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rosedmi-my.sharepoint.com/personal/madlyn_daley_dairy_org/Documents/L-Drive/IRI Circana 2024/12-01-2024 Reports/"/>
    </mc:Choice>
  </mc:AlternateContent>
  <xr:revisionPtr revIDLastSave="0" documentId="8_{3ED7B997-B6A1-4621-9E49-F8F04CC65CB2}" xr6:coauthVersionLast="47" xr6:coauthVersionMax="47" xr10:uidLastSave="{00000000-0000-0000-0000-000000000000}"/>
  <bookViews>
    <workbookView xWindow="-110" yWindow="-110" windowWidth="19420" windowHeight="11500" tabRatio="819" firstSheet="12" activeTab="12" xr2:uid="{00000000-000D-0000-FFFF-FFFF00000000}"/>
  </bookViews>
  <sheets>
    <sheet name="Regions By Outlet Data" sheetId="32" state="hidden" r:id="rId1"/>
    <sheet name="Region and Market Data" sheetId="29" state="hidden" r:id="rId2"/>
    <sheet name="Segment Data" sheetId="34" state="hidden" r:id="rId3"/>
    <sheet name="Type Data" sheetId="35" state="hidden" r:id="rId4"/>
    <sheet name="Granola" sheetId="36" state="hidden" r:id="rId5"/>
    <sheet name="NB vs PL" sheetId="37" state="hidden" r:id="rId6"/>
    <sheet name="Package" sheetId="38" state="hidden" r:id="rId7"/>
    <sheet name="Flavor" sheetId="39" state="hidden" r:id="rId8"/>
    <sheet name="Fat" sheetId="40" state="hidden" r:id="rId9"/>
    <sheet name="Organic" sheetId="41" state="hidden" r:id="rId10"/>
    <sheet name="Size" sheetId="43" state="hidden" r:id="rId11"/>
    <sheet name="IRI_UO_WorkspaceStorage" sheetId="47" state="hidden" r:id="rId12"/>
    <sheet name="HOME PAGE" sheetId="8" r:id="rId13"/>
    <sheet name="TOTAL U.S. MULO+ with C" sheetId="7" r:id="rId14"/>
    <sheet name="TOTAL U.S. MULO+" sheetId="10" r:id="rId15"/>
    <sheet name="TOTAL U.S. FOOD" sheetId="11" r:id="rId16"/>
    <sheet name="TOTAL U.S. DRUG" sheetId="12" r:id="rId17"/>
    <sheet name="TOTAL U.S. CONVENIENCE" sheetId="13" r:id="rId18"/>
    <sheet name="TOTAL U.S. ALL OTHER OUTLETS" sheetId="14" r:id="rId19"/>
    <sheet name="CIRCANA STANDARD REGIONS" sheetId="18" r:id="rId20"/>
    <sheet name="CIRCANA REGIONS &amp; MARKETS" sheetId="21" r:id="rId21"/>
    <sheet name="DMI SR Data" sheetId="31" state="hidden" r:id="rId22"/>
    <sheet name="DMI CUSTOM REGIONS &amp; MARKETS" sheetId="46" r:id="rId23"/>
  </sheets>
  <definedNames>
    <definedName name="___INDEX_SHEET___ASAP_Utilities" localSheetId="22">#REF!</definedName>
    <definedName name="___INDEX_SHEET___ASAP_Utilities">#REF!</definedName>
    <definedName name="IRI_WorkspaceId" hidden="1">"23eb78d14029438cb56738c521d6a468"</definedName>
    <definedName name="_xlnm.Print_Area" localSheetId="12">'HOME PAGE'!$A$1:$M$21</definedName>
    <definedName name="_xlnm.Print_Area" localSheetId="18">'TOTAL U.S. ALL OTHER OUTLETS'!$B$2:$Q$50,'TOTAL U.S. ALL OTHER OUTLETS'!$B$102:$Q$150</definedName>
    <definedName name="_xlnm.Print_Area" localSheetId="17">'TOTAL U.S. CONVENIENCE'!$B$2:$Q$50,'TOTAL U.S. CONVENIENCE'!$B$105:$Q$153</definedName>
    <definedName name="_xlnm.Print_Area" localSheetId="16">'TOTAL U.S. DRUG'!$B$2:$Q$50,'TOTAL U.S. DRUG'!$B$114:$Q$150</definedName>
    <definedName name="_xlnm.Print_Area" localSheetId="15">'TOTAL U.S. FOOD'!$B$2:$Q$50,'TOTAL U.S. FOOD'!$B$102:$Q$150</definedName>
    <definedName name="_xlnm.Print_Area" localSheetId="14">'TOTAL U.S. MULO+'!$B$2:$Q$50,'TOTAL U.S. MULO+'!$B$102:$Q$150</definedName>
    <definedName name="_xlnm.Print_Area" localSheetId="13">'TOTAL U.S. MULO+ with C'!$B$2:$Q$50,'TOTAL U.S. MULO+ with C'!$B$102:$Q$150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24" i="46" l="1"/>
  <c r="D124" i="46"/>
  <c r="E124" i="46"/>
  <c r="F124" i="46"/>
  <c r="G124" i="46"/>
  <c r="H124" i="46"/>
  <c r="H72" i="46"/>
  <c r="G72" i="46"/>
  <c r="F72" i="46"/>
  <c r="E72" i="46"/>
  <c r="D72" i="46"/>
  <c r="C72" i="46"/>
  <c r="H71" i="46"/>
  <c r="G71" i="46"/>
  <c r="F71" i="46"/>
  <c r="E71" i="46"/>
  <c r="D71" i="46"/>
  <c r="C71" i="46"/>
  <c r="H70" i="46"/>
  <c r="G70" i="46"/>
  <c r="F70" i="46"/>
  <c r="E70" i="46"/>
  <c r="D70" i="46"/>
  <c r="C70" i="46"/>
  <c r="H69" i="46"/>
  <c r="G69" i="46"/>
  <c r="F69" i="46"/>
  <c r="E69" i="46"/>
  <c r="D69" i="46"/>
  <c r="C69" i="46"/>
  <c r="H68" i="46"/>
  <c r="G68" i="46"/>
  <c r="F68" i="46"/>
  <c r="E68" i="46"/>
  <c r="D68" i="46"/>
  <c r="C68" i="46"/>
  <c r="H67" i="46"/>
  <c r="G67" i="46"/>
  <c r="F67" i="46"/>
  <c r="E67" i="46"/>
  <c r="D67" i="46"/>
  <c r="C67" i="46"/>
  <c r="H66" i="46"/>
  <c r="G66" i="46"/>
  <c r="F66" i="46"/>
  <c r="E66" i="46"/>
  <c r="D66" i="46"/>
  <c r="C66" i="46"/>
  <c r="H65" i="46"/>
  <c r="G65" i="46"/>
  <c r="F65" i="46"/>
  <c r="E65" i="46"/>
  <c r="D65" i="46"/>
  <c r="C65" i="46"/>
  <c r="C19" i="46"/>
  <c r="D19" i="46"/>
  <c r="E19" i="46"/>
  <c r="F19" i="46"/>
  <c r="G19" i="46"/>
  <c r="H19" i="46"/>
  <c r="H18" i="46"/>
  <c r="G18" i="46"/>
  <c r="F18" i="46"/>
  <c r="E18" i="46"/>
  <c r="D18" i="46"/>
  <c r="C18" i="46"/>
  <c r="U166" i="31"/>
  <c r="U98" i="31"/>
  <c r="Y30" i="31"/>
  <c r="X30" i="31"/>
  <c r="V30" i="31"/>
  <c r="U30" i="31"/>
  <c r="V166" i="31"/>
  <c r="V98" i="31"/>
  <c r="L147" i="46"/>
  <c r="M147" i="46"/>
  <c r="N147" i="46"/>
  <c r="O147" i="46"/>
  <c r="P147" i="46"/>
  <c r="L148" i="46"/>
  <c r="M148" i="46"/>
  <c r="N148" i="46"/>
  <c r="O148" i="46"/>
  <c r="P148" i="46"/>
  <c r="L149" i="46"/>
  <c r="M149" i="46"/>
  <c r="N149" i="46"/>
  <c r="O149" i="46"/>
  <c r="P149" i="46"/>
  <c r="L150" i="46"/>
  <c r="M150" i="46"/>
  <c r="N150" i="46"/>
  <c r="O150" i="46"/>
  <c r="P150" i="46"/>
  <c r="L151" i="46"/>
  <c r="M151" i="46"/>
  <c r="N151" i="46"/>
  <c r="O151" i="46"/>
  <c r="P151" i="46"/>
  <c r="L152" i="46"/>
  <c r="M152" i="46"/>
  <c r="N152" i="46"/>
  <c r="O152" i="46"/>
  <c r="P152" i="46"/>
  <c r="L153" i="46"/>
  <c r="M153" i="46"/>
  <c r="N153" i="46"/>
  <c r="O153" i="46"/>
  <c r="P153" i="46"/>
  <c r="K153" i="46"/>
  <c r="K152" i="46"/>
  <c r="K151" i="46"/>
  <c r="K150" i="46"/>
  <c r="K149" i="46"/>
  <c r="K148" i="46"/>
  <c r="K147" i="46"/>
  <c r="L139" i="46"/>
  <c r="M139" i="46"/>
  <c r="N139" i="46"/>
  <c r="O139" i="46"/>
  <c r="P139" i="46"/>
  <c r="L140" i="46"/>
  <c r="M140" i="46"/>
  <c r="N140" i="46"/>
  <c r="O140" i="46"/>
  <c r="P140" i="46"/>
  <c r="L141" i="46"/>
  <c r="M141" i="46"/>
  <c r="N141" i="46"/>
  <c r="O141" i="46"/>
  <c r="P141" i="46"/>
  <c r="L142" i="46"/>
  <c r="M142" i="46"/>
  <c r="N142" i="46"/>
  <c r="O142" i="46"/>
  <c r="P142" i="46"/>
  <c r="L143" i="46"/>
  <c r="M143" i="46"/>
  <c r="N143" i="46"/>
  <c r="O143" i="46"/>
  <c r="P143" i="46"/>
  <c r="K140" i="46"/>
  <c r="K141" i="46"/>
  <c r="K142" i="46"/>
  <c r="K143" i="46"/>
  <c r="K139" i="46"/>
  <c r="L133" i="46"/>
  <c r="M133" i="46"/>
  <c r="N133" i="46"/>
  <c r="O133" i="46"/>
  <c r="P133" i="46"/>
  <c r="L134" i="46"/>
  <c r="M134" i="46"/>
  <c r="N134" i="46"/>
  <c r="O134" i="46"/>
  <c r="P134" i="46"/>
  <c r="L135" i="46"/>
  <c r="M135" i="46"/>
  <c r="N135" i="46"/>
  <c r="O135" i="46"/>
  <c r="P135" i="46"/>
  <c r="K135" i="46"/>
  <c r="K134" i="46"/>
  <c r="K133" i="46"/>
  <c r="L124" i="46"/>
  <c r="M124" i="46"/>
  <c r="N124" i="46"/>
  <c r="O124" i="46"/>
  <c r="P124" i="46"/>
  <c r="L125" i="46"/>
  <c r="M125" i="46"/>
  <c r="N125" i="46"/>
  <c r="O125" i="46"/>
  <c r="P125" i="46"/>
  <c r="L126" i="46"/>
  <c r="M126" i="46"/>
  <c r="N126" i="46"/>
  <c r="O126" i="46"/>
  <c r="P126" i="46"/>
  <c r="L127" i="46"/>
  <c r="M127" i="46"/>
  <c r="N127" i="46"/>
  <c r="O127" i="46"/>
  <c r="P127" i="46"/>
  <c r="L128" i="46"/>
  <c r="M128" i="46"/>
  <c r="N128" i="46"/>
  <c r="O128" i="46"/>
  <c r="P128" i="46"/>
  <c r="L129" i="46"/>
  <c r="M129" i="46"/>
  <c r="N129" i="46"/>
  <c r="O129" i="46"/>
  <c r="P129" i="46"/>
  <c r="K126" i="46"/>
  <c r="K127" i="46"/>
  <c r="K128" i="46"/>
  <c r="K129" i="46"/>
  <c r="K125" i="46"/>
  <c r="K124" i="46"/>
  <c r="L118" i="46"/>
  <c r="M118" i="46"/>
  <c r="N118" i="46"/>
  <c r="O118" i="46"/>
  <c r="P118" i="46"/>
  <c r="L119" i="46"/>
  <c r="M119" i="46"/>
  <c r="N119" i="46"/>
  <c r="O119" i="46"/>
  <c r="P119" i="46"/>
  <c r="L120" i="46"/>
  <c r="M120" i="46"/>
  <c r="N120" i="46"/>
  <c r="O120" i="46"/>
  <c r="P120" i="46"/>
  <c r="K120" i="46"/>
  <c r="K119" i="46"/>
  <c r="K118" i="46"/>
  <c r="L109" i="46"/>
  <c r="M109" i="46"/>
  <c r="N109" i="46"/>
  <c r="O109" i="46"/>
  <c r="P109" i="46"/>
  <c r="L110" i="46"/>
  <c r="M110" i="46"/>
  <c r="N110" i="46"/>
  <c r="O110" i="46"/>
  <c r="P110" i="46"/>
  <c r="L111" i="46"/>
  <c r="M111" i="46"/>
  <c r="N111" i="46"/>
  <c r="O111" i="46"/>
  <c r="P111" i="46"/>
  <c r="L112" i="46"/>
  <c r="M112" i="46"/>
  <c r="N112" i="46"/>
  <c r="O112" i="46"/>
  <c r="P112" i="46"/>
  <c r="L113" i="46"/>
  <c r="M113" i="46"/>
  <c r="N113" i="46"/>
  <c r="O113" i="46"/>
  <c r="P113" i="46"/>
  <c r="L114" i="46"/>
  <c r="M114" i="46"/>
  <c r="N114" i="46"/>
  <c r="O114" i="46"/>
  <c r="P114" i="46"/>
  <c r="K111" i="46"/>
  <c r="K112" i="46"/>
  <c r="K113" i="46"/>
  <c r="K114" i="46"/>
  <c r="K110" i="46"/>
  <c r="K109" i="46"/>
  <c r="D140" i="46"/>
  <c r="E140" i="46"/>
  <c r="F140" i="46"/>
  <c r="G140" i="46"/>
  <c r="H140" i="46"/>
  <c r="D141" i="46"/>
  <c r="E141" i="46"/>
  <c r="F141" i="46"/>
  <c r="G141" i="46"/>
  <c r="H141" i="46"/>
  <c r="D142" i="46"/>
  <c r="E142" i="46"/>
  <c r="F142" i="46"/>
  <c r="G142" i="46"/>
  <c r="H142" i="46"/>
  <c r="D143" i="46"/>
  <c r="E143" i="46"/>
  <c r="F143" i="46"/>
  <c r="G143" i="46"/>
  <c r="H143" i="46"/>
  <c r="D144" i="46"/>
  <c r="E144" i="46"/>
  <c r="F144" i="46"/>
  <c r="G144" i="46"/>
  <c r="H144" i="46"/>
  <c r="D145" i="46"/>
  <c r="E145" i="46"/>
  <c r="F145" i="46"/>
  <c r="G145" i="46"/>
  <c r="H145" i="46"/>
  <c r="D146" i="46"/>
  <c r="E146" i="46"/>
  <c r="F146" i="46"/>
  <c r="G146" i="46"/>
  <c r="H146" i="46"/>
  <c r="D147" i="46"/>
  <c r="E147" i="46"/>
  <c r="F147" i="46"/>
  <c r="G147" i="46"/>
  <c r="H147" i="46"/>
  <c r="D148" i="46"/>
  <c r="E148" i="46"/>
  <c r="F148" i="46"/>
  <c r="G148" i="46"/>
  <c r="H148" i="46"/>
  <c r="D149" i="46"/>
  <c r="E149" i="46"/>
  <c r="F149" i="46"/>
  <c r="G149" i="46"/>
  <c r="H149" i="46"/>
  <c r="D150" i="46"/>
  <c r="E150" i="46"/>
  <c r="F150" i="46"/>
  <c r="G150" i="46"/>
  <c r="H150" i="46"/>
  <c r="C142" i="46"/>
  <c r="C143" i="46"/>
  <c r="C144" i="46"/>
  <c r="C145" i="46"/>
  <c r="C146" i="46"/>
  <c r="C147" i="46"/>
  <c r="C148" i="46"/>
  <c r="C149" i="46"/>
  <c r="C150" i="46"/>
  <c r="C141" i="46"/>
  <c r="C140" i="46"/>
  <c r="D128" i="46"/>
  <c r="E128" i="46"/>
  <c r="F128" i="46"/>
  <c r="G128" i="46"/>
  <c r="H128" i="46"/>
  <c r="D129" i="46"/>
  <c r="E129" i="46"/>
  <c r="F129" i="46"/>
  <c r="G129" i="46"/>
  <c r="H129" i="46"/>
  <c r="D130" i="46"/>
  <c r="E130" i="46"/>
  <c r="F130" i="46"/>
  <c r="G130" i="46"/>
  <c r="H130" i="46"/>
  <c r="D131" i="46"/>
  <c r="E131" i="46"/>
  <c r="F131" i="46"/>
  <c r="G131" i="46"/>
  <c r="H131" i="46"/>
  <c r="D132" i="46"/>
  <c r="E132" i="46"/>
  <c r="F132" i="46"/>
  <c r="G132" i="46"/>
  <c r="H132" i="46"/>
  <c r="D133" i="46"/>
  <c r="E133" i="46"/>
  <c r="F133" i="46"/>
  <c r="G133" i="46"/>
  <c r="H133" i="46"/>
  <c r="D134" i="46"/>
  <c r="E134" i="46"/>
  <c r="F134" i="46"/>
  <c r="G134" i="46"/>
  <c r="H134" i="46"/>
  <c r="D135" i="46"/>
  <c r="E135" i="46"/>
  <c r="F135" i="46"/>
  <c r="G135" i="46"/>
  <c r="H135" i="46"/>
  <c r="D136" i="46"/>
  <c r="E136" i="46"/>
  <c r="F136" i="46"/>
  <c r="G136" i="46"/>
  <c r="H136" i="46"/>
  <c r="C130" i="46"/>
  <c r="C131" i="46"/>
  <c r="C132" i="46"/>
  <c r="C133" i="46"/>
  <c r="C134" i="46"/>
  <c r="C135" i="46"/>
  <c r="C136" i="46"/>
  <c r="C129" i="46"/>
  <c r="C128" i="46"/>
  <c r="D117" i="46"/>
  <c r="E117" i="46"/>
  <c r="F117" i="46"/>
  <c r="G117" i="46"/>
  <c r="H117" i="46"/>
  <c r="D118" i="46"/>
  <c r="E118" i="46"/>
  <c r="F118" i="46"/>
  <c r="G118" i="46"/>
  <c r="H118" i="46"/>
  <c r="D119" i="46"/>
  <c r="E119" i="46"/>
  <c r="F119" i="46"/>
  <c r="G119" i="46"/>
  <c r="H119" i="46"/>
  <c r="D120" i="46"/>
  <c r="E120" i="46"/>
  <c r="F120" i="46"/>
  <c r="G120" i="46"/>
  <c r="H120" i="46"/>
  <c r="D121" i="46"/>
  <c r="E121" i="46"/>
  <c r="F121" i="46"/>
  <c r="G121" i="46"/>
  <c r="H121" i="46"/>
  <c r="D122" i="46"/>
  <c r="E122" i="46"/>
  <c r="F122" i="46"/>
  <c r="G122" i="46"/>
  <c r="H122" i="46"/>
  <c r="D123" i="46"/>
  <c r="E123" i="46"/>
  <c r="F123" i="46"/>
  <c r="G123" i="46"/>
  <c r="H123" i="46"/>
  <c r="C119" i="46"/>
  <c r="C120" i="46"/>
  <c r="C121" i="46"/>
  <c r="C122" i="46"/>
  <c r="C123" i="46"/>
  <c r="C118" i="46"/>
  <c r="C117" i="46"/>
  <c r="D111" i="46"/>
  <c r="E111" i="46"/>
  <c r="F111" i="46"/>
  <c r="G111" i="46"/>
  <c r="H111" i="46"/>
  <c r="D112" i="46"/>
  <c r="E112" i="46"/>
  <c r="F112" i="46"/>
  <c r="G112" i="46"/>
  <c r="H112" i="46"/>
  <c r="D113" i="46"/>
  <c r="E113" i="46"/>
  <c r="F113" i="46"/>
  <c r="G113" i="46"/>
  <c r="H113" i="46"/>
  <c r="C113" i="46"/>
  <c r="C112" i="46"/>
  <c r="C111" i="46"/>
  <c r="L96" i="46"/>
  <c r="M96" i="46"/>
  <c r="N96" i="46"/>
  <c r="O96" i="46"/>
  <c r="P96" i="46"/>
  <c r="L97" i="46"/>
  <c r="M97" i="46"/>
  <c r="N97" i="46"/>
  <c r="O97" i="46"/>
  <c r="P97" i="46"/>
  <c r="L98" i="46"/>
  <c r="M98" i="46"/>
  <c r="N98" i="46"/>
  <c r="O98" i="46"/>
  <c r="P98" i="46"/>
  <c r="L99" i="46"/>
  <c r="M99" i="46"/>
  <c r="N99" i="46"/>
  <c r="O99" i="46"/>
  <c r="P99" i="46"/>
  <c r="L100" i="46"/>
  <c r="M100" i="46"/>
  <c r="N100" i="46"/>
  <c r="O100" i="46"/>
  <c r="P100" i="46"/>
  <c r="L101" i="46"/>
  <c r="M101" i="46"/>
  <c r="N101" i="46"/>
  <c r="O101" i="46"/>
  <c r="P101" i="46"/>
  <c r="L102" i="46"/>
  <c r="M102" i="46"/>
  <c r="N102" i="46"/>
  <c r="O102" i="46"/>
  <c r="P102" i="46"/>
  <c r="K102" i="46"/>
  <c r="K101" i="46"/>
  <c r="K100" i="46"/>
  <c r="K99" i="46"/>
  <c r="K98" i="46"/>
  <c r="K97" i="46"/>
  <c r="K96" i="46"/>
  <c r="L88" i="46"/>
  <c r="M88" i="46"/>
  <c r="N88" i="46"/>
  <c r="O88" i="46"/>
  <c r="P88" i="46"/>
  <c r="L89" i="46"/>
  <c r="M89" i="46"/>
  <c r="N89" i="46"/>
  <c r="O89" i="46"/>
  <c r="P89" i="46"/>
  <c r="L90" i="46"/>
  <c r="M90" i="46"/>
  <c r="N90" i="46"/>
  <c r="O90" i="46"/>
  <c r="P90" i="46"/>
  <c r="L91" i="46"/>
  <c r="M91" i="46"/>
  <c r="N91" i="46"/>
  <c r="O91" i="46"/>
  <c r="P91" i="46"/>
  <c r="L92" i="46"/>
  <c r="M92" i="46"/>
  <c r="N92" i="46"/>
  <c r="O92" i="46"/>
  <c r="P92" i="46"/>
  <c r="K89" i="46"/>
  <c r="K90" i="46"/>
  <c r="K91" i="46"/>
  <c r="K92" i="46"/>
  <c r="K88" i="46"/>
  <c r="L82" i="46"/>
  <c r="M82" i="46"/>
  <c r="N82" i="46"/>
  <c r="O82" i="46"/>
  <c r="P82" i="46"/>
  <c r="L83" i="46"/>
  <c r="M83" i="46"/>
  <c r="N83" i="46"/>
  <c r="O83" i="46"/>
  <c r="P83" i="46"/>
  <c r="L84" i="46"/>
  <c r="M84" i="46"/>
  <c r="N84" i="46"/>
  <c r="O84" i="46"/>
  <c r="P84" i="46"/>
  <c r="K84" i="46"/>
  <c r="K83" i="46"/>
  <c r="K82" i="46"/>
  <c r="L73" i="46"/>
  <c r="M73" i="46"/>
  <c r="N73" i="46"/>
  <c r="O73" i="46"/>
  <c r="P73" i="46"/>
  <c r="L74" i="46"/>
  <c r="M74" i="46"/>
  <c r="N74" i="46"/>
  <c r="O74" i="46"/>
  <c r="P74" i="46"/>
  <c r="L75" i="46"/>
  <c r="M75" i="46"/>
  <c r="N75" i="46"/>
  <c r="O75" i="46"/>
  <c r="P75" i="46"/>
  <c r="L76" i="46"/>
  <c r="M76" i="46"/>
  <c r="N76" i="46"/>
  <c r="O76" i="46"/>
  <c r="P76" i="46"/>
  <c r="L77" i="46"/>
  <c r="M77" i="46"/>
  <c r="N77" i="46"/>
  <c r="O77" i="46"/>
  <c r="P77" i="46"/>
  <c r="L78" i="46"/>
  <c r="M78" i="46"/>
  <c r="N78" i="46"/>
  <c r="O78" i="46"/>
  <c r="P78" i="46"/>
  <c r="K75" i="46"/>
  <c r="K76" i="46"/>
  <c r="K77" i="46"/>
  <c r="K78" i="46"/>
  <c r="K74" i="46"/>
  <c r="K73" i="46"/>
  <c r="L67" i="46"/>
  <c r="M67" i="46"/>
  <c r="N67" i="46"/>
  <c r="O67" i="46"/>
  <c r="P67" i="46"/>
  <c r="L68" i="46"/>
  <c r="M68" i="46"/>
  <c r="N68" i="46"/>
  <c r="O68" i="46"/>
  <c r="P68" i="46"/>
  <c r="L69" i="46"/>
  <c r="M69" i="46"/>
  <c r="N69" i="46"/>
  <c r="O69" i="46"/>
  <c r="P69" i="46"/>
  <c r="K69" i="46"/>
  <c r="K68" i="46"/>
  <c r="K67" i="46"/>
  <c r="L58" i="46"/>
  <c r="M58" i="46"/>
  <c r="N58" i="46"/>
  <c r="O58" i="46"/>
  <c r="P58" i="46"/>
  <c r="L59" i="46"/>
  <c r="M59" i="46"/>
  <c r="N59" i="46"/>
  <c r="O59" i="46"/>
  <c r="P59" i="46"/>
  <c r="L60" i="46"/>
  <c r="M60" i="46"/>
  <c r="N60" i="46"/>
  <c r="O60" i="46"/>
  <c r="P60" i="46"/>
  <c r="L61" i="46"/>
  <c r="M61" i="46"/>
  <c r="N61" i="46"/>
  <c r="O61" i="46"/>
  <c r="P61" i="46"/>
  <c r="L62" i="46"/>
  <c r="M62" i="46"/>
  <c r="N62" i="46"/>
  <c r="O62" i="46"/>
  <c r="P62" i="46"/>
  <c r="L63" i="46"/>
  <c r="M63" i="46"/>
  <c r="N63" i="46"/>
  <c r="O63" i="46"/>
  <c r="P63" i="46"/>
  <c r="K60" i="46"/>
  <c r="K61" i="46"/>
  <c r="K62" i="46"/>
  <c r="K63" i="46"/>
  <c r="K59" i="46"/>
  <c r="K58" i="46"/>
  <c r="D88" i="46"/>
  <c r="E88" i="46"/>
  <c r="F88" i="46"/>
  <c r="G88" i="46"/>
  <c r="H88" i="46"/>
  <c r="D89" i="46"/>
  <c r="E89" i="46"/>
  <c r="F89" i="46"/>
  <c r="G89" i="46"/>
  <c r="H89" i="46"/>
  <c r="D90" i="46"/>
  <c r="E90" i="46"/>
  <c r="F90" i="46"/>
  <c r="G90" i="46"/>
  <c r="H90" i="46"/>
  <c r="D91" i="46"/>
  <c r="E91" i="46"/>
  <c r="F91" i="46"/>
  <c r="G91" i="46"/>
  <c r="H91" i="46"/>
  <c r="D92" i="46"/>
  <c r="E92" i="46"/>
  <c r="F92" i="46"/>
  <c r="G92" i="46"/>
  <c r="H92" i="46"/>
  <c r="D93" i="46"/>
  <c r="E93" i="46"/>
  <c r="F93" i="46"/>
  <c r="G93" i="46"/>
  <c r="H93" i="46"/>
  <c r="D94" i="46"/>
  <c r="E94" i="46"/>
  <c r="F94" i="46"/>
  <c r="G94" i="46"/>
  <c r="H94" i="46"/>
  <c r="D95" i="46"/>
  <c r="E95" i="46"/>
  <c r="F95" i="46"/>
  <c r="G95" i="46"/>
  <c r="H95" i="46"/>
  <c r="D96" i="46"/>
  <c r="E96" i="46"/>
  <c r="F96" i="46"/>
  <c r="G96" i="46"/>
  <c r="H96" i="46"/>
  <c r="D97" i="46"/>
  <c r="E97" i="46"/>
  <c r="F97" i="46"/>
  <c r="G97" i="46"/>
  <c r="H97" i="46"/>
  <c r="D98" i="46"/>
  <c r="E98" i="46"/>
  <c r="F98" i="46"/>
  <c r="G98" i="46"/>
  <c r="H98" i="46"/>
  <c r="C90" i="46"/>
  <c r="C91" i="46"/>
  <c r="C92" i="46"/>
  <c r="C93" i="46"/>
  <c r="C94" i="46"/>
  <c r="C95" i="46"/>
  <c r="C96" i="46"/>
  <c r="C97" i="46"/>
  <c r="C98" i="46"/>
  <c r="C89" i="46"/>
  <c r="C88" i="46"/>
  <c r="D76" i="46"/>
  <c r="E76" i="46"/>
  <c r="F76" i="46"/>
  <c r="G76" i="46"/>
  <c r="H76" i="46"/>
  <c r="D77" i="46"/>
  <c r="E77" i="46"/>
  <c r="F77" i="46"/>
  <c r="G77" i="46"/>
  <c r="H77" i="46"/>
  <c r="D78" i="46"/>
  <c r="E78" i="46"/>
  <c r="F78" i="46"/>
  <c r="G78" i="46"/>
  <c r="H78" i="46"/>
  <c r="D79" i="46"/>
  <c r="E79" i="46"/>
  <c r="F79" i="46"/>
  <c r="G79" i="46"/>
  <c r="H79" i="46"/>
  <c r="D80" i="46"/>
  <c r="E80" i="46"/>
  <c r="F80" i="46"/>
  <c r="G80" i="46"/>
  <c r="H80" i="46"/>
  <c r="D81" i="46"/>
  <c r="E81" i="46"/>
  <c r="F81" i="46"/>
  <c r="G81" i="46"/>
  <c r="H81" i="46"/>
  <c r="D82" i="46"/>
  <c r="E82" i="46"/>
  <c r="F82" i="46"/>
  <c r="G82" i="46"/>
  <c r="H82" i="46"/>
  <c r="D83" i="46"/>
  <c r="E83" i="46"/>
  <c r="F83" i="46"/>
  <c r="G83" i="46"/>
  <c r="H83" i="46"/>
  <c r="D84" i="46"/>
  <c r="E84" i="46"/>
  <c r="F84" i="46"/>
  <c r="G84" i="46"/>
  <c r="H84" i="46"/>
  <c r="C78" i="46"/>
  <c r="C79" i="46"/>
  <c r="C80" i="46"/>
  <c r="C81" i="46"/>
  <c r="C82" i="46"/>
  <c r="C83" i="46"/>
  <c r="C84" i="46"/>
  <c r="C77" i="46"/>
  <c r="C76" i="46"/>
  <c r="D59" i="46"/>
  <c r="E59" i="46"/>
  <c r="F59" i="46"/>
  <c r="G59" i="46"/>
  <c r="H59" i="46"/>
  <c r="D60" i="46"/>
  <c r="E60" i="46"/>
  <c r="F60" i="46"/>
  <c r="G60" i="46"/>
  <c r="H60" i="46"/>
  <c r="D61" i="46"/>
  <c r="E61" i="46"/>
  <c r="F61" i="46"/>
  <c r="G61" i="46"/>
  <c r="H61" i="46"/>
  <c r="C61" i="46"/>
  <c r="C60" i="46"/>
  <c r="C59" i="46"/>
  <c r="L44" i="46"/>
  <c r="M44" i="46"/>
  <c r="N44" i="46"/>
  <c r="O44" i="46"/>
  <c r="P44" i="46"/>
  <c r="L45" i="46"/>
  <c r="M45" i="46"/>
  <c r="N45" i="46"/>
  <c r="O45" i="46"/>
  <c r="P45" i="46"/>
  <c r="L46" i="46"/>
  <c r="M46" i="46"/>
  <c r="N46" i="46"/>
  <c r="O46" i="46"/>
  <c r="P46" i="46"/>
  <c r="L47" i="46"/>
  <c r="M47" i="46"/>
  <c r="N47" i="46"/>
  <c r="O47" i="46"/>
  <c r="P47" i="46"/>
  <c r="L48" i="46"/>
  <c r="M48" i="46"/>
  <c r="N48" i="46"/>
  <c r="O48" i="46"/>
  <c r="P48" i="46"/>
  <c r="L49" i="46"/>
  <c r="M49" i="46"/>
  <c r="N49" i="46"/>
  <c r="O49" i="46"/>
  <c r="P49" i="46"/>
  <c r="L50" i="46"/>
  <c r="M50" i="46"/>
  <c r="N50" i="46"/>
  <c r="O50" i="46"/>
  <c r="P50" i="46"/>
  <c r="K50" i="46"/>
  <c r="K49" i="46"/>
  <c r="K48" i="46"/>
  <c r="K47" i="46"/>
  <c r="K46" i="46"/>
  <c r="K45" i="46"/>
  <c r="L37" i="46"/>
  <c r="M37" i="46"/>
  <c r="N37" i="46"/>
  <c r="O37" i="46"/>
  <c r="P37" i="46"/>
  <c r="L38" i="46"/>
  <c r="M38" i="46"/>
  <c r="N38" i="46"/>
  <c r="O38" i="46"/>
  <c r="P38" i="46"/>
  <c r="L39" i="46"/>
  <c r="M39" i="46"/>
  <c r="N39" i="46"/>
  <c r="O39" i="46"/>
  <c r="P39" i="46"/>
  <c r="L40" i="46"/>
  <c r="M40" i="46"/>
  <c r="N40" i="46"/>
  <c r="O40" i="46"/>
  <c r="P40" i="46"/>
  <c r="K37" i="46"/>
  <c r="K38" i="46"/>
  <c r="K39" i="46"/>
  <c r="K40" i="46"/>
  <c r="L36" i="46"/>
  <c r="M36" i="46"/>
  <c r="N36" i="46"/>
  <c r="O36" i="46"/>
  <c r="P36" i="46"/>
  <c r="K36" i="46"/>
  <c r="L15" i="46"/>
  <c r="M15" i="46"/>
  <c r="N15" i="46"/>
  <c r="O15" i="46"/>
  <c r="P15" i="46"/>
  <c r="L16" i="46"/>
  <c r="M16" i="46"/>
  <c r="N16" i="46"/>
  <c r="O16" i="46"/>
  <c r="P16" i="46"/>
  <c r="L17" i="46"/>
  <c r="M17" i="46"/>
  <c r="N17" i="46"/>
  <c r="O17" i="46"/>
  <c r="P17" i="46"/>
  <c r="K17" i="46"/>
  <c r="K16" i="46"/>
  <c r="K15" i="46"/>
  <c r="L6" i="46"/>
  <c r="M6" i="46"/>
  <c r="N6" i="46"/>
  <c r="O6" i="46"/>
  <c r="P6" i="46"/>
  <c r="L7" i="46"/>
  <c r="M7" i="46"/>
  <c r="N7" i="46"/>
  <c r="O7" i="46"/>
  <c r="P7" i="46"/>
  <c r="L8" i="46"/>
  <c r="M8" i="46"/>
  <c r="N8" i="46"/>
  <c r="O8" i="46"/>
  <c r="P8" i="46"/>
  <c r="L9" i="46"/>
  <c r="M9" i="46"/>
  <c r="N9" i="46"/>
  <c r="O9" i="46"/>
  <c r="P9" i="46"/>
  <c r="L10" i="46"/>
  <c r="M10" i="46"/>
  <c r="N10" i="46"/>
  <c r="O10" i="46"/>
  <c r="P10" i="46"/>
  <c r="L11" i="46"/>
  <c r="M11" i="46"/>
  <c r="N11" i="46"/>
  <c r="O11" i="46"/>
  <c r="P11" i="46"/>
  <c r="K11" i="46"/>
  <c r="K10" i="46"/>
  <c r="K9" i="46"/>
  <c r="K8" i="46"/>
  <c r="K7" i="46"/>
  <c r="K6" i="46"/>
  <c r="D6" i="46"/>
  <c r="E6" i="46"/>
  <c r="F6" i="46"/>
  <c r="G6" i="46"/>
  <c r="H6" i="46"/>
  <c r="D7" i="46"/>
  <c r="E7" i="46"/>
  <c r="F7" i="46"/>
  <c r="G7" i="46"/>
  <c r="H7" i="46"/>
  <c r="D8" i="46"/>
  <c r="E8" i="46"/>
  <c r="F8" i="46"/>
  <c r="G8" i="46"/>
  <c r="H8" i="46"/>
  <c r="C8" i="46"/>
  <c r="C7" i="46"/>
  <c r="C6" i="46"/>
  <c r="Y166" i="31" l="1"/>
  <c r="X166" i="31"/>
  <c r="Y98" i="31"/>
  <c r="X98" i="31"/>
  <c r="W30" i="31"/>
  <c r="Z166" i="31" l="1"/>
  <c r="W98" i="31"/>
  <c r="W166" i="31"/>
  <c r="Z98" i="31"/>
  <c r="H45" i="46"/>
  <c r="G45" i="46"/>
  <c r="F45" i="46"/>
  <c r="E45" i="46"/>
  <c r="D45" i="46"/>
  <c r="D44" i="46"/>
  <c r="E44" i="46"/>
  <c r="F44" i="46"/>
  <c r="G44" i="46"/>
  <c r="H44" i="46"/>
  <c r="C45" i="46"/>
  <c r="C44" i="46"/>
  <c r="Z30" i="31" l="1"/>
  <c r="B56" i="46"/>
  <c r="B108" i="46"/>
  <c r="D111" i="10"/>
  <c r="E111" i="10"/>
  <c r="F111" i="10"/>
  <c r="G111" i="10"/>
  <c r="H111" i="10"/>
  <c r="I111" i="10"/>
  <c r="J111" i="10"/>
  <c r="K111" i="10"/>
  <c r="L111" i="10"/>
  <c r="M111" i="10"/>
  <c r="N111" i="10"/>
  <c r="O111" i="10"/>
  <c r="P111" i="10"/>
  <c r="Q111" i="10"/>
  <c r="D112" i="10"/>
  <c r="E112" i="10"/>
  <c r="F112" i="10"/>
  <c r="G112" i="10"/>
  <c r="H112" i="10"/>
  <c r="I112" i="10"/>
  <c r="J112" i="10"/>
  <c r="K112" i="10"/>
  <c r="L112" i="10"/>
  <c r="M112" i="10"/>
  <c r="N112" i="10"/>
  <c r="O112" i="10"/>
  <c r="P112" i="10"/>
  <c r="Q112" i="10"/>
  <c r="D111" i="11"/>
  <c r="E111" i="11"/>
  <c r="F111" i="11"/>
  <c r="G111" i="11"/>
  <c r="H111" i="11"/>
  <c r="I111" i="11"/>
  <c r="J111" i="11"/>
  <c r="K111" i="11"/>
  <c r="L111" i="11"/>
  <c r="M111" i="11"/>
  <c r="N111" i="11"/>
  <c r="O111" i="11"/>
  <c r="P111" i="11"/>
  <c r="Q111" i="11"/>
  <c r="D112" i="11"/>
  <c r="E112" i="11"/>
  <c r="F112" i="11"/>
  <c r="G112" i="11"/>
  <c r="H112" i="11"/>
  <c r="I112" i="11"/>
  <c r="J112" i="11"/>
  <c r="K112" i="11"/>
  <c r="L112" i="11"/>
  <c r="M112" i="11"/>
  <c r="N112" i="11"/>
  <c r="O112" i="11"/>
  <c r="P112" i="11"/>
  <c r="Q112" i="11"/>
  <c r="D111" i="12"/>
  <c r="E111" i="12"/>
  <c r="F111" i="12"/>
  <c r="G111" i="12"/>
  <c r="H111" i="12"/>
  <c r="I111" i="12"/>
  <c r="J111" i="12"/>
  <c r="K111" i="12"/>
  <c r="L111" i="12"/>
  <c r="M111" i="12"/>
  <c r="N111" i="12"/>
  <c r="O111" i="12"/>
  <c r="P111" i="12"/>
  <c r="Q111" i="12"/>
  <c r="D112" i="12"/>
  <c r="E112" i="12"/>
  <c r="F112" i="12"/>
  <c r="G112" i="12"/>
  <c r="H112" i="12"/>
  <c r="I112" i="12"/>
  <c r="J112" i="12"/>
  <c r="K112" i="12"/>
  <c r="L112" i="12"/>
  <c r="M112" i="12"/>
  <c r="N112" i="12"/>
  <c r="O112" i="12"/>
  <c r="P112" i="12"/>
  <c r="Q112" i="12"/>
  <c r="D111" i="13"/>
  <c r="E111" i="13"/>
  <c r="F111" i="13"/>
  <c r="G111" i="13"/>
  <c r="H111" i="13"/>
  <c r="I111" i="13"/>
  <c r="J111" i="13"/>
  <c r="K111" i="13"/>
  <c r="L111" i="13"/>
  <c r="M111" i="13"/>
  <c r="N111" i="13"/>
  <c r="O111" i="13"/>
  <c r="P111" i="13"/>
  <c r="Q111" i="13"/>
  <c r="D112" i="13"/>
  <c r="E112" i="13"/>
  <c r="F112" i="13"/>
  <c r="G112" i="13"/>
  <c r="H112" i="13"/>
  <c r="I112" i="13"/>
  <c r="J112" i="13"/>
  <c r="K112" i="13"/>
  <c r="L112" i="13"/>
  <c r="M112" i="13"/>
  <c r="N112" i="13"/>
  <c r="O112" i="13"/>
  <c r="P112" i="13"/>
  <c r="Q112" i="13"/>
  <c r="D111" i="14"/>
  <c r="E111" i="14"/>
  <c r="F111" i="14"/>
  <c r="G111" i="14"/>
  <c r="H111" i="14"/>
  <c r="I111" i="14"/>
  <c r="J111" i="14"/>
  <c r="K111" i="14"/>
  <c r="L111" i="14"/>
  <c r="M111" i="14"/>
  <c r="N111" i="14"/>
  <c r="O111" i="14"/>
  <c r="P111" i="14"/>
  <c r="Q111" i="14"/>
  <c r="D112" i="14"/>
  <c r="E112" i="14"/>
  <c r="F112" i="14"/>
  <c r="G112" i="14"/>
  <c r="H112" i="14"/>
  <c r="I112" i="14"/>
  <c r="J112" i="14"/>
  <c r="K112" i="14"/>
  <c r="L112" i="14"/>
  <c r="M112" i="14"/>
  <c r="N112" i="14"/>
  <c r="O112" i="14"/>
  <c r="P112" i="14"/>
  <c r="Q112" i="14"/>
  <c r="D111" i="7"/>
  <c r="E111" i="7"/>
  <c r="F111" i="7"/>
  <c r="G111" i="7"/>
  <c r="H111" i="7"/>
  <c r="I111" i="7"/>
  <c r="J111" i="7"/>
  <c r="K111" i="7"/>
  <c r="L111" i="7"/>
  <c r="M111" i="7"/>
  <c r="N111" i="7"/>
  <c r="O111" i="7"/>
  <c r="P111" i="7"/>
  <c r="Q111" i="7"/>
  <c r="D112" i="7"/>
  <c r="E112" i="7"/>
  <c r="F112" i="7"/>
  <c r="G112" i="7"/>
  <c r="H112" i="7"/>
  <c r="I112" i="7"/>
  <c r="J112" i="7"/>
  <c r="K112" i="7"/>
  <c r="L112" i="7"/>
  <c r="M112" i="7"/>
  <c r="N112" i="7"/>
  <c r="O112" i="7"/>
  <c r="P112" i="7"/>
  <c r="Q112" i="7"/>
  <c r="D61" i="10"/>
  <c r="E61" i="10"/>
  <c r="F61" i="10"/>
  <c r="G61" i="10"/>
  <c r="H61" i="10"/>
  <c r="I61" i="10"/>
  <c r="J61" i="10"/>
  <c r="K61" i="10"/>
  <c r="L61" i="10"/>
  <c r="M61" i="10"/>
  <c r="N61" i="10"/>
  <c r="O61" i="10"/>
  <c r="P61" i="10"/>
  <c r="Q61" i="10"/>
  <c r="D62" i="10"/>
  <c r="E62" i="10"/>
  <c r="F62" i="10"/>
  <c r="G62" i="10"/>
  <c r="H62" i="10"/>
  <c r="I62" i="10"/>
  <c r="J62" i="10"/>
  <c r="K62" i="10"/>
  <c r="L62" i="10"/>
  <c r="M62" i="10"/>
  <c r="N62" i="10"/>
  <c r="O62" i="10"/>
  <c r="P62" i="10"/>
  <c r="Q62" i="10"/>
  <c r="D61" i="11"/>
  <c r="E61" i="11"/>
  <c r="F61" i="11"/>
  <c r="G61" i="11"/>
  <c r="H61" i="11"/>
  <c r="I61" i="11"/>
  <c r="J61" i="11"/>
  <c r="K61" i="11"/>
  <c r="L61" i="11"/>
  <c r="M61" i="11"/>
  <c r="N61" i="11"/>
  <c r="O61" i="11"/>
  <c r="P61" i="11"/>
  <c r="Q61" i="11"/>
  <c r="D62" i="11"/>
  <c r="E62" i="11"/>
  <c r="F62" i="11"/>
  <c r="G62" i="11"/>
  <c r="H62" i="11"/>
  <c r="I62" i="11"/>
  <c r="J62" i="11"/>
  <c r="K62" i="11"/>
  <c r="L62" i="11"/>
  <c r="M62" i="11"/>
  <c r="N62" i="11"/>
  <c r="O62" i="11"/>
  <c r="P62" i="11"/>
  <c r="Q62" i="11"/>
  <c r="D61" i="12"/>
  <c r="E61" i="12"/>
  <c r="F61" i="12"/>
  <c r="G61" i="12"/>
  <c r="H61" i="12"/>
  <c r="I61" i="12"/>
  <c r="J61" i="12"/>
  <c r="K61" i="12"/>
  <c r="L61" i="12"/>
  <c r="M61" i="12"/>
  <c r="N61" i="12"/>
  <c r="O61" i="12"/>
  <c r="P61" i="12"/>
  <c r="Q61" i="12"/>
  <c r="D62" i="12"/>
  <c r="E62" i="12"/>
  <c r="F62" i="12"/>
  <c r="G62" i="12"/>
  <c r="H62" i="12"/>
  <c r="I62" i="12"/>
  <c r="J62" i="12"/>
  <c r="K62" i="12"/>
  <c r="L62" i="12"/>
  <c r="M62" i="12"/>
  <c r="N62" i="12"/>
  <c r="O62" i="12"/>
  <c r="P62" i="12"/>
  <c r="Q62" i="12"/>
  <c r="D61" i="13"/>
  <c r="E61" i="13"/>
  <c r="F61" i="13"/>
  <c r="G61" i="13"/>
  <c r="H61" i="13"/>
  <c r="I61" i="13"/>
  <c r="J61" i="13"/>
  <c r="K61" i="13"/>
  <c r="L61" i="13"/>
  <c r="M61" i="13"/>
  <c r="N61" i="13"/>
  <c r="O61" i="13"/>
  <c r="P61" i="13"/>
  <c r="Q61" i="13"/>
  <c r="D62" i="13"/>
  <c r="E62" i="13"/>
  <c r="F62" i="13"/>
  <c r="G62" i="13"/>
  <c r="H62" i="13"/>
  <c r="I62" i="13"/>
  <c r="J62" i="13"/>
  <c r="K62" i="13"/>
  <c r="L62" i="13"/>
  <c r="M62" i="13"/>
  <c r="N62" i="13"/>
  <c r="O62" i="13"/>
  <c r="P62" i="13"/>
  <c r="Q62" i="13"/>
  <c r="D61" i="14"/>
  <c r="E61" i="14"/>
  <c r="F61" i="14"/>
  <c r="G61" i="14"/>
  <c r="H61" i="14"/>
  <c r="I61" i="14"/>
  <c r="J61" i="14"/>
  <c r="K61" i="14"/>
  <c r="L61" i="14"/>
  <c r="M61" i="14"/>
  <c r="N61" i="14"/>
  <c r="O61" i="14"/>
  <c r="P61" i="14"/>
  <c r="Q61" i="14"/>
  <c r="D62" i="14"/>
  <c r="E62" i="14"/>
  <c r="F62" i="14"/>
  <c r="G62" i="14"/>
  <c r="H62" i="14"/>
  <c r="I62" i="14"/>
  <c r="J62" i="14"/>
  <c r="K62" i="14"/>
  <c r="L62" i="14"/>
  <c r="M62" i="14"/>
  <c r="N62" i="14"/>
  <c r="O62" i="14"/>
  <c r="P62" i="14"/>
  <c r="Q62" i="14"/>
  <c r="D61" i="7"/>
  <c r="E61" i="7"/>
  <c r="F61" i="7"/>
  <c r="G61" i="7"/>
  <c r="H61" i="7"/>
  <c r="I61" i="7"/>
  <c r="J61" i="7"/>
  <c r="K61" i="7"/>
  <c r="L61" i="7"/>
  <c r="M61" i="7"/>
  <c r="N61" i="7"/>
  <c r="O61" i="7"/>
  <c r="P61" i="7"/>
  <c r="Q61" i="7"/>
  <c r="D62" i="7"/>
  <c r="E62" i="7"/>
  <c r="F62" i="7"/>
  <c r="G62" i="7"/>
  <c r="H62" i="7"/>
  <c r="I62" i="7"/>
  <c r="J62" i="7"/>
  <c r="K62" i="7"/>
  <c r="L62" i="7"/>
  <c r="M62" i="7"/>
  <c r="N62" i="7"/>
  <c r="O62" i="7"/>
  <c r="P62" i="7"/>
  <c r="Q62" i="7"/>
  <c r="D11" i="10"/>
  <c r="E11" i="10"/>
  <c r="F11" i="10"/>
  <c r="G11" i="10"/>
  <c r="H11" i="10"/>
  <c r="I11" i="10"/>
  <c r="J11" i="10"/>
  <c r="K11" i="10"/>
  <c r="L11" i="10"/>
  <c r="M11" i="10"/>
  <c r="N11" i="10"/>
  <c r="O11" i="10"/>
  <c r="P11" i="10"/>
  <c r="Q11" i="10"/>
  <c r="D12" i="10"/>
  <c r="E12" i="10"/>
  <c r="F12" i="10"/>
  <c r="G12" i="10"/>
  <c r="H12" i="10"/>
  <c r="I12" i="10"/>
  <c r="J12" i="10"/>
  <c r="K12" i="10"/>
  <c r="L12" i="10"/>
  <c r="M12" i="10"/>
  <c r="N12" i="10"/>
  <c r="O12" i="10"/>
  <c r="P12" i="10"/>
  <c r="Q12" i="10"/>
  <c r="D11" i="11"/>
  <c r="E11" i="11"/>
  <c r="F11" i="11"/>
  <c r="G11" i="11"/>
  <c r="H11" i="11"/>
  <c r="I11" i="11"/>
  <c r="J11" i="11"/>
  <c r="K11" i="11"/>
  <c r="L11" i="11"/>
  <c r="M11" i="11"/>
  <c r="N11" i="11"/>
  <c r="O11" i="11"/>
  <c r="P11" i="11"/>
  <c r="Q11" i="11"/>
  <c r="D12" i="11"/>
  <c r="E12" i="11"/>
  <c r="F12" i="11"/>
  <c r="G12" i="11"/>
  <c r="H12" i="11"/>
  <c r="I12" i="11"/>
  <c r="J12" i="11"/>
  <c r="K12" i="11"/>
  <c r="L12" i="11"/>
  <c r="M12" i="11"/>
  <c r="N12" i="11"/>
  <c r="O12" i="11"/>
  <c r="P12" i="11"/>
  <c r="Q12" i="11"/>
  <c r="D11" i="12"/>
  <c r="E11" i="12"/>
  <c r="F11" i="12"/>
  <c r="G11" i="12"/>
  <c r="H11" i="12"/>
  <c r="I11" i="12"/>
  <c r="J11" i="12"/>
  <c r="K11" i="12"/>
  <c r="L11" i="12"/>
  <c r="M11" i="12"/>
  <c r="N11" i="12"/>
  <c r="O11" i="12"/>
  <c r="P11" i="12"/>
  <c r="Q11" i="12"/>
  <c r="D12" i="12"/>
  <c r="E12" i="12"/>
  <c r="F12" i="12"/>
  <c r="G12" i="12"/>
  <c r="H12" i="12"/>
  <c r="I12" i="12"/>
  <c r="J12" i="12"/>
  <c r="K12" i="12"/>
  <c r="L12" i="12"/>
  <c r="M12" i="12"/>
  <c r="N12" i="12"/>
  <c r="O12" i="12"/>
  <c r="P12" i="12"/>
  <c r="Q12" i="12"/>
  <c r="D11" i="13"/>
  <c r="E11" i="13"/>
  <c r="F11" i="13"/>
  <c r="G11" i="13"/>
  <c r="H11" i="13"/>
  <c r="I11" i="13"/>
  <c r="J11" i="13"/>
  <c r="K11" i="13"/>
  <c r="L11" i="13"/>
  <c r="M11" i="13"/>
  <c r="N11" i="13"/>
  <c r="O11" i="13"/>
  <c r="P11" i="13"/>
  <c r="Q11" i="13"/>
  <c r="D12" i="13"/>
  <c r="E12" i="13"/>
  <c r="F12" i="13"/>
  <c r="G12" i="13"/>
  <c r="H12" i="13"/>
  <c r="I12" i="13"/>
  <c r="J12" i="13"/>
  <c r="K12" i="13"/>
  <c r="L12" i="13"/>
  <c r="M12" i="13"/>
  <c r="N12" i="13"/>
  <c r="O12" i="13"/>
  <c r="P12" i="13"/>
  <c r="Q12" i="13"/>
  <c r="D11" i="14"/>
  <c r="E11" i="14"/>
  <c r="F11" i="14"/>
  <c r="G11" i="14"/>
  <c r="H11" i="14"/>
  <c r="I11" i="14"/>
  <c r="J11" i="14"/>
  <c r="K11" i="14"/>
  <c r="L11" i="14"/>
  <c r="M11" i="14"/>
  <c r="N11" i="14"/>
  <c r="O11" i="14"/>
  <c r="P11" i="14"/>
  <c r="Q11" i="14"/>
  <c r="D12" i="14"/>
  <c r="E12" i="14"/>
  <c r="F12" i="14"/>
  <c r="G12" i="14"/>
  <c r="H12" i="14"/>
  <c r="I12" i="14"/>
  <c r="J12" i="14"/>
  <c r="K12" i="14"/>
  <c r="L12" i="14"/>
  <c r="M12" i="14"/>
  <c r="N12" i="14"/>
  <c r="O12" i="14"/>
  <c r="P12" i="14"/>
  <c r="Q12" i="14"/>
  <c r="D11" i="7"/>
  <c r="E11" i="7"/>
  <c r="F11" i="7"/>
  <c r="G11" i="7"/>
  <c r="H11" i="7"/>
  <c r="I11" i="7"/>
  <c r="J11" i="7"/>
  <c r="K11" i="7"/>
  <c r="L11" i="7"/>
  <c r="M11" i="7"/>
  <c r="N11" i="7"/>
  <c r="O11" i="7"/>
  <c r="P11" i="7"/>
  <c r="Q11" i="7"/>
  <c r="D12" i="7"/>
  <c r="E12" i="7"/>
  <c r="F12" i="7"/>
  <c r="G12" i="7"/>
  <c r="H12" i="7"/>
  <c r="I12" i="7"/>
  <c r="J12" i="7"/>
  <c r="K12" i="7"/>
  <c r="L12" i="7"/>
  <c r="M12" i="7"/>
  <c r="N12" i="7"/>
  <c r="O12" i="7"/>
  <c r="P12" i="7"/>
  <c r="Q12" i="7"/>
  <c r="H35" i="46"/>
  <c r="G35" i="46"/>
  <c r="F35" i="46"/>
  <c r="E35" i="46"/>
  <c r="D35" i="46"/>
  <c r="C35" i="46"/>
  <c r="C17" i="46"/>
  <c r="D17" i="46"/>
  <c r="E17" i="46"/>
  <c r="F17" i="46"/>
  <c r="G17" i="46"/>
  <c r="H17" i="46"/>
  <c r="L21" i="46"/>
  <c r="M21" i="46"/>
  <c r="N21" i="46"/>
  <c r="O21" i="46"/>
  <c r="P21" i="46"/>
  <c r="L22" i="46"/>
  <c r="M22" i="46"/>
  <c r="N22" i="46"/>
  <c r="O22" i="46"/>
  <c r="P22" i="46"/>
  <c r="L23" i="46"/>
  <c r="M23" i="46"/>
  <c r="N23" i="46"/>
  <c r="O23" i="46"/>
  <c r="P23" i="46"/>
  <c r="L24" i="46"/>
  <c r="M24" i="46"/>
  <c r="N24" i="46"/>
  <c r="O24" i="46"/>
  <c r="P24" i="46"/>
  <c r="L25" i="46"/>
  <c r="M25" i="46"/>
  <c r="N25" i="46"/>
  <c r="O25" i="46"/>
  <c r="P25" i="46"/>
  <c r="L26" i="46"/>
  <c r="M26" i="46"/>
  <c r="N26" i="46"/>
  <c r="O26" i="46"/>
  <c r="P26" i="46"/>
  <c r="K26" i="46"/>
  <c r="K25" i="46"/>
  <c r="K24" i="46"/>
  <c r="K23" i="46"/>
  <c r="K22" i="46"/>
  <c r="K21" i="46"/>
  <c r="D23" i="46"/>
  <c r="E23" i="46"/>
  <c r="F23" i="46"/>
  <c r="G23" i="46"/>
  <c r="H23" i="46"/>
  <c r="D24" i="46"/>
  <c r="E24" i="46"/>
  <c r="F24" i="46"/>
  <c r="G24" i="46"/>
  <c r="H24" i="46"/>
  <c r="D25" i="46"/>
  <c r="E25" i="46"/>
  <c r="F25" i="46"/>
  <c r="G25" i="46"/>
  <c r="H25" i="46"/>
  <c r="D26" i="46"/>
  <c r="E26" i="46"/>
  <c r="F26" i="46"/>
  <c r="G26" i="46"/>
  <c r="H26" i="46"/>
  <c r="D13" i="46"/>
  <c r="E13" i="46"/>
  <c r="F13" i="46"/>
  <c r="G13" i="46"/>
  <c r="H13" i="46"/>
  <c r="D27" i="46"/>
  <c r="E27" i="46"/>
  <c r="F27" i="46"/>
  <c r="G27" i="46"/>
  <c r="H27" i="46"/>
  <c r="D28" i="46"/>
  <c r="E28" i="46"/>
  <c r="F28" i="46"/>
  <c r="G28" i="46"/>
  <c r="H28" i="46"/>
  <c r="D29" i="46"/>
  <c r="E29" i="46"/>
  <c r="F29" i="46"/>
  <c r="G29" i="46"/>
  <c r="H29" i="46"/>
  <c r="D30" i="46"/>
  <c r="E30" i="46"/>
  <c r="F30" i="46"/>
  <c r="G30" i="46"/>
  <c r="H30" i="46"/>
  <c r="D31" i="46"/>
  <c r="E31" i="46"/>
  <c r="F31" i="46"/>
  <c r="G31" i="46"/>
  <c r="H31" i="46"/>
  <c r="C31" i="46"/>
  <c r="C30" i="46"/>
  <c r="C29" i="46"/>
  <c r="C28" i="46"/>
  <c r="C27" i="46"/>
  <c r="C13" i="46"/>
  <c r="C26" i="46"/>
  <c r="C25" i="46"/>
  <c r="C24" i="46"/>
  <c r="C23" i="46"/>
  <c r="D12" i="46"/>
  <c r="E12" i="46"/>
  <c r="F12" i="46"/>
  <c r="G12" i="46"/>
  <c r="H12" i="46"/>
  <c r="D14" i="46"/>
  <c r="E14" i="46"/>
  <c r="F14" i="46"/>
  <c r="G14" i="46"/>
  <c r="H14" i="46"/>
  <c r="D15" i="46"/>
  <c r="E15" i="46"/>
  <c r="F15" i="46"/>
  <c r="G15" i="46"/>
  <c r="H15" i="46"/>
  <c r="D16" i="46"/>
  <c r="E16" i="46"/>
  <c r="F16" i="46"/>
  <c r="G16" i="46"/>
  <c r="H16" i="46"/>
  <c r="C16" i="46"/>
  <c r="C15" i="46"/>
  <c r="C14" i="46"/>
  <c r="C12" i="46"/>
  <c r="K44" i="46"/>
  <c r="H43" i="46"/>
  <c r="G43" i="46"/>
  <c r="F43" i="46"/>
  <c r="E43" i="46"/>
  <c r="D43" i="46"/>
  <c r="C43" i="46"/>
  <c r="H42" i="46"/>
  <c r="G42" i="46"/>
  <c r="F42" i="46"/>
  <c r="E42" i="46"/>
  <c r="D42" i="46"/>
  <c r="C42" i="46"/>
  <c r="H41" i="46"/>
  <c r="G41" i="46"/>
  <c r="F41" i="46"/>
  <c r="E41" i="46"/>
  <c r="D41" i="46"/>
  <c r="C41" i="46"/>
  <c r="H40" i="46"/>
  <c r="G40" i="46"/>
  <c r="F40" i="46"/>
  <c r="E40" i="46"/>
  <c r="D40" i="46"/>
  <c r="C40" i="46"/>
  <c r="H39" i="46"/>
  <c r="G39" i="46"/>
  <c r="F39" i="46"/>
  <c r="E39" i="46"/>
  <c r="D39" i="46"/>
  <c r="C39" i="46"/>
  <c r="H38" i="46"/>
  <c r="G38" i="46"/>
  <c r="F38" i="46"/>
  <c r="E38" i="46"/>
  <c r="D38" i="46"/>
  <c r="C38" i="46"/>
  <c r="H37" i="46"/>
  <c r="G37" i="46"/>
  <c r="F37" i="46"/>
  <c r="E37" i="46"/>
  <c r="D37" i="46"/>
  <c r="C37" i="46"/>
  <c r="H36" i="46"/>
  <c r="G36" i="46"/>
  <c r="F36" i="46"/>
  <c r="E36" i="46"/>
  <c r="D36" i="46"/>
  <c r="C36" i="46"/>
  <c r="P32" i="46"/>
  <c r="O32" i="46"/>
  <c r="N32" i="46"/>
  <c r="M32" i="46"/>
  <c r="L32" i="46"/>
  <c r="K32" i="46"/>
  <c r="P31" i="46"/>
  <c r="O31" i="46"/>
  <c r="N31" i="46"/>
  <c r="M31" i="46"/>
  <c r="L31" i="46"/>
  <c r="K31" i="46"/>
  <c r="P30" i="46"/>
  <c r="O30" i="46"/>
  <c r="N30" i="46"/>
  <c r="M30" i="46"/>
  <c r="L30" i="46"/>
  <c r="K30" i="46"/>
  <c r="B3" i="46"/>
  <c r="D45" i="14"/>
  <c r="E45" i="14"/>
  <c r="F45" i="14"/>
  <c r="G45" i="14"/>
  <c r="H45" i="14"/>
  <c r="I45" i="14"/>
  <c r="J45" i="14"/>
  <c r="K45" i="14"/>
  <c r="L45" i="14"/>
  <c r="M45" i="14"/>
  <c r="N45" i="14"/>
  <c r="O45" i="14"/>
  <c r="P45" i="14"/>
  <c r="Q45" i="14"/>
  <c r="D46" i="14"/>
  <c r="E46" i="14"/>
  <c r="F46" i="14"/>
  <c r="G46" i="14"/>
  <c r="H46" i="14"/>
  <c r="I46" i="14"/>
  <c r="J46" i="14"/>
  <c r="K46" i="14"/>
  <c r="L46" i="14"/>
  <c r="M46" i="14"/>
  <c r="N46" i="14"/>
  <c r="O46" i="14"/>
  <c r="P46" i="14"/>
  <c r="Q46" i="14"/>
  <c r="D47" i="14"/>
  <c r="E47" i="14"/>
  <c r="F47" i="14"/>
  <c r="G47" i="14"/>
  <c r="H47" i="14"/>
  <c r="I47" i="14"/>
  <c r="J47" i="14"/>
  <c r="K47" i="14"/>
  <c r="L47" i="14"/>
  <c r="M47" i="14"/>
  <c r="N47" i="14"/>
  <c r="O47" i="14"/>
  <c r="P47" i="14"/>
  <c r="Q47" i="14"/>
  <c r="D48" i="14"/>
  <c r="E48" i="14"/>
  <c r="F48" i="14"/>
  <c r="G48" i="14"/>
  <c r="H48" i="14"/>
  <c r="I48" i="14"/>
  <c r="J48" i="14"/>
  <c r="K48" i="14"/>
  <c r="L48" i="14"/>
  <c r="M48" i="14"/>
  <c r="N48" i="14"/>
  <c r="O48" i="14"/>
  <c r="P48" i="14"/>
  <c r="Q48" i="14"/>
  <c r="D49" i="14"/>
  <c r="E49" i="14"/>
  <c r="F49" i="14"/>
  <c r="G49" i="14"/>
  <c r="H49" i="14"/>
  <c r="I49" i="14"/>
  <c r="J49" i="14"/>
  <c r="K49" i="14"/>
  <c r="L49" i="14"/>
  <c r="M49" i="14"/>
  <c r="N49" i="14"/>
  <c r="O49" i="14"/>
  <c r="P49" i="14"/>
  <c r="Q49" i="14"/>
  <c r="D50" i="14"/>
  <c r="E50" i="14"/>
  <c r="F50" i="14"/>
  <c r="G50" i="14"/>
  <c r="H50" i="14"/>
  <c r="I50" i="14"/>
  <c r="J50" i="14"/>
  <c r="K50" i="14"/>
  <c r="L50" i="14"/>
  <c r="M50" i="14"/>
  <c r="N50" i="14"/>
  <c r="O50" i="14"/>
  <c r="P50" i="14"/>
  <c r="Q50" i="14"/>
  <c r="E44" i="14"/>
  <c r="F44" i="14"/>
  <c r="G44" i="14"/>
  <c r="H44" i="14"/>
  <c r="I44" i="14"/>
  <c r="J44" i="14"/>
  <c r="K44" i="14"/>
  <c r="L44" i="14"/>
  <c r="M44" i="14"/>
  <c r="N44" i="14"/>
  <c r="O44" i="14"/>
  <c r="P44" i="14"/>
  <c r="Q44" i="14"/>
  <c r="D95" i="14"/>
  <c r="E95" i="14"/>
  <c r="F95" i="14"/>
  <c r="G95" i="14"/>
  <c r="H95" i="14"/>
  <c r="I95" i="14"/>
  <c r="J95" i="14"/>
  <c r="K95" i="14"/>
  <c r="L95" i="14"/>
  <c r="M95" i="14"/>
  <c r="N95" i="14"/>
  <c r="O95" i="14"/>
  <c r="P95" i="14"/>
  <c r="Q95" i="14"/>
  <c r="D96" i="14"/>
  <c r="E96" i="14"/>
  <c r="F96" i="14"/>
  <c r="G96" i="14"/>
  <c r="H96" i="14"/>
  <c r="I96" i="14"/>
  <c r="J96" i="14"/>
  <c r="K96" i="14"/>
  <c r="L96" i="14"/>
  <c r="M96" i="14"/>
  <c r="N96" i="14"/>
  <c r="O96" i="14"/>
  <c r="P96" i="14"/>
  <c r="Q96" i="14"/>
  <c r="D97" i="14"/>
  <c r="E97" i="14"/>
  <c r="F97" i="14"/>
  <c r="G97" i="14"/>
  <c r="H97" i="14"/>
  <c r="I97" i="14"/>
  <c r="J97" i="14"/>
  <c r="K97" i="14"/>
  <c r="L97" i="14"/>
  <c r="M97" i="14"/>
  <c r="N97" i="14"/>
  <c r="O97" i="14"/>
  <c r="P97" i="14"/>
  <c r="Q97" i="14"/>
  <c r="D98" i="14"/>
  <c r="E98" i="14"/>
  <c r="F98" i="14"/>
  <c r="G98" i="14"/>
  <c r="H98" i="14"/>
  <c r="I98" i="14"/>
  <c r="J98" i="14"/>
  <c r="K98" i="14"/>
  <c r="L98" i="14"/>
  <c r="M98" i="14"/>
  <c r="N98" i="14"/>
  <c r="O98" i="14"/>
  <c r="P98" i="14"/>
  <c r="Q98" i="14"/>
  <c r="D99" i="14"/>
  <c r="E99" i="14"/>
  <c r="F99" i="14"/>
  <c r="G99" i="14"/>
  <c r="H99" i="14"/>
  <c r="I99" i="14"/>
  <c r="J99" i="14"/>
  <c r="K99" i="14"/>
  <c r="L99" i="14"/>
  <c r="M99" i="14"/>
  <c r="N99" i="14"/>
  <c r="O99" i="14"/>
  <c r="P99" i="14"/>
  <c r="Q99" i="14"/>
  <c r="D100" i="14"/>
  <c r="E100" i="14"/>
  <c r="F100" i="14"/>
  <c r="G100" i="14"/>
  <c r="H100" i="14"/>
  <c r="I100" i="14"/>
  <c r="J100" i="14"/>
  <c r="K100" i="14"/>
  <c r="L100" i="14"/>
  <c r="M100" i="14"/>
  <c r="N100" i="14"/>
  <c r="O100" i="14"/>
  <c r="P100" i="14"/>
  <c r="Q100" i="14"/>
  <c r="E94" i="14"/>
  <c r="F94" i="14"/>
  <c r="G94" i="14"/>
  <c r="H94" i="14"/>
  <c r="I94" i="14"/>
  <c r="J94" i="14"/>
  <c r="K94" i="14"/>
  <c r="L94" i="14"/>
  <c r="M94" i="14"/>
  <c r="N94" i="14"/>
  <c r="O94" i="14"/>
  <c r="P94" i="14"/>
  <c r="Q94" i="14"/>
  <c r="D145" i="14"/>
  <c r="E145" i="14"/>
  <c r="F145" i="14"/>
  <c r="G145" i="14"/>
  <c r="H145" i="14"/>
  <c r="I145" i="14"/>
  <c r="J145" i="14"/>
  <c r="K145" i="14"/>
  <c r="L145" i="14"/>
  <c r="M145" i="14"/>
  <c r="N145" i="14"/>
  <c r="O145" i="14"/>
  <c r="P145" i="14"/>
  <c r="Q145" i="14"/>
  <c r="D146" i="14"/>
  <c r="E146" i="14"/>
  <c r="F146" i="14"/>
  <c r="G146" i="14"/>
  <c r="H146" i="14"/>
  <c r="I146" i="14"/>
  <c r="J146" i="14"/>
  <c r="K146" i="14"/>
  <c r="L146" i="14"/>
  <c r="M146" i="14"/>
  <c r="N146" i="14"/>
  <c r="O146" i="14"/>
  <c r="P146" i="14"/>
  <c r="Q146" i="14"/>
  <c r="D147" i="14"/>
  <c r="E147" i="14"/>
  <c r="F147" i="14"/>
  <c r="G147" i="14"/>
  <c r="H147" i="14"/>
  <c r="I147" i="14"/>
  <c r="J147" i="14"/>
  <c r="K147" i="14"/>
  <c r="L147" i="14"/>
  <c r="M147" i="14"/>
  <c r="N147" i="14"/>
  <c r="O147" i="14"/>
  <c r="P147" i="14"/>
  <c r="Q147" i="14"/>
  <c r="D148" i="14"/>
  <c r="E148" i="14"/>
  <c r="F148" i="14"/>
  <c r="G148" i="14"/>
  <c r="H148" i="14"/>
  <c r="I148" i="14"/>
  <c r="J148" i="14"/>
  <c r="K148" i="14"/>
  <c r="L148" i="14"/>
  <c r="M148" i="14"/>
  <c r="N148" i="14"/>
  <c r="O148" i="14"/>
  <c r="P148" i="14"/>
  <c r="Q148" i="14"/>
  <c r="D149" i="14"/>
  <c r="E149" i="14"/>
  <c r="F149" i="14"/>
  <c r="G149" i="14"/>
  <c r="H149" i="14"/>
  <c r="I149" i="14"/>
  <c r="J149" i="14"/>
  <c r="K149" i="14"/>
  <c r="L149" i="14"/>
  <c r="M149" i="14"/>
  <c r="N149" i="14"/>
  <c r="O149" i="14"/>
  <c r="P149" i="14"/>
  <c r="Q149" i="14"/>
  <c r="D150" i="14"/>
  <c r="E150" i="14"/>
  <c r="F150" i="14"/>
  <c r="G150" i="14"/>
  <c r="H150" i="14"/>
  <c r="I150" i="14"/>
  <c r="J150" i="14"/>
  <c r="K150" i="14"/>
  <c r="L150" i="14"/>
  <c r="M150" i="14"/>
  <c r="N150" i="14"/>
  <c r="O150" i="14"/>
  <c r="P150" i="14"/>
  <c r="Q150" i="14"/>
  <c r="E144" i="14"/>
  <c r="F144" i="14"/>
  <c r="G144" i="14"/>
  <c r="H144" i="14"/>
  <c r="I144" i="14"/>
  <c r="J144" i="14"/>
  <c r="K144" i="14"/>
  <c r="L144" i="14"/>
  <c r="M144" i="14"/>
  <c r="N144" i="14"/>
  <c r="O144" i="14"/>
  <c r="P144" i="14"/>
  <c r="Q144" i="14"/>
  <c r="D144" i="14"/>
  <c r="D94" i="14"/>
  <c r="D44" i="14"/>
  <c r="D45" i="13"/>
  <c r="E45" i="13"/>
  <c r="F45" i="13"/>
  <c r="G45" i="13"/>
  <c r="H45" i="13"/>
  <c r="I45" i="13"/>
  <c r="J45" i="13"/>
  <c r="K45" i="13"/>
  <c r="L45" i="13"/>
  <c r="M45" i="13"/>
  <c r="N45" i="13"/>
  <c r="O45" i="13"/>
  <c r="P45" i="13"/>
  <c r="Q45" i="13"/>
  <c r="D46" i="13"/>
  <c r="E46" i="13"/>
  <c r="F46" i="13"/>
  <c r="G46" i="13"/>
  <c r="H46" i="13"/>
  <c r="I46" i="13"/>
  <c r="J46" i="13"/>
  <c r="K46" i="13"/>
  <c r="L46" i="13"/>
  <c r="M46" i="13"/>
  <c r="N46" i="13"/>
  <c r="O46" i="13"/>
  <c r="P46" i="13"/>
  <c r="Q46" i="13"/>
  <c r="D47" i="13"/>
  <c r="E47" i="13"/>
  <c r="F47" i="13"/>
  <c r="G47" i="13"/>
  <c r="H47" i="13"/>
  <c r="I47" i="13"/>
  <c r="J47" i="13"/>
  <c r="K47" i="13"/>
  <c r="L47" i="13"/>
  <c r="M47" i="13"/>
  <c r="N47" i="13"/>
  <c r="O47" i="13"/>
  <c r="P47" i="13"/>
  <c r="Q47" i="13"/>
  <c r="D48" i="13"/>
  <c r="E48" i="13"/>
  <c r="F48" i="13"/>
  <c r="G48" i="13"/>
  <c r="H48" i="13"/>
  <c r="I48" i="13"/>
  <c r="J48" i="13"/>
  <c r="K48" i="13"/>
  <c r="L48" i="13"/>
  <c r="M48" i="13"/>
  <c r="N48" i="13"/>
  <c r="O48" i="13"/>
  <c r="P48" i="13"/>
  <c r="Q48" i="13"/>
  <c r="D49" i="13"/>
  <c r="E49" i="13"/>
  <c r="F49" i="13"/>
  <c r="G49" i="13"/>
  <c r="H49" i="13"/>
  <c r="I49" i="13"/>
  <c r="J49" i="13"/>
  <c r="K49" i="13"/>
  <c r="L49" i="13"/>
  <c r="M49" i="13"/>
  <c r="N49" i="13"/>
  <c r="O49" i="13"/>
  <c r="P49" i="13"/>
  <c r="Q49" i="13"/>
  <c r="D50" i="13"/>
  <c r="E50" i="13"/>
  <c r="F50" i="13"/>
  <c r="G50" i="13"/>
  <c r="H50" i="13"/>
  <c r="I50" i="13"/>
  <c r="J50" i="13"/>
  <c r="K50" i="13"/>
  <c r="L50" i="13"/>
  <c r="M50" i="13"/>
  <c r="N50" i="13"/>
  <c r="O50" i="13"/>
  <c r="P50" i="13"/>
  <c r="Q50" i="13"/>
  <c r="E44" i="13"/>
  <c r="F44" i="13"/>
  <c r="G44" i="13"/>
  <c r="H44" i="13"/>
  <c r="I44" i="13"/>
  <c r="J44" i="13"/>
  <c r="K44" i="13"/>
  <c r="L44" i="13"/>
  <c r="M44" i="13"/>
  <c r="N44" i="13"/>
  <c r="O44" i="13"/>
  <c r="P44" i="13"/>
  <c r="Q44" i="13"/>
  <c r="D95" i="13"/>
  <c r="E95" i="13"/>
  <c r="F95" i="13"/>
  <c r="G95" i="13"/>
  <c r="H95" i="13"/>
  <c r="I95" i="13"/>
  <c r="J95" i="13"/>
  <c r="K95" i="13"/>
  <c r="L95" i="13"/>
  <c r="M95" i="13"/>
  <c r="N95" i="13"/>
  <c r="O95" i="13"/>
  <c r="P95" i="13"/>
  <c r="Q95" i="13"/>
  <c r="D96" i="13"/>
  <c r="E96" i="13"/>
  <c r="F96" i="13"/>
  <c r="G96" i="13"/>
  <c r="H96" i="13"/>
  <c r="I96" i="13"/>
  <c r="J96" i="13"/>
  <c r="K96" i="13"/>
  <c r="L96" i="13"/>
  <c r="M96" i="13"/>
  <c r="N96" i="13"/>
  <c r="O96" i="13"/>
  <c r="P96" i="13"/>
  <c r="Q96" i="13"/>
  <c r="D97" i="13"/>
  <c r="E97" i="13"/>
  <c r="F97" i="13"/>
  <c r="G97" i="13"/>
  <c r="H97" i="13"/>
  <c r="I97" i="13"/>
  <c r="J97" i="13"/>
  <c r="K97" i="13"/>
  <c r="L97" i="13"/>
  <c r="M97" i="13"/>
  <c r="N97" i="13"/>
  <c r="O97" i="13"/>
  <c r="P97" i="13"/>
  <c r="Q97" i="13"/>
  <c r="D98" i="13"/>
  <c r="E98" i="13"/>
  <c r="F98" i="13"/>
  <c r="G98" i="13"/>
  <c r="H98" i="13"/>
  <c r="I98" i="13"/>
  <c r="J98" i="13"/>
  <c r="K98" i="13"/>
  <c r="L98" i="13"/>
  <c r="M98" i="13"/>
  <c r="N98" i="13"/>
  <c r="O98" i="13"/>
  <c r="P98" i="13"/>
  <c r="Q98" i="13"/>
  <c r="D99" i="13"/>
  <c r="E99" i="13"/>
  <c r="F99" i="13"/>
  <c r="G99" i="13"/>
  <c r="H99" i="13"/>
  <c r="I99" i="13"/>
  <c r="J99" i="13"/>
  <c r="K99" i="13"/>
  <c r="L99" i="13"/>
  <c r="M99" i="13"/>
  <c r="N99" i="13"/>
  <c r="O99" i="13"/>
  <c r="P99" i="13"/>
  <c r="Q99" i="13"/>
  <c r="D100" i="13"/>
  <c r="E100" i="13"/>
  <c r="F100" i="13"/>
  <c r="G100" i="13"/>
  <c r="H100" i="13"/>
  <c r="I100" i="13"/>
  <c r="J100" i="13"/>
  <c r="K100" i="13"/>
  <c r="L100" i="13"/>
  <c r="M100" i="13"/>
  <c r="N100" i="13"/>
  <c r="O100" i="13"/>
  <c r="P100" i="13"/>
  <c r="Q100" i="13"/>
  <c r="E94" i="13"/>
  <c r="F94" i="13"/>
  <c r="G94" i="13"/>
  <c r="H94" i="13"/>
  <c r="I94" i="13"/>
  <c r="J94" i="13"/>
  <c r="K94" i="13"/>
  <c r="L94" i="13"/>
  <c r="M94" i="13"/>
  <c r="N94" i="13"/>
  <c r="O94" i="13"/>
  <c r="P94" i="13"/>
  <c r="Q94" i="13"/>
  <c r="D145" i="13"/>
  <c r="E145" i="13"/>
  <c r="F145" i="13"/>
  <c r="G145" i="13"/>
  <c r="H145" i="13"/>
  <c r="I145" i="13"/>
  <c r="J145" i="13"/>
  <c r="K145" i="13"/>
  <c r="L145" i="13"/>
  <c r="M145" i="13"/>
  <c r="N145" i="13"/>
  <c r="O145" i="13"/>
  <c r="P145" i="13"/>
  <c r="Q145" i="13"/>
  <c r="D146" i="13"/>
  <c r="E146" i="13"/>
  <c r="F146" i="13"/>
  <c r="G146" i="13"/>
  <c r="H146" i="13"/>
  <c r="I146" i="13"/>
  <c r="J146" i="13"/>
  <c r="K146" i="13"/>
  <c r="L146" i="13"/>
  <c r="M146" i="13"/>
  <c r="N146" i="13"/>
  <c r="O146" i="13"/>
  <c r="P146" i="13"/>
  <c r="Q146" i="13"/>
  <c r="D147" i="13"/>
  <c r="E147" i="13"/>
  <c r="F147" i="13"/>
  <c r="G147" i="13"/>
  <c r="H147" i="13"/>
  <c r="I147" i="13"/>
  <c r="J147" i="13"/>
  <c r="K147" i="13"/>
  <c r="L147" i="13"/>
  <c r="M147" i="13"/>
  <c r="N147" i="13"/>
  <c r="O147" i="13"/>
  <c r="P147" i="13"/>
  <c r="Q147" i="13"/>
  <c r="D148" i="13"/>
  <c r="E148" i="13"/>
  <c r="F148" i="13"/>
  <c r="G148" i="13"/>
  <c r="H148" i="13"/>
  <c r="I148" i="13"/>
  <c r="J148" i="13"/>
  <c r="K148" i="13"/>
  <c r="L148" i="13"/>
  <c r="M148" i="13"/>
  <c r="N148" i="13"/>
  <c r="O148" i="13"/>
  <c r="P148" i="13"/>
  <c r="Q148" i="13"/>
  <c r="D149" i="13"/>
  <c r="E149" i="13"/>
  <c r="F149" i="13"/>
  <c r="G149" i="13"/>
  <c r="H149" i="13"/>
  <c r="I149" i="13"/>
  <c r="J149" i="13"/>
  <c r="K149" i="13"/>
  <c r="L149" i="13"/>
  <c r="M149" i="13"/>
  <c r="N149" i="13"/>
  <c r="O149" i="13"/>
  <c r="P149" i="13"/>
  <c r="Q149" i="13"/>
  <c r="D150" i="13"/>
  <c r="E150" i="13"/>
  <c r="F150" i="13"/>
  <c r="G150" i="13"/>
  <c r="H150" i="13"/>
  <c r="I150" i="13"/>
  <c r="J150" i="13"/>
  <c r="K150" i="13"/>
  <c r="L150" i="13"/>
  <c r="M150" i="13"/>
  <c r="N150" i="13"/>
  <c r="O150" i="13"/>
  <c r="P150" i="13"/>
  <c r="Q150" i="13"/>
  <c r="E144" i="13"/>
  <c r="F144" i="13"/>
  <c r="G144" i="13"/>
  <c r="H144" i="13"/>
  <c r="I144" i="13"/>
  <c r="J144" i="13"/>
  <c r="K144" i="13"/>
  <c r="L144" i="13"/>
  <c r="M144" i="13"/>
  <c r="N144" i="13"/>
  <c r="O144" i="13"/>
  <c r="P144" i="13"/>
  <c r="Q144" i="13"/>
  <c r="D144" i="13"/>
  <c r="D94" i="13"/>
  <c r="D44" i="13"/>
  <c r="D45" i="12"/>
  <c r="E45" i="12"/>
  <c r="F45" i="12"/>
  <c r="G45" i="12"/>
  <c r="H45" i="12"/>
  <c r="I45" i="12"/>
  <c r="J45" i="12"/>
  <c r="K45" i="12"/>
  <c r="L45" i="12"/>
  <c r="M45" i="12"/>
  <c r="N45" i="12"/>
  <c r="O45" i="12"/>
  <c r="P45" i="12"/>
  <c r="Q45" i="12"/>
  <c r="D46" i="12"/>
  <c r="E46" i="12"/>
  <c r="F46" i="12"/>
  <c r="G46" i="12"/>
  <c r="H46" i="12"/>
  <c r="I46" i="12"/>
  <c r="J46" i="12"/>
  <c r="K46" i="12"/>
  <c r="L46" i="12"/>
  <c r="M46" i="12"/>
  <c r="N46" i="12"/>
  <c r="O46" i="12"/>
  <c r="P46" i="12"/>
  <c r="Q46" i="12"/>
  <c r="D47" i="12"/>
  <c r="E47" i="12"/>
  <c r="F47" i="12"/>
  <c r="G47" i="12"/>
  <c r="H47" i="12"/>
  <c r="I47" i="12"/>
  <c r="J47" i="12"/>
  <c r="K47" i="12"/>
  <c r="L47" i="12"/>
  <c r="M47" i="12"/>
  <c r="N47" i="12"/>
  <c r="O47" i="12"/>
  <c r="P47" i="12"/>
  <c r="Q47" i="12"/>
  <c r="D48" i="12"/>
  <c r="E48" i="12"/>
  <c r="F48" i="12"/>
  <c r="G48" i="12"/>
  <c r="H48" i="12"/>
  <c r="I48" i="12"/>
  <c r="J48" i="12"/>
  <c r="K48" i="12"/>
  <c r="L48" i="12"/>
  <c r="M48" i="12"/>
  <c r="N48" i="12"/>
  <c r="O48" i="12"/>
  <c r="P48" i="12"/>
  <c r="Q48" i="12"/>
  <c r="D49" i="12"/>
  <c r="E49" i="12"/>
  <c r="F49" i="12"/>
  <c r="G49" i="12"/>
  <c r="H49" i="12"/>
  <c r="I49" i="12"/>
  <c r="J49" i="12"/>
  <c r="K49" i="12"/>
  <c r="L49" i="12"/>
  <c r="M49" i="12"/>
  <c r="N49" i="12"/>
  <c r="O49" i="12"/>
  <c r="P49" i="12"/>
  <c r="Q49" i="12"/>
  <c r="D50" i="12"/>
  <c r="E50" i="12"/>
  <c r="F50" i="12"/>
  <c r="G50" i="12"/>
  <c r="H50" i="12"/>
  <c r="I50" i="12"/>
  <c r="J50" i="12"/>
  <c r="K50" i="12"/>
  <c r="L50" i="12"/>
  <c r="M50" i="12"/>
  <c r="N50" i="12"/>
  <c r="O50" i="12"/>
  <c r="P50" i="12"/>
  <c r="Q50" i="12"/>
  <c r="E44" i="12"/>
  <c r="F44" i="12"/>
  <c r="G44" i="12"/>
  <c r="H44" i="12"/>
  <c r="I44" i="12"/>
  <c r="J44" i="12"/>
  <c r="K44" i="12"/>
  <c r="L44" i="12"/>
  <c r="M44" i="12"/>
  <c r="N44" i="12"/>
  <c r="O44" i="12"/>
  <c r="P44" i="12"/>
  <c r="Q44" i="12"/>
  <c r="D95" i="12"/>
  <c r="E95" i="12"/>
  <c r="F95" i="12"/>
  <c r="G95" i="12"/>
  <c r="H95" i="12"/>
  <c r="I95" i="12"/>
  <c r="J95" i="12"/>
  <c r="K95" i="12"/>
  <c r="L95" i="12"/>
  <c r="M95" i="12"/>
  <c r="N95" i="12"/>
  <c r="O95" i="12"/>
  <c r="P95" i="12"/>
  <c r="Q95" i="12"/>
  <c r="D96" i="12"/>
  <c r="E96" i="12"/>
  <c r="F96" i="12"/>
  <c r="G96" i="12"/>
  <c r="H96" i="12"/>
  <c r="I96" i="12"/>
  <c r="J96" i="12"/>
  <c r="K96" i="12"/>
  <c r="L96" i="12"/>
  <c r="M96" i="12"/>
  <c r="N96" i="12"/>
  <c r="O96" i="12"/>
  <c r="P96" i="12"/>
  <c r="Q96" i="12"/>
  <c r="D97" i="12"/>
  <c r="E97" i="12"/>
  <c r="F97" i="12"/>
  <c r="G97" i="12"/>
  <c r="H97" i="12"/>
  <c r="I97" i="12"/>
  <c r="J97" i="12"/>
  <c r="K97" i="12"/>
  <c r="L97" i="12"/>
  <c r="M97" i="12"/>
  <c r="N97" i="12"/>
  <c r="O97" i="12"/>
  <c r="P97" i="12"/>
  <c r="Q97" i="12"/>
  <c r="D98" i="12"/>
  <c r="E98" i="12"/>
  <c r="F98" i="12"/>
  <c r="G98" i="12"/>
  <c r="H98" i="12"/>
  <c r="I98" i="12"/>
  <c r="J98" i="12"/>
  <c r="K98" i="12"/>
  <c r="L98" i="12"/>
  <c r="M98" i="12"/>
  <c r="N98" i="12"/>
  <c r="O98" i="12"/>
  <c r="P98" i="12"/>
  <c r="Q98" i="12"/>
  <c r="D99" i="12"/>
  <c r="E99" i="12"/>
  <c r="F99" i="12"/>
  <c r="G99" i="12"/>
  <c r="H99" i="12"/>
  <c r="I99" i="12"/>
  <c r="J99" i="12"/>
  <c r="K99" i="12"/>
  <c r="L99" i="12"/>
  <c r="M99" i="12"/>
  <c r="N99" i="12"/>
  <c r="O99" i="12"/>
  <c r="P99" i="12"/>
  <c r="Q99" i="12"/>
  <c r="D100" i="12"/>
  <c r="E100" i="12"/>
  <c r="F100" i="12"/>
  <c r="G100" i="12"/>
  <c r="H100" i="12"/>
  <c r="I100" i="12"/>
  <c r="J100" i="12"/>
  <c r="K100" i="12"/>
  <c r="L100" i="12"/>
  <c r="M100" i="12"/>
  <c r="N100" i="12"/>
  <c r="O100" i="12"/>
  <c r="P100" i="12"/>
  <c r="Q100" i="12"/>
  <c r="E94" i="12"/>
  <c r="F94" i="12"/>
  <c r="G94" i="12"/>
  <c r="H94" i="12"/>
  <c r="I94" i="12"/>
  <c r="J94" i="12"/>
  <c r="K94" i="12"/>
  <c r="L94" i="12"/>
  <c r="M94" i="12"/>
  <c r="N94" i="12"/>
  <c r="O94" i="12"/>
  <c r="P94" i="12"/>
  <c r="Q94" i="12"/>
  <c r="D145" i="12"/>
  <c r="E145" i="12"/>
  <c r="F145" i="12"/>
  <c r="G145" i="12"/>
  <c r="H145" i="12"/>
  <c r="I145" i="12"/>
  <c r="J145" i="12"/>
  <c r="K145" i="12"/>
  <c r="L145" i="12"/>
  <c r="M145" i="12"/>
  <c r="N145" i="12"/>
  <c r="O145" i="12"/>
  <c r="P145" i="12"/>
  <c r="Q145" i="12"/>
  <c r="D146" i="12"/>
  <c r="E146" i="12"/>
  <c r="F146" i="12"/>
  <c r="G146" i="12"/>
  <c r="H146" i="12"/>
  <c r="I146" i="12"/>
  <c r="J146" i="12"/>
  <c r="K146" i="12"/>
  <c r="L146" i="12"/>
  <c r="M146" i="12"/>
  <c r="N146" i="12"/>
  <c r="O146" i="12"/>
  <c r="P146" i="12"/>
  <c r="Q146" i="12"/>
  <c r="D147" i="12"/>
  <c r="E147" i="12"/>
  <c r="F147" i="12"/>
  <c r="G147" i="12"/>
  <c r="H147" i="12"/>
  <c r="I147" i="12"/>
  <c r="J147" i="12"/>
  <c r="K147" i="12"/>
  <c r="L147" i="12"/>
  <c r="M147" i="12"/>
  <c r="N147" i="12"/>
  <c r="O147" i="12"/>
  <c r="P147" i="12"/>
  <c r="Q147" i="12"/>
  <c r="D148" i="12"/>
  <c r="E148" i="12"/>
  <c r="F148" i="12"/>
  <c r="G148" i="12"/>
  <c r="H148" i="12"/>
  <c r="I148" i="12"/>
  <c r="J148" i="12"/>
  <c r="K148" i="12"/>
  <c r="L148" i="12"/>
  <c r="M148" i="12"/>
  <c r="N148" i="12"/>
  <c r="O148" i="12"/>
  <c r="P148" i="12"/>
  <c r="Q148" i="12"/>
  <c r="D149" i="12"/>
  <c r="E149" i="12"/>
  <c r="F149" i="12"/>
  <c r="G149" i="12"/>
  <c r="H149" i="12"/>
  <c r="I149" i="12"/>
  <c r="J149" i="12"/>
  <c r="K149" i="12"/>
  <c r="L149" i="12"/>
  <c r="M149" i="12"/>
  <c r="N149" i="12"/>
  <c r="O149" i="12"/>
  <c r="P149" i="12"/>
  <c r="Q149" i="12"/>
  <c r="D150" i="12"/>
  <c r="E150" i="12"/>
  <c r="F150" i="12"/>
  <c r="G150" i="12"/>
  <c r="H150" i="12"/>
  <c r="I150" i="12"/>
  <c r="J150" i="12"/>
  <c r="K150" i="12"/>
  <c r="L150" i="12"/>
  <c r="M150" i="12"/>
  <c r="N150" i="12"/>
  <c r="O150" i="12"/>
  <c r="P150" i="12"/>
  <c r="Q150" i="12"/>
  <c r="E144" i="12"/>
  <c r="F144" i="12"/>
  <c r="G144" i="12"/>
  <c r="H144" i="12"/>
  <c r="I144" i="12"/>
  <c r="J144" i="12"/>
  <c r="K144" i="12"/>
  <c r="L144" i="12"/>
  <c r="M144" i="12"/>
  <c r="N144" i="12"/>
  <c r="O144" i="12"/>
  <c r="P144" i="12"/>
  <c r="Q144" i="12"/>
  <c r="D144" i="12"/>
  <c r="D94" i="12"/>
  <c r="D44" i="12"/>
  <c r="D45" i="11"/>
  <c r="E45" i="11"/>
  <c r="F45" i="11"/>
  <c r="G45" i="11"/>
  <c r="H45" i="11"/>
  <c r="I45" i="11"/>
  <c r="J45" i="11"/>
  <c r="K45" i="11"/>
  <c r="L45" i="11"/>
  <c r="M45" i="11"/>
  <c r="N45" i="11"/>
  <c r="O45" i="11"/>
  <c r="P45" i="11"/>
  <c r="Q45" i="11"/>
  <c r="D46" i="11"/>
  <c r="E46" i="11"/>
  <c r="F46" i="11"/>
  <c r="G46" i="11"/>
  <c r="H46" i="11"/>
  <c r="I46" i="11"/>
  <c r="J46" i="11"/>
  <c r="K46" i="11"/>
  <c r="L46" i="11"/>
  <c r="M46" i="11"/>
  <c r="N46" i="11"/>
  <c r="O46" i="11"/>
  <c r="P46" i="11"/>
  <c r="Q46" i="11"/>
  <c r="D47" i="11"/>
  <c r="E47" i="11"/>
  <c r="F47" i="11"/>
  <c r="G47" i="11"/>
  <c r="H47" i="11"/>
  <c r="I47" i="11"/>
  <c r="J47" i="11"/>
  <c r="K47" i="11"/>
  <c r="L47" i="11"/>
  <c r="M47" i="11"/>
  <c r="N47" i="11"/>
  <c r="O47" i="11"/>
  <c r="P47" i="11"/>
  <c r="Q47" i="11"/>
  <c r="D48" i="11"/>
  <c r="E48" i="11"/>
  <c r="F48" i="11"/>
  <c r="G48" i="11"/>
  <c r="H48" i="11"/>
  <c r="I48" i="11"/>
  <c r="J48" i="11"/>
  <c r="K48" i="11"/>
  <c r="L48" i="11"/>
  <c r="M48" i="11"/>
  <c r="N48" i="11"/>
  <c r="O48" i="11"/>
  <c r="P48" i="11"/>
  <c r="Q48" i="11"/>
  <c r="D49" i="11"/>
  <c r="E49" i="11"/>
  <c r="F49" i="11"/>
  <c r="G49" i="11"/>
  <c r="H49" i="11"/>
  <c r="I49" i="11"/>
  <c r="J49" i="11"/>
  <c r="K49" i="11"/>
  <c r="L49" i="11"/>
  <c r="M49" i="11"/>
  <c r="N49" i="11"/>
  <c r="O49" i="11"/>
  <c r="P49" i="11"/>
  <c r="Q49" i="11"/>
  <c r="D50" i="11"/>
  <c r="E50" i="11"/>
  <c r="F50" i="11"/>
  <c r="G50" i="11"/>
  <c r="H50" i="11"/>
  <c r="I50" i="11"/>
  <c r="J50" i="11"/>
  <c r="K50" i="11"/>
  <c r="L50" i="11"/>
  <c r="M50" i="11"/>
  <c r="N50" i="11"/>
  <c r="O50" i="11"/>
  <c r="P50" i="11"/>
  <c r="Q50" i="11"/>
  <c r="E44" i="11"/>
  <c r="F44" i="11"/>
  <c r="G44" i="11"/>
  <c r="H44" i="11"/>
  <c r="I44" i="11"/>
  <c r="J44" i="11"/>
  <c r="K44" i="11"/>
  <c r="L44" i="11"/>
  <c r="M44" i="11"/>
  <c r="N44" i="11"/>
  <c r="O44" i="11"/>
  <c r="P44" i="11"/>
  <c r="Q44" i="11"/>
  <c r="D95" i="11"/>
  <c r="E95" i="11"/>
  <c r="F95" i="11"/>
  <c r="G95" i="11"/>
  <c r="H95" i="11"/>
  <c r="I95" i="11"/>
  <c r="J95" i="11"/>
  <c r="K95" i="11"/>
  <c r="L95" i="11"/>
  <c r="M95" i="11"/>
  <c r="N95" i="11"/>
  <c r="O95" i="11"/>
  <c r="P95" i="11"/>
  <c r="Q95" i="11"/>
  <c r="D96" i="11"/>
  <c r="E96" i="11"/>
  <c r="F96" i="11"/>
  <c r="G96" i="11"/>
  <c r="H96" i="11"/>
  <c r="I96" i="11"/>
  <c r="J96" i="11"/>
  <c r="K96" i="11"/>
  <c r="L96" i="11"/>
  <c r="M96" i="11"/>
  <c r="N96" i="11"/>
  <c r="O96" i="11"/>
  <c r="P96" i="11"/>
  <c r="Q96" i="11"/>
  <c r="D97" i="11"/>
  <c r="E97" i="11"/>
  <c r="F97" i="11"/>
  <c r="G97" i="11"/>
  <c r="H97" i="11"/>
  <c r="I97" i="11"/>
  <c r="J97" i="11"/>
  <c r="K97" i="11"/>
  <c r="L97" i="11"/>
  <c r="M97" i="11"/>
  <c r="N97" i="11"/>
  <c r="O97" i="11"/>
  <c r="P97" i="11"/>
  <c r="Q97" i="11"/>
  <c r="D98" i="11"/>
  <c r="E98" i="11"/>
  <c r="F98" i="11"/>
  <c r="G98" i="11"/>
  <c r="H98" i="11"/>
  <c r="I98" i="11"/>
  <c r="J98" i="11"/>
  <c r="K98" i="11"/>
  <c r="L98" i="11"/>
  <c r="M98" i="11"/>
  <c r="N98" i="11"/>
  <c r="O98" i="11"/>
  <c r="P98" i="11"/>
  <c r="Q98" i="11"/>
  <c r="D99" i="11"/>
  <c r="E99" i="11"/>
  <c r="F99" i="11"/>
  <c r="G99" i="11"/>
  <c r="H99" i="11"/>
  <c r="I99" i="11"/>
  <c r="J99" i="11"/>
  <c r="K99" i="11"/>
  <c r="L99" i="11"/>
  <c r="M99" i="11"/>
  <c r="N99" i="11"/>
  <c r="O99" i="11"/>
  <c r="P99" i="11"/>
  <c r="Q99" i="11"/>
  <c r="D100" i="11"/>
  <c r="E100" i="11"/>
  <c r="F100" i="11"/>
  <c r="G100" i="11"/>
  <c r="H100" i="11"/>
  <c r="I100" i="11"/>
  <c r="J100" i="11"/>
  <c r="K100" i="11"/>
  <c r="L100" i="11"/>
  <c r="M100" i="11"/>
  <c r="N100" i="11"/>
  <c r="O100" i="11"/>
  <c r="P100" i="11"/>
  <c r="Q100" i="11"/>
  <c r="E94" i="11"/>
  <c r="F94" i="11"/>
  <c r="G94" i="11"/>
  <c r="H94" i="11"/>
  <c r="I94" i="11"/>
  <c r="J94" i="11"/>
  <c r="K94" i="11"/>
  <c r="L94" i="11"/>
  <c r="M94" i="11"/>
  <c r="N94" i="11"/>
  <c r="O94" i="11"/>
  <c r="P94" i="11"/>
  <c r="Q94" i="11"/>
  <c r="D145" i="11"/>
  <c r="E145" i="11"/>
  <c r="F145" i="11"/>
  <c r="G145" i="11"/>
  <c r="H145" i="11"/>
  <c r="I145" i="11"/>
  <c r="J145" i="11"/>
  <c r="K145" i="11"/>
  <c r="L145" i="11"/>
  <c r="M145" i="11"/>
  <c r="N145" i="11"/>
  <c r="O145" i="11"/>
  <c r="P145" i="11"/>
  <c r="Q145" i="11"/>
  <c r="D146" i="11"/>
  <c r="E146" i="11"/>
  <c r="F146" i="11"/>
  <c r="G146" i="11"/>
  <c r="H146" i="11"/>
  <c r="I146" i="11"/>
  <c r="J146" i="11"/>
  <c r="K146" i="11"/>
  <c r="L146" i="11"/>
  <c r="M146" i="11"/>
  <c r="N146" i="11"/>
  <c r="O146" i="11"/>
  <c r="P146" i="11"/>
  <c r="Q146" i="11"/>
  <c r="D147" i="11"/>
  <c r="E147" i="11"/>
  <c r="F147" i="11"/>
  <c r="G147" i="11"/>
  <c r="H147" i="11"/>
  <c r="I147" i="11"/>
  <c r="J147" i="11"/>
  <c r="K147" i="11"/>
  <c r="L147" i="11"/>
  <c r="M147" i="11"/>
  <c r="N147" i="11"/>
  <c r="O147" i="11"/>
  <c r="P147" i="11"/>
  <c r="Q147" i="11"/>
  <c r="D148" i="11"/>
  <c r="E148" i="11"/>
  <c r="F148" i="11"/>
  <c r="G148" i="11"/>
  <c r="H148" i="11"/>
  <c r="I148" i="11"/>
  <c r="J148" i="11"/>
  <c r="K148" i="11"/>
  <c r="L148" i="11"/>
  <c r="M148" i="11"/>
  <c r="N148" i="11"/>
  <c r="O148" i="11"/>
  <c r="P148" i="11"/>
  <c r="Q148" i="11"/>
  <c r="D149" i="11"/>
  <c r="E149" i="11"/>
  <c r="F149" i="11"/>
  <c r="G149" i="11"/>
  <c r="H149" i="11"/>
  <c r="I149" i="11"/>
  <c r="J149" i="11"/>
  <c r="K149" i="11"/>
  <c r="L149" i="11"/>
  <c r="M149" i="11"/>
  <c r="N149" i="11"/>
  <c r="O149" i="11"/>
  <c r="P149" i="11"/>
  <c r="Q149" i="11"/>
  <c r="D150" i="11"/>
  <c r="E150" i="11"/>
  <c r="F150" i="11"/>
  <c r="G150" i="11"/>
  <c r="H150" i="11"/>
  <c r="I150" i="11"/>
  <c r="J150" i="11"/>
  <c r="K150" i="11"/>
  <c r="L150" i="11"/>
  <c r="M150" i="11"/>
  <c r="N150" i="11"/>
  <c r="O150" i="11"/>
  <c r="P150" i="11"/>
  <c r="Q150" i="11"/>
  <c r="E144" i="11"/>
  <c r="F144" i="11"/>
  <c r="G144" i="11"/>
  <c r="H144" i="11"/>
  <c r="I144" i="11"/>
  <c r="J144" i="11"/>
  <c r="K144" i="11"/>
  <c r="L144" i="11"/>
  <c r="M144" i="11"/>
  <c r="N144" i="11"/>
  <c r="O144" i="11"/>
  <c r="P144" i="11"/>
  <c r="Q144" i="11"/>
  <c r="D144" i="11"/>
  <c r="D94" i="11"/>
  <c r="D44" i="11"/>
  <c r="D45" i="10"/>
  <c r="E45" i="10"/>
  <c r="F45" i="10"/>
  <c r="G45" i="10"/>
  <c r="H45" i="10"/>
  <c r="I45" i="10"/>
  <c r="J45" i="10"/>
  <c r="K45" i="10"/>
  <c r="L45" i="10"/>
  <c r="M45" i="10"/>
  <c r="N45" i="10"/>
  <c r="O45" i="10"/>
  <c r="P45" i="10"/>
  <c r="Q45" i="10"/>
  <c r="D46" i="10"/>
  <c r="E46" i="10"/>
  <c r="F46" i="10"/>
  <c r="G46" i="10"/>
  <c r="H46" i="10"/>
  <c r="I46" i="10"/>
  <c r="J46" i="10"/>
  <c r="K46" i="10"/>
  <c r="L46" i="10"/>
  <c r="M46" i="10"/>
  <c r="N46" i="10"/>
  <c r="O46" i="10"/>
  <c r="P46" i="10"/>
  <c r="Q46" i="10"/>
  <c r="D47" i="10"/>
  <c r="E47" i="10"/>
  <c r="F47" i="10"/>
  <c r="G47" i="10"/>
  <c r="H47" i="10"/>
  <c r="I47" i="10"/>
  <c r="J47" i="10"/>
  <c r="K47" i="10"/>
  <c r="L47" i="10"/>
  <c r="M47" i="10"/>
  <c r="N47" i="10"/>
  <c r="O47" i="10"/>
  <c r="P47" i="10"/>
  <c r="Q47" i="10"/>
  <c r="D48" i="10"/>
  <c r="E48" i="10"/>
  <c r="F48" i="10"/>
  <c r="G48" i="10"/>
  <c r="H48" i="10"/>
  <c r="I48" i="10"/>
  <c r="J48" i="10"/>
  <c r="K48" i="10"/>
  <c r="L48" i="10"/>
  <c r="M48" i="10"/>
  <c r="N48" i="10"/>
  <c r="O48" i="10"/>
  <c r="P48" i="10"/>
  <c r="Q48" i="10"/>
  <c r="D49" i="10"/>
  <c r="E49" i="10"/>
  <c r="F49" i="10"/>
  <c r="G49" i="10"/>
  <c r="H49" i="10"/>
  <c r="I49" i="10"/>
  <c r="J49" i="10"/>
  <c r="K49" i="10"/>
  <c r="L49" i="10"/>
  <c r="M49" i="10"/>
  <c r="N49" i="10"/>
  <c r="O49" i="10"/>
  <c r="P49" i="10"/>
  <c r="Q49" i="10"/>
  <c r="D50" i="10"/>
  <c r="E50" i="10"/>
  <c r="F50" i="10"/>
  <c r="G50" i="10"/>
  <c r="H50" i="10"/>
  <c r="I50" i="10"/>
  <c r="J50" i="10"/>
  <c r="K50" i="10"/>
  <c r="L50" i="10"/>
  <c r="M50" i="10"/>
  <c r="N50" i="10"/>
  <c r="O50" i="10"/>
  <c r="P50" i="10"/>
  <c r="Q50" i="10"/>
  <c r="E44" i="10"/>
  <c r="F44" i="10"/>
  <c r="G44" i="10"/>
  <c r="H44" i="10"/>
  <c r="I44" i="10"/>
  <c r="J44" i="10"/>
  <c r="K44" i="10"/>
  <c r="L44" i="10"/>
  <c r="M44" i="10"/>
  <c r="N44" i="10"/>
  <c r="O44" i="10"/>
  <c r="P44" i="10"/>
  <c r="Q44" i="10"/>
  <c r="D95" i="10"/>
  <c r="E95" i="10"/>
  <c r="F95" i="10"/>
  <c r="G95" i="10"/>
  <c r="H95" i="10"/>
  <c r="I95" i="10"/>
  <c r="J95" i="10"/>
  <c r="K95" i="10"/>
  <c r="L95" i="10"/>
  <c r="M95" i="10"/>
  <c r="N95" i="10"/>
  <c r="O95" i="10"/>
  <c r="P95" i="10"/>
  <c r="Q95" i="10"/>
  <c r="D96" i="10"/>
  <c r="E96" i="10"/>
  <c r="F96" i="10"/>
  <c r="G96" i="10"/>
  <c r="H96" i="10"/>
  <c r="I96" i="10"/>
  <c r="J96" i="10"/>
  <c r="K96" i="10"/>
  <c r="L96" i="10"/>
  <c r="M96" i="10"/>
  <c r="N96" i="10"/>
  <c r="O96" i="10"/>
  <c r="P96" i="10"/>
  <c r="Q96" i="10"/>
  <c r="D97" i="10"/>
  <c r="E97" i="10"/>
  <c r="F97" i="10"/>
  <c r="G97" i="10"/>
  <c r="H97" i="10"/>
  <c r="I97" i="10"/>
  <c r="J97" i="10"/>
  <c r="K97" i="10"/>
  <c r="L97" i="10"/>
  <c r="M97" i="10"/>
  <c r="N97" i="10"/>
  <c r="O97" i="10"/>
  <c r="P97" i="10"/>
  <c r="Q97" i="10"/>
  <c r="D98" i="10"/>
  <c r="E98" i="10"/>
  <c r="F98" i="10"/>
  <c r="G98" i="10"/>
  <c r="H98" i="10"/>
  <c r="I98" i="10"/>
  <c r="J98" i="10"/>
  <c r="K98" i="10"/>
  <c r="L98" i="10"/>
  <c r="M98" i="10"/>
  <c r="N98" i="10"/>
  <c r="O98" i="10"/>
  <c r="P98" i="10"/>
  <c r="Q98" i="10"/>
  <c r="D99" i="10"/>
  <c r="E99" i="10"/>
  <c r="F99" i="10"/>
  <c r="G99" i="10"/>
  <c r="H99" i="10"/>
  <c r="I99" i="10"/>
  <c r="J99" i="10"/>
  <c r="K99" i="10"/>
  <c r="L99" i="10"/>
  <c r="M99" i="10"/>
  <c r="N99" i="10"/>
  <c r="O99" i="10"/>
  <c r="P99" i="10"/>
  <c r="Q99" i="10"/>
  <c r="D100" i="10"/>
  <c r="E100" i="10"/>
  <c r="F100" i="10"/>
  <c r="G100" i="10"/>
  <c r="H100" i="10"/>
  <c r="I100" i="10"/>
  <c r="J100" i="10"/>
  <c r="K100" i="10"/>
  <c r="L100" i="10"/>
  <c r="M100" i="10"/>
  <c r="N100" i="10"/>
  <c r="O100" i="10"/>
  <c r="P100" i="10"/>
  <c r="Q100" i="10"/>
  <c r="E94" i="10"/>
  <c r="F94" i="10"/>
  <c r="G94" i="10"/>
  <c r="H94" i="10"/>
  <c r="I94" i="10"/>
  <c r="J94" i="10"/>
  <c r="K94" i="10"/>
  <c r="L94" i="10"/>
  <c r="M94" i="10"/>
  <c r="N94" i="10"/>
  <c r="O94" i="10"/>
  <c r="P94" i="10"/>
  <c r="Q94" i="10"/>
  <c r="D145" i="10"/>
  <c r="E145" i="10"/>
  <c r="F145" i="10"/>
  <c r="G145" i="10"/>
  <c r="H145" i="10"/>
  <c r="I145" i="10"/>
  <c r="J145" i="10"/>
  <c r="K145" i="10"/>
  <c r="L145" i="10"/>
  <c r="M145" i="10"/>
  <c r="N145" i="10"/>
  <c r="O145" i="10"/>
  <c r="P145" i="10"/>
  <c r="Q145" i="10"/>
  <c r="D146" i="10"/>
  <c r="E146" i="10"/>
  <c r="F146" i="10"/>
  <c r="G146" i="10"/>
  <c r="H146" i="10"/>
  <c r="I146" i="10"/>
  <c r="J146" i="10"/>
  <c r="K146" i="10"/>
  <c r="L146" i="10"/>
  <c r="M146" i="10"/>
  <c r="N146" i="10"/>
  <c r="O146" i="10"/>
  <c r="P146" i="10"/>
  <c r="Q146" i="10"/>
  <c r="D147" i="10"/>
  <c r="E147" i="10"/>
  <c r="F147" i="10"/>
  <c r="G147" i="10"/>
  <c r="H147" i="10"/>
  <c r="I147" i="10"/>
  <c r="J147" i="10"/>
  <c r="K147" i="10"/>
  <c r="L147" i="10"/>
  <c r="M147" i="10"/>
  <c r="N147" i="10"/>
  <c r="O147" i="10"/>
  <c r="P147" i="10"/>
  <c r="Q147" i="10"/>
  <c r="D148" i="10"/>
  <c r="E148" i="10"/>
  <c r="F148" i="10"/>
  <c r="G148" i="10"/>
  <c r="H148" i="10"/>
  <c r="I148" i="10"/>
  <c r="J148" i="10"/>
  <c r="K148" i="10"/>
  <c r="L148" i="10"/>
  <c r="M148" i="10"/>
  <c r="N148" i="10"/>
  <c r="O148" i="10"/>
  <c r="P148" i="10"/>
  <c r="Q148" i="10"/>
  <c r="D149" i="10"/>
  <c r="E149" i="10"/>
  <c r="F149" i="10"/>
  <c r="G149" i="10"/>
  <c r="H149" i="10"/>
  <c r="I149" i="10"/>
  <c r="J149" i="10"/>
  <c r="K149" i="10"/>
  <c r="L149" i="10"/>
  <c r="M149" i="10"/>
  <c r="N149" i="10"/>
  <c r="O149" i="10"/>
  <c r="P149" i="10"/>
  <c r="Q149" i="10"/>
  <c r="D150" i="10"/>
  <c r="E150" i="10"/>
  <c r="F150" i="10"/>
  <c r="G150" i="10"/>
  <c r="H150" i="10"/>
  <c r="I150" i="10"/>
  <c r="J150" i="10"/>
  <c r="K150" i="10"/>
  <c r="L150" i="10"/>
  <c r="M150" i="10"/>
  <c r="N150" i="10"/>
  <c r="O150" i="10"/>
  <c r="P150" i="10"/>
  <c r="Q150" i="10"/>
  <c r="E144" i="10"/>
  <c r="F144" i="10"/>
  <c r="G144" i="10"/>
  <c r="H144" i="10"/>
  <c r="I144" i="10"/>
  <c r="J144" i="10"/>
  <c r="K144" i="10"/>
  <c r="L144" i="10"/>
  <c r="M144" i="10"/>
  <c r="N144" i="10"/>
  <c r="O144" i="10"/>
  <c r="P144" i="10"/>
  <c r="Q144" i="10"/>
  <c r="D144" i="10"/>
  <c r="D94" i="10"/>
  <c r="D44" i="10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Q45" i="7"/>
  <c r="D46" i="7"/>
  <c r="E46" i="7"/>
  <c r="F46" i="7"/>
  <c r="G46" i="7"/>
  <c r="H46" i="7"/>
  <c r="I46" i="7"/>
  <c r="J46" i="7"/>
  <c r="K46" i="7"/>
  <c r="L46" i="7"/>
  <c r="M46" i="7"/>
  <c r="N46" i="7"/>
  <c r="O46" i="7"/>
  <c r="P46" i="7"/>
  <c r="Q46" i="7"/>
  <c r="D47" i="7"/>
  <c r="E47" i="7"/>
  <c r="F47" i="7"/>
  <c r="G47" i="7"/>
  <c r="H47" i="7"/>
  <c r="I47" i="7"/>
  <c r="J47" i="7"/>
  <c r="K47" i="7"/>
  <c r="L47" i="7"/>
  <c r="M47" i="7"/>
  <c r="N47" i="7"/>
  <c r="O47" i="7"/>
  <c r="P47" i="7"/>
  <c r="Q47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Q48" i="7"/>
  <c r="D49" i="7"/>
  <c r="E49" i="7"/>
  <c r="F49" i="7"/>
  <c r="G49" i="7"/>
  <c r="H49" i="7"/>
  <c r="I49" i="7"/>
  <c r="J49" i="7"/>
  <c r="K49" i="7"/>
  <c r="L49" i="7"/>
  <c r="M49" i="7"/>
  <c r="N49" i="7"/>
  <c r="O49" i="7"/>
  <c r="P49" i="7"/>
  <c r="Q49" i="7"/>
  <c r="D50" i="7"/>
  <c r="E50" i="7"/>
  <c r="F50" i="7"/>
  <c r="G50" i="7"/>
  <c r="H50" i="7"/>
  <c r="I50" i="7"/>
  <c r="J50" i="7"/>
  <c r="K50" i="7"/>
  <c r="L50" i="7"/>
  <c r="M50" i="7"/>
  <c r="N50" i="7"/>
  <c r="O50" i="7"/>
  <c r="P50" i="7"/>
  <c r="Q50" i="7"/>
  <c r="E44" i="7"/>
  <c r="F44" i="7"/>
  <c r="G44" i="7"/>
  <c r="H44" i="7"/>
  <c r="I44" i="7"/>
  <c r="J44" i="7"/>
  <c r="K44" i="7"/>
  <c r="L44" i="7"/>
  <c r="M44" i="7"/>
  <c r="N44" i="7"/>
  <c r="O44" i="7"/>
  <c r="P44" i="7"/>
  <c r="Q44" i="7"/>
  <c r="D95" i="7"/>
  <c r="E95" i="7"/>
  <c r="F95" i="7"/>
  <c r="G95" i="7"/>
  <c r="H95" i="7"/>
  <c r="I95" i="7"/>
  <c r="J95" i="7"/>
  <c r="K95" i="7"/>
  <c r="L95" i="7"/>
  <c r="M95" i="7"/>
  <c r="N95" i="7"/>
  <c r="O95" i="7"/>
  <c r="P95" i="7"/>
  <c r="Q95" i="7"/>
  <c r="D96" i="7"/>
  <c r="E96" i="7"/>
  <c r="F96" i="7"/>
  <c r="G96" i="7"/>
  <c r="H96" i="7"/>
  <c r="I96" i="7"/>
  <c r="J96" i="7"/>
  <c r="K96" i="7"/>
  <c r="L96" i="7"/>
  <c r="M96" i="7"/>
  <c r="N96" i="7"/>
  <c r="O96" i="7"/>
  <c r="P96" i="7"/>
  <c r="Q96" i="7"/>
  <c r="D97" i="7"/>
  <c r="E97" i="7"/>
  <c r="F97" i="7"/>
  <c r="G97" i="7"/>
  <c r="H97" i="7"/>
  <c r="I97" i="7"/>
  <c r="J97" i="7"/>
  <c r="K97" i="7"/>
  <c r="L97" i="7"/>
  <c r="M97" i="7"/>
  <c r="N97" i="7"/>
  <c r="O97" i="7"/>
  <c r="P97" i="7"/>
  <c r="Q97" i="7"/>
  <c r="D98" i="7"/>
  <c r="E98" i="7"/>
  <c r="F98" i="7"/>
  <c r="G98" i="7"/>
  <c r="H98" i="7"/>
  <c r="I98" i="7"/>
  <c r="J98" i="7"/>
  <c r="K98" i="7"/>
  <c r="L98" i="7"/>
  <c r="M98" i="7"/>
  <c r="N98" i="7"/>
  <c r="O98" i="7"/>
  <c r="P98" i="7"/>
  <c r="Q98" i="7"/>
  <c r="D99" i="7"/>
  <c r="E99" i="7"/>
  <c r="F99" i="7"/>
  <c r="G99" i="7"/>
  <c r="H99" i="7"/>
  <c r="I99" i="7"/>
  <c r="J99" i="7"/>
  <c r="K99" i="7"/>
  <c r="L99" i="7"/>
  <c r="M99" i="7"/>
  <c r="N99" i="7"/>
  <c r="O99" i="7"/>
  <c r="P99" i="7"/>
  <c r="Q99" i="7"/>
  <c r="D100" i="7"/>
  <c r="E100" i="7"/>
  <c r="F100" i="7"/>
  <c r="G100" i="7"/>
  <c r="H100" i="7"/>
  <c r="I100" i="7"/>
  <c r="J100" i="7"/>
  <c r="K100" i="7"/>
  <c r="L100" i="7"/>
  <c r="M100" i="7"/>
  <c r="N100" i="7"/>
  <c r="O100" i="7"/>
  <c r="P100" i="7"/>
  <c r="Q100" i="7"/>
  <c r="E94" i="7"/>
  <c r="F94" i="7"/>
  <c r="G94" i="7"/>
  <c r="H94" i="7"/>
  <c r="I94" i="7"/>
  <c r="J94" i="7"/>
  <c r="K94" i="7"/>
  <c r="L94" i="7"/>
  <c r="M94" i="7"/>
  <c r="N94" i="7"/>
  <c r="O94" i="7"/>
  <c r="P94" i="7"/>
  <c r="Q94" i="7"/>
  <c r="D145" i="7"/>
  <c r="E145" i="7"/>
  <c r="F145" i="7"/>
  <c r="G145" i="7"/>
  <c r="H145" i="7"/>
  <c r="I145" i="7"/>
  <c r="J145" i="7"/>
  <c r="K145" i="7"/>
  <c r="L145" i="7"/>
  <c r="M145" i="7"/>
  <c r="N145" i="7"/>
  <c r="O145" i="7"/>
  <c r="P145" i="7"/>
  <c r="Q145" i="7"/>
  <c r="D146" i="7"/>
  <c r="E146" i="7"/>
  <c r="F146" i="7"/>
  <c r="G146" i="7"/>
  <c r="H146" i="7"/>
  <c r="I146" i="7"/>
  <c r="J146" i="7"/>
  <c r="K146" i="7"/>
  <c r="L146" i="7"/>
  <c r="M146" i="7"/>
  <c r="N146" i="7"/>
  <c r="O146" i="7"/>
  <c r="P146" i="7"/>
  <c r="Q146" i="7"/>
  <c r="D147" i="7"/>
  <c r="E147" i="7"/>
  <c r="F147" i="7"/>
  <c r="G147" i="7"/>
  <c r="H147" i="7"/>
  <c r="I147" i="7"/>
  <c r="J147" i="7"/>
  <c r="K147" i="7"/>
  <c r="L147" i="7"/>
  <c r="M147" i="7"/>
  <c r="N147" i="7"/>
  <c r="O147" i="7"/>
  <c r="P147" i="7"/>
  <c r="Q147" i="7"/>
  <c r="D148" i="7"/>
  <c r="E148" i="7"/>
  <c r="F148" i="7"/>
  <c r="G148" i="7"/>
  <c r="H148" i="7"/>
  <c r="I148" i="7"/>
  <c r="J148" i="7"/>
  <c r="K148" i="7"/>
  <c r="L148" i="7"/>
  <c r="M148" i="7"/>
  <c r="N148" i="7"/>
  <c r="O148" i="7"/>
  <c r="P148" i="7"/>
  <c r="Q148" i="7"/>
  <c r="D149" i="7"/>
  <c r="E149" i="7"/>
  <c r="F149" i="7"/>
  <c r="G149" i="7"/>
  <c r="H149" i="7"/>
  <c r="I149" i="7"/>
  <c r="J149" i="7"/>
  <c r="K149" i="7"/>
  <c r="L149" i="7"/>
  <c r="M149" i="7"/>
  <c r="N149" i="7"/>
  <c r="O149" i="7"/>
  <c r="P149" i="7"/>
  <c r="Q149" i="7"/>
  <c r="D150" i="7"/>
  <c r="E150" i="7"/>
  <c r="F150" i="7"/>
  <c r="G150" i="7"/>
  <c r="H150" i="7"/>
  <c r="I150" i="7"/>
  <c r="J150" i="7"/>
  <c r="K150" i="7"/>
  <c r="L150" i="7"/>
  <c r="M150" i="7"/>
  <c r="N150" i="7"/>
  <c r="O150" i="7"/>
  <c r="P150" i="7"/>
  <c r="Q150" i="7"/>
  <c r="E144" i="7"/>
  <c r="F144" i="7"/>
  <c r="G144" i="7"/>
  <c r="H144" i="7"/>
  <c r="I144" i="7"/>
  <c r="J144" i="7"/>
  <c r="K144" i="7"/>
  <c r="L144" i="7"/>
  <c r="M144" i="7"/>
  <c r="N144" i="7"/>
  <c r="O144" i="7"/>
  <c r="P144" i="7"/>
  <c r="Q144" i="7"/>
  <c r="D144" i="7"/>
  <c r="D94" i="7"/>
  <c r="D44" i="7"/>
  <c r="D43" i="14"/>
  <c r="E43" i="14"/>
  <c r="F43" i="14"/>
  <c r="G43" i="14"/>
  <c r="H43" i="14"/>
  <c r="I43" i="14"/>
  <c r="J43" i="14"/>
  <c r="K43" i="14"/>
  <c r="L43" i="14"/>
  <c r="M43" i="14"/>
  <c r="N43" i="14"/>
  <c r="O43" i="14"/>
  <c r="P43" i="14"/>
  <c r="Q43" i="14"/>
  <c r="E42" i="14"/>
  <c r="F42" i="14"/>
  <c r="G42" i="14"/>
  <c r="H42" i="14"/>
  <c r="I42" i="14"/>
  <c r="J42" i="14"/>
  <c r="K42" i="14"/>
  <c r="L42" i="14"/>
  <c r="M42" i="14"/>
  <c r="N42" i="14"/>
  <c r="O42" i="14"/>
  <c r="P42" i="14"/>
  <c r="Q42" i="14"/>
  <c r="D93" i="14"/>
  <c r="E93" i="14"/>
  <c r="F93" i="14"/>
  <c r="G93" i="14"/>
  <c r="H93" i="14"/>
  <c r="I93" i="14"/>
  <c r="J93" i="14"/>
  <c r="K93" i="14"/>
  <c r="L93" i="14"/>
  <c r="M93" i="14"/>
  <c r="N93" i="14"/>
  <c r="O93" i="14"/>
  <c r="P93" i="14"/>
  <c r="Q93" i="14"/>
  <c r="E92" i="14"/>
  <c r="F92" i="14"/>
  <c r="G92" i="14"/>
  <c r="H92" i="14"/>
  <c r="I92" i="14"/>
  <c r="J92" i="14"/>
  <c r="K92" i="14"/>
  <c r="L92" i="14"/>
  <c r="M92" i="14"/>
  <c r="N92" i="14"/>
  <c r="O92" i="14"/>
  <c r="P92" i="14"/>
  <c r="Q92" i="14"/>
  <c r="D143" i="14"/>
  <c r="E143" i="14"/>
  <c r="F143" i="14"/>
  <c r="G143" i="14"/>
  <c r="H143" i="14"/>
  <c r="I143" i="14"/>
  <c r="J143" i="14"/>
  <c r="K143" i="14"/>
  <c r="L143" i="14"/>
  <c r="M143" i="14"/>
  <c r="N143" i="14"/>
  <c r="O143" i="14"/>
  <c r="P143" i="14"/>
  <c r="Q143" i="14"/>
  <c r="E142" i="14"/>
  <c r="F142" i="14"/>
  <c r="G142" i="14"/>
  <c r="H142" i="14"/>
  <c r="I142" i="14"/>
  <c r="J142" i="14"/>
  <c r="K142" i="14"/>
  <c r="L142" i="14"/>
  <c r="M142" i="14"/>
  <c r="N142" i="14"/>
  <c r="O142" i="14"/>
  <c r="P142" i="14"/>
  <c r="Q142" i="14"/>
  <c r="D142" i="14"/>
  <c r="D92" i="14"/>
  <c r="D42" i="14"/>
  <c r="D43" i="13"/>
  <c r="E43" i="13"/>
  <c r="F43" i="13"/>
  <c r="G43" i="13"/>
  <c r="H43" i="13"/>
  <c r="I43" i="13"/>
  <c r="J43" i="13"/>
  <c r="K43" i="13"/>
  <c r="L43" i="13"/>
  <c r="M43" i="13"/>
  <c r="N43" i="13"/>
  <c r="O43" i="13"/>
  <c r="P43" i="13"/>
  <c r="Q43" i="13"/>
  <c r="E42" i="13"/>
  <c r="F42" i="13"/>
  <c r="G42" i="13"/>
  <c r="H42" i="13"/>
  <c r="I42" i="13"/>
  <c r="J42" i="13"/>
  <c r="K42" i="13"/>
  <c r="L42" i="13"/>
  <c r="M42" i="13"/>
  <c r="N42" i="13"/>
  <c r="O42" i="13"/>
  <c r="P42" i="13"/>
  <c r="Q42" i="13"/>
  <c r="D93" i="13"/>
  <c r="E93" i="13"/>
  <c r="F93" i="13"/>
  <c r="G93" i="13"/>
  <c r="H93" i="13"/>
  <c r="I93" i="13"/>
  <c r="J93" i="13"/>
  <c r="K93" i="13"/>
  <c r="L93" i="13"/>
  <c r="M93" i="13"/>
  <c r="N93" i="13"/>
  <c r="O93" i="13"/>
  <c r="P93" i="13"/>
  <c r="Q93" i="13"/>
  <c r="E92" i="13"/>
  <c r="F92" i="13"/>
  <c r="G92" i="13"/>
  <c r="H92" i="13"/>
  <c r="I92" i="13"/>
  <c r="J92" i="13"/>
  <c r="K92" i="13"/>
  <c r="L92" i="13"/>
  <c r="M92" i="13"/>
  <c r="N92" i="13"/>
  <c r="O92" i="13"/>
  <c r="P92" i="13"/>
  <c r="Q92" i="13"/>
  <c r="D143" i="13"/>
  <c r="E143" i="13"/>
  <c r="F143" i="13"/>
  <c r="G143" i="13"/>
  <c r="H143" i="13"/>
  <c r="I143" i="13"/>
  <c r="J143" i="13"/>
  <c r="K143" i="13"/>
  <c r="L143" i="13"/>
  <c r="M143" i="13"/>
  <c r="N143" i="13"/>
  <c r="O143" i="13"/>
  <c r="P143" i="13"/>
  <c r="Q143" i="13"/>
  <c r="E142" i="13"/>
  <c r="F142" i="13"/>
  <c r="G142" i="13"/>
  <c r="H142" i="13"/>
  <c r="I142" i="13"/>
  <c r="J142" i="13"/>
  <c r="K142" i="13"/>
  <c r="L142" i="13"/>
  <c r="M142" i="13"/>
  <c r="N142" i="13"/>
  <c r="O142" i="13"/>
  <c r="P142" i="13"/>
  <c r="Q142" i="13"/>
  <c r="D142" i="13"/>
  <c r="D92" i="13"/>
  <c r="D42" i="13"/>
  <c r="D43" i="12"/>
  <c r="E43" i="12"/>
  <c r="F43" i="12"/>
  <c r="G43" i="12"/>
  <c r="H43" i="12"/>
  <c r="I43" i="12"/>
  <c r="J43" i="12"/>
  <c r="K43" i="12"/>
  <c r="L43" i="12"/>
  <c r="M43" i="12"/>
  <c r="N43" i="12"/>
  <c r="O43" i="12"/>
  <c r="P43" i="12"/>
  <c r="Q43" i="12"/>
  <c r="E42" i="12"/>
  <c r="F42" i="12"/>
  <c r="G42" i="12"/>
  <c r="H42" i="12"/>
  <c r="I42" i="12"/>
  <c r="J42" i="12"/>
  <c r="K42" i="12"/>
  <c r="L42" i="12"/>
  <c r="M42" i="12"/>
  <c r="N42" i="12"/>
  <c r="O42" i="12"/>
  <c r="P42" i="12"/>
  <c r="Q42" i="12"/>
  <c r="D93" i="12"/>
  <c r="E93" i="12"/>
  <c r="F93" i="12"/>
  <c r="G93" i="12"/>
  <c r="H93" i="12"/>
  <c r="I93" i="12"/>
  <c r="J93" i="12"/>
  <c r="K93" i="12"/>
  <c r="L93" i="12"/>
  <c r="M93" i="12"/>
  <c r="N93" i="12"/>
  <c r="O93" i="12"/>
  <c r="P93" i="12"/>
  <c r="Q93" i="12"/>
  <c r="E92" i="12"/>
  <c r="F92" i="12"/>
  <c r="G92" i="12"/>
  <c r="H92" i="12"/>
  <c r="I92" i="12"/>
  <c r="J92" i="12"/>
  <c r="K92" i="12"/>
  <c r="L92" i="12"/>
  <c r="M92" i="12"/>
  <c r="N92" i="12"/>
  <c r="O92" i="12"/>
  <c r="P92" i="12"/>
  <c r="Q92" i="12"/>
  <c r="D143" i="12"/>
  <c r="E143" i="12"/>
  <c r="F143" i="12"/>
  <c r="G143" i="12"/>
  <c r="H143" i="12"/>
  <c r="I143" i="12"/>
  <c r="J143" i="12"/>
  <c r="K143" i="12"/>
  <c r="L143" i="12"/>
  <c r="M143" i="12"/>
  <c r="N143" i="12"/>
  <c r="O143" i="12"/>
  <c r="P143" i="12"/>
  <c r="Q143" i="12"/>
  <c r="E142" i="12"/>
  <c r="F142" i="12"/>
  <c r="G142" i="12"/>
  <c r="H142" i="12"/>
  <c r="I142" i="12"/>
  <c r="J142" i="12"/>
  <c r="K142" i="12"/>
  <c r="L142" i="12"/>
  <c r="M142" i="12"/>
  <c r="N142" i="12"/>
  <c r="O142" i="12"/>
  <c r="P142" i="12"/>
  <c r="Q142" i="12"/>
  <c r="D142" i="12"/>
  <c r="D92" i="12"/>
  <c r="D42" i="12"/>
  <c r="D43" i="11"/>
  <c r="E43" i="11"/>
  <c r="F43" i="11"/>
  <c r="G43" i="11"/>
  <c r="H43" i="11"/>
  <c r="I43" i="11"/>
  <c r="J43" i="11"/>
  <c r="K43" i="11"/>
  <c r="L43" i="11"/>
  <c r="M43" i="11"/>
  <c r="N43" i="11"/>
  <c r="O43" i="11"/>
  <c r="P43" i="11"/>
  <c r="Q43" i="11"/>
  <c r="E42" i="11"/>
  <c r="F42" i="11"/>
  <c r="G42" i="11"/>
  <c r="H42" i="11"/>
  <c r="I42" i="11"/>
  <c r="J42" i="11"/>
  <c r="K42" i="11"/>
  <c r="L42" i="11"/>
  <c r="M42" i="11"/>
  <c r="N42" i="11"/>
  <c r="O42" i="11"/>
  <c r="P42" i="11"/>
  <c r="Q42" i="11"/>
  <c r="D93" i="11"/>
  <c r="E93" i="11"/>
  <c r="F93" i="11"/>
  <c r="G93" i="11"/>
  <c r="H93" i="11"/>
  <c r="I93" i="11"/>
  <c r="J93" i="11"/>
  <c r="K93" i="11"/>
  <c r="L93" i="11"/>
  <c r="M93" i="11"/>
  <c r="N93" i="11"/>
  <c r="O93" i="11"/>
  <c r="P93" i="11"/>
  <c r="Q93" i="11"/>
  <c r="E92" i="11"/>
  <c r="F92" i="11"/>
  <c r="G92" i="11"/>
  <c r="H92" i="11"/>
  <c r="I92" i="11"/>
  <c r="J92" i="11"/>
  <c r="K92" i="11"/>
  <c r="L92" i="11"/>
  <c r="M92" i="11"/>
  <c r="N92" i="11"/>
  <c r="O92" i="11"/>
  <c r="P92" i="11"/>
  <c r="Q92" i="11"/>
  <c r="D143" i="11"/>
  <c r="E143" i="11"/>
  <c r="F143" i="11"/>
  <c r="G143" i="11"/>
  <c r="H143" i="11"/>
  <c r="I143" i="11"/>
  <c r="J143" i="11"/>
  <c r="K143" i="11"/>
  <c r="L143" i="11"/>
  <c r="M143" i="11"/>
  <c r="N143" i="11"/>
  <c r="O143" i="11"/>
  <c r="P143" i="11"/>
  <c r="Q143" i="11"/>
  <c r="E142" i="11"/>
  <c r="F142" i="11"/>
  <c r="G142" i="11"/>
  <c r="H142" i="11"/>
  <c r="I142" i="11"/>
  <c r="J142" i="11"/>
  <c r="K142" i="11"/>
  <c r="L142" i="11"/>
  <c r="M142" i="11"/>
  <c r="N142" i="11"/>
  <c r="O142" i="11"/>
  <c r="P142" i="11"/>
  <c r="Q142" i="11"/>
  <c r="D142" i="11"/>
  <c r="D92" i="11"/>
  <c r="D42" i="11"/>
  <c r="D43" i="10"/>
  <c r="E43" i="10"/>
  <c r="F43" i="10"/>
  <c r="G43" i="10"/>
  <c r="H43" i="10"/>
  <c r="I43" i="10"/>
  <c r="J43" i="10"/>
  <c r="K43" i="10"/>
  <c r="L43" i="10"/>
  <c r="M43" i="10"/>
  <c r="N43" i="10"/>
  <c r="O43" i="10"/>
  <c r="P43" i="10"/>
  <c r="Q43" i="10"/>
  <c r="E42" i="10"/>
  <c r="F42" i="10"/>
  <c r="G42" i="10"/>
  <c r="H42" i="10"/>
  <c r="I42" i="10"/>
  <c r="J42" i="10"/>
  <c r="K42" i="10"/>
  <c r="L42" i="10"/>
  <c r="M42" i="10"/>
  <c r="N42" i="10"/>
  <c r="O42" i="10"/>
  <c r="P42" i="10"/>
  <c r="Q42" i="10"/>
  <c r="D93" i="10"/>
  <c r="E93" i="10"/>
  <c r="F93" i="10"/>
  <c r="G93" i="10"/>
  <c r="H93" i="10"/>
  <c r="I93" i="10"/>
  <c r="J93" i="10"/>
  <c r="K93" i="10"/>
  <c r="L93" i="10"/>
  <c r="M93" i="10"/>
  <c r="N93" i="10"/>
  <c r="O93" i="10"/>
  <c r="P93" i="10"/>
  <c r="Q93" i="10"/>
  <c r="E92" i="10"/>
  <c r="F92" i="10"/>
  <c r="G92" i="10"/>
  <c r="H92" i="10"/>
  <c r="I92" i="10"/>
  <c r="J92" i="10"/>
  <c r="K92" i="10"/>
  <c r="L92" i="10"/>
  <c r="M92" i="10"/>
  <c r="N92" i="10"/>
  <c r="O92" i="10"/>
  <c r="P92" i="10"/>
  <c r="Q92" i="10"/>
  <c r="D143" i="10"/>
  <c r="E143" i="10"/>
  <c r="F143" i="10"/>
  <c r="G143" i="10"/>
  <c r="H143" i="10"/>
  <c r="I143" i="10"/>
  <c r="J143" i="10"/>
  <c r="K143" i="10"/>
  <c r="L143" i="10"/>
  <c r="M143" i="10"/>
  <c r="N143" i="10"/>
  <c r="O143" i="10"/>
  <c r="P143" i="10"/>
  <c r="Q143" i="10"/>
  <c r="E142" i="10"/>
  <c r="F142" i="10"/>
  <c r="G142" i="10"/>
  <c r="H142" i="10"/>
  <c r="I142" i="10"/>
  <c r="J142" i="10"/>
  <c r="K142" i="10"/>
  <c r="L142" i="10"/>
  <c r="M142" i="10"/>
  <c r="N142" i="10"/>
  <c r="O142" i="10"/>
  <c r="P142" i="10"/>
  <c r="Q142" i="10"/>
  <c r="D142" i="10"/>
  <c r="D92" i="10"/>
  <c r="D42" i="10"/>
  <c r="D43" i="7"/>
  <c r="E43" i="7"/>
  <c r="F43" i="7"/>
  <c r="G43" i="7"/>
  <c r="H43" i="7"/>
  <c r="I43" i="7"/>
  <c r="J43" i="7"/>
  <c r="K43" i="7"/>
  <c r="L43" i="7"/>
  <c r="M43" i="7"/>
  <c r="N43" i="7"/>
  <c r="O43" i="7"/>
  <c r="P43" i="7"/>
  <c r="Q43" i="7"/>
  <c r="E42" i="7"/>
  <c r="F42" i="7"/>
  <c r="G42" i="7"/>
  <c r="H42" i="7"/>
  <c r="I42" i="7"/>
  <c r="J42" i="7"/>
  <c r="K42" i="7"/>
  <c r="L42" i="7"/>
  <c r="M42" i="7"/>
  <c r="N42" i="7"/>
  <c r="O42" i="7"/>
  <c r="P42" i="7"/>
  <c r="Q42" i="7"/>
  <c r="D93" i="7"/>
  <c r="E93" i="7"/>
  <c r="F93" i="7"/>
  <c r="G93" i="7"/>
  <c r="H93" i="7"/>
  <c r="I93" i="7"/>
  <c r="J93" i="7"/>
  <c r="K93" i="7"/>
  <c r="L93" i="7"/>
  <c r="M93" i="7"/>
  <c r="N93" i="7"/>
  <c r="O93" i="7"/>
  <c r="P93" i="7"/>
  <c r="Q93" i="7"/>
  <c r="E92" i="7"/>
  <c r="F92" i="7"/>
  <c r="G92" i="7"/>
  <c r="H92" i="7"/>
  <c r="I92" i="7"/>
  <c r="J92" i="7"/>
  <c r="K92" i="7"/>
  <c r="L92" i="7"/>
  <c r="M92" i="7"/>
  <c r="N92" i="7"/>
  <c r="O92" i="7"/>
  <c r="P92" i="7"/>
  <c r="Q92" i="7"/>
  <c r="D143" i="7"/>
  <c r="E143" i="7"/>
  <c r="F143" i="7"/>
  <c r="G143" i="7"/>
  <c r="H143" i="7"/>
  <c r="I143" i="7"/>
  <c r="J143" i="7"/>
  <c r="K143" i="7"/>
  <c r="L143" i="7"/>
  <c r="M143" i="7"/>
  <c r="N143" i="7"/>
  <c r="O143" i="7"/>
  <c r="P143" i="7"/>
  <c r="Q143" i="7"/>
  <c r="E142" i="7"/>
  <c r="F142" i="7"/>
  <c r="G142" i="7"/>
  <c r="H142" i="7"/>
  <c r="I142" i="7"/>
  <c r="J142" i="7"/>
  <c r="K142" i="7"/>
  <c r="L142" i="7"/>
  <c r="M142" i="7"/>
  <c r="N142" i="7"/>
  <c r="O142" i="7"/>
  <c r="P142" i="7"/>
  <c r="Q142" i="7"/>
  <c r="D142" i="7"/>
  <c r="D92" i="7"/>
  <c r="D42" i="7"/>
  <c r="E141" i="14"/>
  <c r="F141" i="14"/>
  <c r="G141" i="14"/>
  <c r="H141" i="14"/>
  <c r="I141" i="14"/>
  <c r="J141" i="14"/>
  <c r="K141" i="14"/>
  <c r="L141" i="14"/>
  <c r="M141" i="14"/>
  <c r="N141" i="14"/>
  <c r="O141" i="14"/>
  <c r="P141" i="14"/>
  <c r="Q141" i="14"/>
  <c r="D141" i="14"/>
  <c r="E91" i="14"/>
  <c r="F91" i="14"/>
  <c r="G91" i="14"/>
  <c r="H91" i="14"/>
  <c r="I91" i="14"/>
  <c r="J91" i="14"/>
  <c r="K91" i="14"/>
  <c r="L91" i="14"/>
  <c r="M91" i="14"/>
  <c r="N91" i="14"/>
  <c r="O91" i="14"/>
  <c r="P91" i="14"/>
  <c r="Q91" i="14"/>
  <c r="D91" i="14"/>
  <c r="E41" i="14"/>
  <c r="F41" i="14"/>
  <c r="G41" i="14"/>
  <c r="H41" i="14"/>
  <c r="I41" i="14"/>
  <c r="J41" i="14"/>
  <c r="K41" i="14"/>
  <c r="L41" i="14"/>
  <c r="M41" i="14"/>
  <c r="N41" i="14"/>
  <c r="O41" i="14"/>
  <c r="P41" i="14"/>
  <c r="Q41" i="14"/>
  <c r="D41" i="14"/>
  <c r="E141" i="13"/>
  <c r="F141" i="13"/>
  <c r="G141" i="13"/>
  <c r="H141" i="13"/>
  <c r="I141" i="13"/>
  <c r="J141" i="13"/>
  <c r="K141" i="13"/>
  <c r="L141" i="13"/>
  <c r="M141" i="13"/>
  <c r="N141" i="13"/>
  <c r="O141" i="13"/>
  <c r="P141" i="13"/>
  <c r="Q141" i="13"/>
  <c r="D141" i="13"/>
  <c r="E91" i="13"/>
  <c r="F91" i="13"/>
  <c r="G91" i="13"/>
  <c r="H91" i="13"/>
  <c r="I91" i="13"/>
  <c r="J91" i="13"/>
  <c r="K91" i="13"/>
  <c r="L91" i="13"/>
  <c r="M91" i="13"/>
  <c r="N91" i="13"/>
  <c r="O91" i="13"/>
  <c r="P91" i="13"/>
  <c r="Q91" i="13"/>
  <c r="D91" i="13"/>
  <c r="E41" i="13"/>
  <c r="F41" i="13"/>
  <c r="G41" i="13"/>
  <c r="H41" i="13"/>
  <c r="I41" i="13"/>
  <c r="J41" i="13"/>
  <c r="K41" i="13"/>
  <c r="L41" i="13"/>
  <c r="M41" i="13"/>
  <c r="N41" i="13"/>
  <c r="O41" i="13"/>
  <c r="P41" i="13"/>
  <c r="Q41" i="13"/>
  <c r="D41" i="13"/>
  <c r="E141" i="12"/>
  <c r="F141" i="12"/>
  <c r="G141" i="12"/>
  <c r="H141" i="12"/>
  <c r="I141" i="12"/>
  <c r="J141" i="12"/>
  <c r="K141" i="12"/>
  <c r="L141" i="12"/>
  <c r="M141" i="12"/>
  <c r="N141" i="12"/>
  <c r="O141" i="12"/>
  <c r="P141" i="12"/>
  <c r="Q141" i="12"/>
  <c r="D141" i="12"/>
  <c r="E91" i="12"/>
  <c r="F91" i="12"/>
  <c r="G91" i="12"/>
  <c r="H91" i="12"/>
  <c r="I91" i="12"/>
  <c r="J91" i="12"/>
  <c r="K91" i="12"/>
  <c r="L91" i="12"/>
  <c r="M91" i="12"/>
  <c r="N91" i="12"/>
  <c r="O91" i="12"/>
  <c r="P91" i="12"/>
  <c r="Q91" i="12"/>
  <c r="D91" i="12"/>
  <c r="E41" i="12"/>
  <c r="F41" i="12"/>
  <c r="G41" i="12"/>
  <c r="H41" i="12"/>
  <c r="I41" i="12"/>
  <c r="J41" i="12"/>
  <c r="K41" i="12"/>
  <c r="L41" i="12"/>
  <c r="M41" i="12"/>
  <c r="N41" i="12"/>
  <c r="O41" i="12"/>
  <c r="P41" i="12"/>
  <c r="Q41" i="12"/>
  <c r="D41" i="12"/>
  <c r="Q141" i="11"/>
  <c r="E141" i="11"/>
  <c r="F141" i="11"/>
  <c r="G141" i="11"/>
  <c r="H141" i="11"/>
  <c r="I141" i="11"/>
  <c r="J141" i="11"/>
  <c r="K141" i="11"/>
  <c r="L141" i="11"/>
  <c r="M141" i="11"/>
  <c r="N141" i="11"/>
  <c r="O141" i="11"/>
  <c r="P141" i="11"/>
  <c r="D141" i="11"/>
  <c r="E91" i="11"/>
  <c r="F91" i="11"/>
  <c r="G91" i="11"/>
  <c r="H91" i="11"/>
  <c r="I91" i="11"/>
  <c r="J91" i="11"/>
  <c r="K91" i="11"/>
  <c r="L91" i="11"/>
  <c r="M91" i="11"/>
  <c r="N91" i="11"/>
  <c r="O91" i="11"/>
  <c r="P91" i="11"/>
  <c r="Q91" i="11"/>
  <c r="D91" i="11"/>
  <c r="E41" i="11"/>
  <c r="F41" i="11"/>
  <c r="G41" i="11"/>
  <c r="H41" i="11"/>
  <c r="I41" i="11"/>
  <c r="J41" i="11"/>
  <c r="K41" i="11"/>
  <c r="L41" i="11"/>
  <c r="M41" i="11"/>
  <c r="N41" i="11"/>
  <c r="O41" i="11"/>
  <c r="P41" i="11"/>
  <c r="Q41" i="11"/>
  <c r="D41" i="11"/>
  <c r="E141" i="10"/>
  <c r="F141" i="10"/>
  <c r="G141" i="10"/>
  <c r="H141" i="10"/>
  <c r="I141" i="10"/>
  <c r="J141" i="10"/>
  <c r="K141" i="10"/>
  <c r="L141" i="10"/>
  <c r="M141" i="10"/>
  <c r="N141" i="10"/>
  <c r="O141" i="10"/>
  <c r="P141" i="10"/>
  <c r="Q141" i="10"/>
  <c r="D141" i="10"/>
  <c r="E91" i="10"/>
  <c r="F91" i="10"/>
  <c r="G91" i="10"/>
  <c r="H91" i="10"/>
  <c r="I91" i="10"/>
  <c r="J91" i="10"/>
  <c r="K91" i="10"/>
  <c r="L91" i="10"/>
  <c r="M91" i="10"/>
  <c r="N91" i="10"/>
  <c r="O91" i="10"/>
  <c r="P91" i="10"/>
  <c r="Q91" i="10"/>
  <c r="D91" i="10"/>
  <c r="E41" i="10"/>
  <c r="F41" i="10"/>
  <c r="G41" i="10"/>
  <c r="H41" i="10"/>
  <c r="I41" i="10"/>
  <c r="J41" i="10"/>
  <c r="K41" i="10"/>
  <c r="L41" i="10"/>
  <c r="M41" i="10"/>
  <c r="N41" i="10"/>
  <c r="O41" i="10"/>
  <c r="P41" i="10"/>
  <c r="Q41" i="10"/>
  <c r="D41" i="10"/>
  <c r="E41" i="7"/>
  <c r="F41" i="7"/>
  <c r="G41" i="7"/>
  <c r="H41" i="7"/>
  <c r="I41" i="7"/>
  <c r="J41" i="7"/>
  <c r="K41" i="7"/>
  <c r="L41" i="7"/>
  <c r="M41" i="7"/>
  <c r="N41" i="7"/>
  <c r="O41" i="7"/>
  <c r="P41" i="7"/>
  <c r="Q41" i="7"/>
  <c r="E91" i="7"/>
  <c r="F91" i="7"/>
  <c r="G91" i="7"/>
  <c r="H91" i="7"/>
  <c r="I91" i="7"/>
  <c r="J91" i="7"/>
  <c r="K91" i="7"/>
  <c r="L91" i="7"/>
  <c r="M91" i="7"/>
  <c r="N91" i="7"/>
  <c r="O91" i="7"/>
  <c r="P91" i="7"/>
  <c r="Q91" i="7"/>
  <c r="E141" i="7"/>
  <c r="F141" i="7"/>
  <c r="G141" i="7"/>
  <c r="H141" i="7"/>
  <c r="I141" i="7"/>
  <c r="J141" i="7"/>
  <c r="K141" i="7"/>
  <c r="L141" i="7"/>
  <c r="M141" i="7"/>
  <c r="N141" i="7"/>
  <c r="O141" i="7"/>
  <c r="P141" i="7"/>
  <c r="Q141" i="7"/>
  <c r="D141" i="7"/>
  <c r="D91" i="7"/>
  <c r="D41" i="7"/>
  <c r="D38" i="14"/>
  <c r="E38" i="14"/>
  <c r="F38" i="14"/>
  <c r="G38" i="14"/>
  <c r="H38" i="14"/>
  <c r="I38" i="14"/>
  <c r="J38" i="14"/>
  <c r="K38" i="14"/>
  <c r="L38" i="14"/>
  <c r="M38" i="14"/>
  <c r="N38" i="14"/>
  <c r="O38" i="14"/>
  <c r="P38" i="14"/>
  <c r="Q38" i="14"/>
  <c r="D39" i="14"/>
  <c r="E39" i="14"/>
  <c r="F39" i="14"/>
  <c r="G39" i="14"/>
  <c r="H39" i="14"/>
  <c r="I39" i="14"/>
  <c r="J39" i="14"/>
  <c r="K39" i="14"/>
  <c r="L39" i="14"/>
  <c r="M39" i="14"/>
  <c r="N39" i="14"/>
  <c r="O39" i="14"/>
  <c r="P39" i="14"/>
  <c r="Q39" i="14"/>
  <c r="D40" i="14"/>
  <c r="E40" i="14"/>
  <c r="F40" i="14"/>
  <c r="G40" i="14"/>
  <c r="H40" i="14"/>
  <c r="I40" i="14"/>
  <c r="J40" i="14"/>
  <c r="K40" i="14"/>
  <c r="L40" i="14"/>
  <c r="M40" i="14"/>
  <c r="N40" i="14"/>
  <c r="O40" i="14"/>
  <c r="P40" i="14"/>
  <c r="Q40" i="14"/>
  <c r="E37" i="14"/>
  <c r="F37" i="14"/>
  <c r="G37" i="14"/>
  <c r="H37" i="14"/>
  <c r="I37" i="14"/>
  <c r="J37" i="14"/>
  <c r="K37" i="14"/>
  <c r="L37" i="14"/>
  <c r="M37" i="14"/>
  <c r="N37" i="14"/>
  <c r="O37" i="14"/>
  <c r="P37" i="14"/>
  <c r="Q37" i="14"/>
  <c r="D88" i="14"/>
  <c r="E88" i="14"/>
  <c r="F88" i="14"/>
  <c r="G88" i="14"/>
  <c r="H88" i="14"/>
  <c r="I88" i="14"/>
  <c r="J88" i="14"/>
  <c r="K88" i="14"/>
  <c r="L88" i="14"/>
  <c r="M88" i="14"/>
  <c r="N88" i="14"/>
  <c r="O88" i="14"/>
  <c r="P88" i="14"/>
  <c r="Q88" i="14"/>
  <c r="D89" i="14"/>
  <c r="E89" i="14"/>
  <c r="F89" i="14"/>
  <c r="G89" i="14"/>
  <c r="H89" i="14"/>
  <c r="I89" i="14"/>
  <c r="J89" i="14"/>
  <c r="K89" i="14"/>
  <c r="L89" i="14"/>
  <c r="M89" i="14"/>
  <c r="N89" i="14"/>
  <c r="O89" i="14"/>
  <c r="P89" i="14"/>
  <c r="Q89" i="14"/>
  <c r="D90" i="14"/>
  <c r="E90" i="14"/>
  <c r="F90" i="14"/>
  <c r="G90" i="14"/>
  <c r="H90" i="14"/>
  <c r="I90" i="14"/>
  <c r="J90" i="14"/>
  <c r="K90" i="14"/>
  <c r="L90" i="14"/>
  <c r="M90" i="14"/>
  <c r="N90" i="14"/>
  <c r="O90" i="14"/>
  <c r="P90" i="14"/>
  <c r="Q90" i="14"/>
  <c r="E87" i="14"/>
  <c r="F87" i="14"/>
  <c r="G87" i="14"/>
  <c r="H87" i="14"/>
  <c r="I87" i="14"/>
  <c r="J87" i="14"/>
  <c r="K87" i="14"/>
  <c r="L87" i="14"/>
  <c r="M87" i="14"/>
  <c r="N87" i="14"/>
  <c r="O87" i="14"/>
  <c r="P87" i="14"/>
  <c r="Q87" i="14"/>
  <c r="D138" i="14"/>
  <c r="E138" i="14"/>
  <c r="F138" i="14"/>
  <c r="G138" i="14"/>
  <c r="H138" i="14"/>
  <c r="I138" i="14"/>
  <c r="J138" i="14"/>
  <c r="K138" i="14"/>
  <c r="L138" i="14"/>
  <c r="M138" i="14"/>
  <c r="N138" i="14"/>
  <c r="O138" i="14"/>
  <c r="P138" i="14"/>
  <c r="Q138" i="14"/>
  <c r="D139" i="14"/>
  <c r="E139" i="14"/>
  <c r="F139" i="14"/>
  <c r="G139" i="14"/>
  <c r="H139" i="14"/>
  <c r="I139" i="14"/>
  <c r="J139" i="14"/>
  <c r="K139" i="14"/>
  <c r="L139" i="14"/>
  <c r="M139" i="14"/>
  <c r="N139" i="14"/>
  <c r="O139" i="14"/>
  <c r="P139" i="14"/>
  <c r="Q139" i="14"/>
  <c r="D140" i="14"/>
  <c r="E140" i="14"/>
  <c r="F140" i="14"/>
  <c r="G140" i="14"/>
  <c r="H140" i="14"/>
  <c r="I140" i="14"/>
  <c r="J140" i="14"/>
  <c r="K140" i="14"/>
  <c r="L140" i="14"/>
  <c r="M140" i="14"/>
  <c r="N140" i="14"/>
  <c r="O140" i="14"/>
  <c r="P140" i="14"/>
  <c r="Q140" i="14"/>
  <c r="E137" i="14"/>
  <c r="F137" i="14"/>
  <c r="G137" i="14"/>
  <c r="H137" i="14"/>
  <c r="I137" i="14"/>
  <c r="J137" i="14"/>
  <c r="K137" i="14"/>
  <c r="L137" i="14"/>
  <c r="M137" i="14"/>
  <c r="N137" i="14"/>
  <c r="O137" i="14"/>
  <c r="P137" i="14"/>
  <c r="Q137" i="14"/>
  <c r="D137" i="14"/>
  <c r="D87" i="14"/>
  <c r="D37" i="14"/>
  <c r="D38" i="13"/>
  <c r="E38" i="13"/>
  <c r="F38" i="13"/>
  <c r="G38" i="13"/>
  <c r="H38" i="13"/>
  <c r="I38" i="13"/>
  <c r="J38" i="13"/>
  <c r="K38" i="13"/>
  <c r="L38" i="13"/>
  <c r="M38" i="13"/>
  <c r="N38" i="13"/>
  <c r="O38" i="13"/>
  <c r="P38" i="13"/>
  <c r="Q38" i="13"/>
  <c r="D39" i="13"/>
  <c r="E39" i="13"/>
  <c r="F39" i="13"/>
  <c r="G39" i="13"/>
  <c r="H39" i="13"/>
  <c r="I39" i="13"/>
  <c r="J39" i="13"/>
  <c r="K39" i="13"/>
  <c r="L39" i="13"/>
  <c r="M39" i="13"/>
  <c r="N39" i="13"/>
  <c r="O39" i="13"/>
  <c r="P39" i="13"/>
  <c r="Q39" i="13"/>
  <c r="D40" i="13"/>
  <c r="E40" i="13"/>
  <c r="F40" i="13"/>
  <c r="G40" i="13"/>
  <c r="H40" i="13"/>
  <c r="I40" i="13"/>
  <c r="J40" i="13"/>
  <c r="K40" i="13"/>
  <c r="L40" i="13"/>
  <c r="M40" i="13"/>
  <c r="N40" i="13"/>
  <c r="O40" i="13"/>
  <c r="P40" i="13"/>
  <c r="Q40" i="13"/>
  <c r="E37" i="13"/>
  <c r="F37" i="13"/>
  <c r="G37" i="13"/>
  <c r="H37" i="13"/>
  <c r="I37" i="13"/>
  <c r="J37" i="13"/>
  <c r="K37" i="13"/>
  <c r="L37" i="13"/>
  <c r="M37" i="13"/>
  <c r="N37" i="13"/>
  <c r="O37" i="13"/>
  <c r="P37" i="13"/>
  <c r="Q37" i="13"/>
  <c r="D88" i="13"/>
  <c r="E88" i="13"/>
  <c r="F88" i="13"/>
  <c r="G88" i="13"/>
  <c r="H88" i="13"/>
  <c r="I88" i="13"/>
  <c r="J88" i="13"/>
  <c r="K88" i="13"/>
  <c r="L88" i="13"/>
  <c r="M88" i="13"/>
  <c r="N88" i="13"/>
  <c r="O88" i="13"/>
  <c r="P88" i="13"/>
  <c r="Q88" i="13"/>
  <c r="D89" i="13"/>
  <c r="E89" i="13"/>
  <c r="F89" i="13"/>
  <c r="G89" i="13"/>
  <c r="H89" i="13"/>
  <c r="I89" i="13"/>
  <c r="J89" i="13"/>
  <c r="K89" i="13"/>
  <c r="L89" i="13"/>
  <c r="M89" i="13"/>
  <c r="N89" i="13"/>
  <c r="O89" i="13"/>
  <c r="P89" i="13"/>
  <c r="Q89" i="13"/>
  <c r="D90" i="13"/>
  <c r="E90" i="13"/>
  <c r="F90" i="13"/>
  <c r="G90" i="13"/>
  <c r="H90" i="13"/>
  <c r="I90" i="13"/>
  <c r="J90" i="13"/>
  <c r="K90" i="13"/>
  <c r="L90" i="13"/>
  <c r="M90" i="13"/>
  <c r="N90" i="13"/>
  <c r="O90" i="13"/>
  <c r="P90" i="13"/>
  <c r="Q90" i="13"/>
  <c r="E87" i="13"/>
  <c r="F87" i="13"/>
  <c r="G87" i="13"/>
  <c r="H87" i="13"/>
  <c r="I87" i="13"/>
  <c r="J87" i="13"/>
  <c r="K87" i="13"/>
  <c r="L87" i="13"/>
  <c r="M87" i="13"/>
  <c r="N87" i="13"/>
  <c r="O87" i="13"/>
  <c r="P87" i="13"/>
  <c r="Q87" i="13"/>
  <c r="D138" i="13"/>
  <c r="E138" i="13"/>
  <c r="F138" i="13"/>
  <c r="G138" i="13"/>
  <c r="H138" i="13"/>
  <c r="I138" i="13"/>
  <c r="J138" i="13"/>
  <c r="K138" i="13"/>
  <c r="L138" i="13"/>
  <c r="M138" i="13"/>
  <c r="N138" i="13"/>
  <c r="O138" i="13"/>
  <c r="P138" i="13"/>
  <c r="Q138" i="13"/>
  <c r="D139" i="13"/>
  <c r="E139" i="13"/>
  <c r="F139" i="13"/>
  <c r="G139" i="13"/>
  <c r="H139" i="13"/>
  <c r="I139" i="13"/>
  <c r="J139" i="13"/>
  <c r="K139" i="13"/>
  <c r="L139" i="13"/>
  <c r="M139" i="13"/>
  <c r="N139" i="13"/>
  <c r="O139" i="13"/>
  <c r="P139" i="13"/>
  <c r="Q139" i="13"/>
  <c r="D140" i="13"/>
  <c r="E140" i="13"/>
  <c r="F140" i="13"/>
  <c r="G140" i="13"/>
  <c r="H140" i="13"/>
  <c r="I140" i="13"/>
  <c r="J140" i="13"/>
  <c r="K140" i="13"/>
  <c r="L140" i="13"/>
  <c r="M140" i="13"/>
  <c r="N140" i="13"/>
  <c r="O140" i="13"/>
  <c r="P140" i="13"/>
  <c r="Q140" i="13"/>
  <c r="E137" i="13"/>
  <c r="F137" i="13"/>
  <c r="G137" i="13"/>
  <c r="H137" i="13"/>
  <c r="I137" i="13"/>
  <c r="J137" i="13"/>
  <c r="K137" i="13"/>
  <c r="L137" i="13"/>
  <c r="M137" i="13"/>
  <c r="N137" i="13"/>
  <c r="O137" i="13"/>
  <c r="P137" i="13"/>
  <c r="Q137" i="13"/>
  <c r="D137" i="13"/>
  <c r="D87" i="13"/>
  <c r="D37" i="13"/>
  <c r="D38" i="12"/>
  <c r="E38" i="12"/>
  <c r="F38" i="12"/>
  <c r="G38" i="12"/>
  <c r="H38" i="12"/>
  <c r="I38" i="12"/>
  <c r="J38" i="12"/>
  <c r="K38" i="12"/>
  <c r="L38" i="12"/>
  <c r="M38" i="12"/>
  <c r="N38" i="12"/>
  <c r="O38" i="12"/>
  <c r="P38" i="12"/>
  <c r="Q38" i="12"/>
  <c r="D39" i="12"/>
  <c r="E39" i="12"/>
  <c r="F39" i="12"/>
  <c r="G39" i="12"/>
  <c r="H39" i="12"/>
  <c r="I39" i="12"/>
  <c r="J39" i="12"/>
  <c r="K39" i="12"/>
  <c r="L39" i="12"/>
  <c r="M39" i="12"/>
  <c r="N39" i="12"/>
  <c r="O39" i="12"/>
  <c r="P39" i="12"/>
  <c r="Q39" i="12"/>
  <c r="D40" i="12"/>
  <c r="E40" i="12"/>
  <c r="F40" i="12"/>
  <c r="G40" i="12"/>
  <c r="H40" i="12"/>
  <c r="I40" i="12"/>
  <c r="J40" i="12"/>
  <c r="K40" i="12"/>
  <c r="L40" i="12"/>
  <c r="M40" i="12"/>
  <c r="N40" i="12"/>
  <c r="O40" i="12"/>
  <c r="P40" i="12"/>
  <c r="Q40" i="12"/>
  <c r="E37" i="12"/>
  <c r="F37" i="12"/>
  <c r="G37" i="12"/>
  <c r="H37" i="12"/>
  <c r="I37" i="12"/>
  <c r="J37" i="12"/>
  <c r="K37" i="12"/>
  <c r="L37" i="12"/>
  <c r="M37" i="12"/>
  <c r="N37" i="12"/>
  <c r="O37" i="12"/>
  <c r="P37" i="12"/>
  <c r="Q37" i="12"/>
  <c r="D88" i="12"/>
  <c r="E88" i="12"/>
  <c r="F88" i="12"/>
  <c r="G88" i="12"/>
  <c r="H88" i="12"/>
  <c r="I88" i="12"/>
  <c r="J88" i="12"/>
  <c r="K88" i="12"/>
  <c r="L88" i="12"/>
  <c r="M88" i="12"/>
  <c r="N88" i="12"/>
  <c r="O88" i="12"/>
  <c r="P88" i="12"/>
  <c r="Q88" i="12"/>
  <c r="D89" i="12"/>
  <c r="E89" i="12"/>
  <c r="F89" i="12"/>
  <c r="G89" i="12"/>
  <c r="H89" i="12"/>
  <c r="I89" i="12"/>
  <c r="J89" i="12"/>
  <c r="K89" i="12"/>
  <c r="L89" i="12"/>
  <c r="M89" i="12"/>
  <c r="N89" i="12"/>
  <c r="O89" i="12"/>
  <c r="P89" i="12"/>
  <c r="Q89" i="12"/>
  <c r="D90" i="12"/>
  <c r="E90" i="12"/>
  <c r="F90" i="12"/>
  <c r="G90" i="12"/>
  <c r="H90" i="12"/>
  <c r="I90" i="12"/>
  <c r="J90" i="12"/>
  <c r="K90" i="12"/>
  <c r="L90" i="12"/>
  <c r="M90" i="12"/>
  <c r="N90" i="12"/>
  <c r="O90" i="12"/>
  <c r="P90" i="12"/>
  <c r="Q90" i="12"/>
  <c r="E87" i="12"/>
  <c r="F87" i="12"/>
  <c r="G87" i="12"/>
  <c r="H87" i="12"/>
  <c r="I87" i="12"/>
  <c r="J87" i="12"/>
  <c r="K87" i="12"/>
  <c r="L87" i="12"/>
  <c r="M87" i="12"/>
  <c r="N87" i="12"/>
  <c r="O87" i="12"/>
  <c r="P87" i="12"/>
  <c r="Q87" i="12"/>
  <c r="D138" i="12"/>
  <c r="E138" i="12"/>
  <c r="F138" i="12"/>
  <c r="G138" i="12"/>
  <c r="H138" i="12"/>
  <c r="I138" i="12"/>
  <c r="J138" i="12"/>
  <c r="K138" i="12"/>
  <c r="L138" i="12"/>
  <c r="M138" i="12"/>
  <c r="N138" i="12"/>
  <c r="O138" i="12"/>
  <c r="P138" i="12"/>
  <c r="Q138" i="12"/>
  <c r="D139" i="12"/>
  <c r="E139" i="12"/>
  <c r="F139" i="12"/>
  <c r="G139" i="12"/>
  <c r="H139" i="12"/>
  <c r="I139" i="12"/>
  <c r="J139" i="12"/>
  <c r="K139" i="12"/>
  <c r="L139" i="12"/>
  <c r="M139" i="12"/>
  <c r="N139" i="12"/>
  <c r="O139" i="12"/>
  <c r="P139" i="12"/>
  <c r="Q139" i="12"/>
  <c r="D140" i="12"/>
  <c r="E140" i="12"/>
  <c r="F140" i="12"/>
  <c r="G140" i="12"/>
  <c r="H140" i="12"/>
  <c r="I140" i="12"/>
  <c r="J140" i="12"/>
  <c r="K140" i="12"/>
  <c r="L140" i="12"/>
  <c r="M140" i="12"/>
  <c r="N140" i="12"/>
  <c r="O140" i="12"/>
  <c r="P140" i="12"/>
  <c r="Q140" i="12"/>
  <c r="E137" i="12"/>
  <c r="F137" i="12"/>
  <c r="G137" i="12"/>
  <c r="H137" i="12"/>
  <c r="I137" i="12"/>
  <c r="J137" i="12"/>
  <c r="K137" i="12"/>
  <c r="L137" i="12"/>
  <c r="M137" i="12"/>
  <c r="N137" i="12"/>
  <c r="O137" i="12"/>
  <c r="P137" i="12"/>
  <c r="Q137" i="12"/>
  <c r="D137" i="12"/>
  <c r="D87" i="12"/>
  <c r="D37" i="12"/>
  <c r="D38" i="11"/>
  <c r="E38" i="11"/>
  <c r="F38" i="11"/>
  <c r="G38" i="11"/>
  <c r="H38" i="11"/>
  <c r="I38" i="11"/>
  <c r="J38" i="11"/>
  <c r="K38" i="11"/>
  <c r="L38" i="11"/>
  <c r="M38" i="11"/>
  <c r="N38" i="11"/>
  <c r="O38" i="11"/>
  <c r="P38" i="11"/>
  <c r="Q38" i="11"/>
  <c r="D39" i="11"/>
  <c r="E39" i="11"/>
  <c r="F39" i="11"/>
  <c r="G39" i="11"/>
  <c r="H39" i="11"/>
  <c r="I39" i="11"/>
  <c r="J39" i="11"/>
  <c r="K39" i="11"/>
  <c r="L39" i="11"/>
  <c r="M39" i="11"/>
  <c r="N39" i="11"/>
  <c r="O39" i="11"/>
  <c r="P39" i="11"/>
  <c r="Q39" i="11"/>
  <c r="D40" i="11"/>
  <c r="E40" i="11"/>
  <c r="F40" i="11"/>
  <c r="G40" i="11"/>
  <c r="H40" i="11"/>
  <c r="I40" i="11"/>
  <c r="J40" i="11"/>
  <c r="K40" i="11"/>
  <c r="L40" i="11"/>
  <c r="M40" i="11"/>
  <c r="N40" i="11"/>
  <c r="O40" i="11"/>
  <c r="P40" i="11"/>
  <c r="Q40" i="11"/>
  <c r="E37" i="11"/>
  <c r="F37" i="11"/>
  <c r="G37" i="11"/>
  <c r="H37" i="11"/>
  <c r="I37" i="11"/>
  <c r="J37" i="11"/>
  <c r="K37" i="11"/>
  <c r="L37" i="11"/>
  <c r="M37" i="11"/>
  <c r="N37" i="11"/>
  <c r="O37" i="11"/>
  <c r="P37" i="11"/>
  <c r="Q37" i="11"/>
  <c r="D88" i="11"/>
  <c r="E88" i="11"/>
  <c r="F88" i="11"/>
  <c r="G88" i="11"/>
  <c r="H88" i="11"/>
  <c r="I88" i="11"/>
  <c r="J88" i="11"/>
  <c r="K88" i="11"/>
  <c r="L88" i="11"/>
  <c r="M88" i="11"/>
  <c r="N88" i="11"/>
  <c r="O88" i="11"/>
  <c r="P88" i="11"/>
  <c r="Q88" i="11"/>
  <c r="D89" i="11"/>
  <c r="E89" i="11"/>
  <c r="F89" i="11"/>
  <c r="G89" i="11"/>
  <c r="H89" i="11"/>
  <c r="I89" i="11"/>
  <c r="J89" i="11"/>
  <c r="K89" i="11"/>
  <c r="L89" i="11"/>
  <c r="M89" i="11"/>
  <c r="N89" i="11"/>
  <c r="O89" i="11"/>
  <c r="P89" i="11"/>
  <c r="Q89" i="11"/>
  <c r="D90" i="11"/>
  <c r="E90" i="11"/>
  <c r="F90" i="11"/>
  <c r="G90" i="11"/>
  <c r="H90" i="11"/>
  <c r="I90" i="11"/>
  <c r="J90" i="11"/>
  <c r="K90" i="11"/>
  <c r="L90" i="11"/>
  <c r="M90" i="11"/>
  <c r="N90" i="11"/>
  <c r="O90" i="11"/>
  <c r="P90" i="11"/>
  <c r="Q90" i="11"/>
  <c r="E87" i="11"/>
  <c r="F87" i="11"/>
  <c r="G87" i="11"/>
  <c r="H87" i="11"/>
  <c r="I87" i="11"/>
  <c r="J87" i="11"/>
  <c r="K87" i="11"/>
  <c r="L87" i="11"/>
  <c r="M87" i="11"/>
  <c r="N87" i="11"/>
  <c r="O87" i="11"/>
  <c r="P87" i="11"/>
  <c r="Q87" i="11"/>
  <c r="D138" i="11"/>
  <c r="E138" i="11"/>
  <c r="F138" i="11"/>
  <c r="G138" i="11"/>
  <c r="H138" i="11"/>
  <c r="I138" i="11"/>
  <c r="J138" i="11"/>
  <c r="K138" i="11"/>
  <c r="L138" i="11"/>
  <c r="M138" i="11"/>
  <c r="N138" i="11"/>
  <c r="O138" i="11"/>
  <c r="P138" i="11"/>
  <c r="Q138" i="11"/>
  <c r="D139" i="11"/>
  <c r="E139" i="11"/>
  <c r="F139" i="11"/>
  <c r="G139" i="11"/>
  <c r="H139" i="11"/>
  <c r="I139" i="11"/>
  <c r="J139" i="11"/>
  <c r="K139" i="11"/>
  <c r="L139" i="11"/>
  <c r="M139" i="11"/>
  <c r="N139" i="11"/>
  <c r="O139" i="11"/>
  <c r="P139" i="11"/>
  <c r="Q139" i="11"/>
  <c r="D140" i="11"/>
  <c r="E140" i="11"/>
  <c r="F140" i="11"/>
  <c r="G140" i="11"/>
  <c r="H140" i="11"/>
  <c r="I140" i="11"/>
  <c r="J140" i="11"/>
  <c r="K140" i="11"/>
  <c r="L140" i="11"/>
  <c r="M140" i="11"/>
  <c r="N140" i="11"/>
  <c r="O140" i="11"/>
  <c r="P140" i="11"/>
  <c r="Q140" i="11"/>
  <c r="E137" i="11"/>
  <c r="F137" i="11"/>
  <c r="G137" i="11"/>
  <c r="H137" i="11"/>
  <c r="I137" i="11"/>
  <c r="J137" i="11"/>
  <c r="K137" i="11"/>
  <c r="L137" i="11"/>
  <c r="M137" i="11"/>
  <c r="N137" i="11"/>
  <c r="O137" i="11"/>
  <c r="P137" i="11"/>
  <c r="Q137" i="11"/>
  <c r="D137" i="11"/>
  <c r="D87" i="11"/>
  <c r="D37" i="11"/>
  <c r="D38" i="10"/>
  <c r="E38" i="10"/>
  <c r="F38" i="10"/>
  <c r="G38" i="10"/>
  <c r="H38" i="10"/>
  <c r="I38" i="10"/>
  <c r="J38" i="10"/>
  <c r="K38" i="10"/>
  <c r="L38" i="10"/>
  <c r="M38" i="10"/>
  <c r="N38" i="10"/>
  <c r="O38" i="10"/>
  <c r="P38" i="10"/>
  <c r="Q38" i="10"/>
  <c r="D39" i="10"/>
  <c r="E39" i="10"/>
  <c r="F39" i="10"/>
  <c r="G39" i="10"/>
  <c r="H39" i="10"/>
  <c r="I39" i="10"/>
  <c r="J39" i="10"/>
  <c r="K39" i="10"/>
  <c r="L39" i="10"/>
  <c r="M39" i="10"/>
  <c r="N39" i="10"/>
  <c r="O39" i="10"/>
  <c r="P39" i="10"/>
  <c r="Q39" i="10"/>
  <c r="D40" i="10"/>
  <c r="E40" i="10"/>
  <c r="F40" i="10"/>
  <c r="G40" i="10"/>
  <c r="H40" i="10"/>
  <c r="I40" i="10"/>
  <c r="J40" i="10"/>
  <c r="K40" i="10"/>
  <c r="L40" i="10"/>
  <c r="M40" i="10"/>
  <c r="N40" i="10"/>
  <c r="O40" i="10"/>
  <c r="P40" i="10"/>
  <c r="Q40" i="10"/>
  <c r="E37" i="10"/>
  <c r="F37" i="10"/>
  <c r="G37" i="10"/>
  <c r="H37" i="10"/>
  <c r="I37" i="10"/>
  <c r="J37" i="10"/>
  <c r="K37" i="10"/>
  <c r="L37" i="10"/>
  <c r="M37" i="10"/>
  <c r="N37" i="10"/>
  <c r="O37" i="10"/>
  <c r="P37" i="10"/>
  <c r="Q37" i="10"/>
  <c r="D88" i="10"/>
  <c r="E88" i="10"/>
  <c r="F88" i="10"/>
  <c r="G88" i="10"/>
  <c r="H88" i="10"/>
  <c r="I88" i="10"/>
  <c r="J88" i="10"/>
  <c r="K88" i="10"/>
  <c r="L88" i="10"/>
  <c r="M88" i="10"/>
  <c r="N88" i="10"/>
  <c r="O88" i="10"/>
  <c r="P88" i="10"/>
  <c r="Q88" i="10"/>
  <c r="D89" i="10"/>
  <c r="E89" i="10"/>
  <c r="F89" i="10"/>
  <c r="G89" i="10"/>
  <c r="H89" i="10"/>
  <c r="I89" i="10"/>
  <c r="J89" i="10"/>
  <c r="K89" i="10"/>
  <c r="L89" i="10"/>
  <c r="M89" i="10"/>
  <c r="N89" i="10"/>
  <c r="O89" i="10"/>
  <c r="P89" i="10"/>
  <c r="Q89" i="10"/>
  <c r="D90" i="10"/>
  <c r="E90" i="10"/>
  <c r="F90" i="10"/>
  <c r="G90" i="10"/>
  <c r="H90" i="10"/>
  <c r="I90" i="10"/>
  <c r="J90" i="10"/>
  <c r="K90" i="10"/>
  <c r="L90" i="10"/>
  <c r="M90" i="10"/>
  <c r="N90" i="10"/>
  <c r="O90" i="10"/>
  <c r="P90" i="10"/>
  <c r="Q90" i="10"/>
  <c r="E87" i="10"/>
  <c r="F87" i="10"/>
  <c r="G87" i="10"/>
  <c r="H87" i="10"/>
  <c r="I87" i="10"/>
  <c r="J87" i="10"/>
  <c r="K87" i="10"/>
  <c r="L87" i="10"/>
  <c r="M87" i="10"/>
  <c r="N87" i="10"/>
  <c r="O87" i="10"/>
  <c r="P87" i="10"/>
  <c r="Q87" i="10"/>
  <c r="D138" i="10"/>
  <c r="E138" i="10"/>
  <c r="F138" i="10"/>
  <c r="G138" i="10"/>
  <c r="H138" i="10"/>
  <c r="I138" i="10"/>
  <c r="J138" i="10"/>
  <c r="K138" i="10"/>
  <c r="L138" i="10"/>
  <c r="M138" i="10"/>
  <c r="N138" i="10"/>
  <c r="O138" i="10"/>
  <c r="P138" i="10"/>
  <c r="Q138" i="10"/>
  <c r="D139" i="10"/>
  <c r="E139" i="10"/>
  <c r="F139" i="10"/>
  <c r="G139" i="10"/>
  <c r="H139" i="10"/>
  <c r="I139" i="10"/>
  <c r="J139" i="10"/>
  <c r="K139" i="10"/>
  <c r="L139" i="10"/>
  <c r="M139" i="10"/>
  <c r="N139" i="10"/>
  <c r="O139" i="10"/>
  <c r="P139" i="10"/>
  <c r="Q139" i="10"/>
  <c r="D140" i="10"/>
  <c r="E140" i="10"/>
  <c r="F140" i="10"/>
  <c r="G140" i="10"/>
  <c r="H140" i="10"/>
  <c r="I140" i="10"/>
  <c r="J140" i="10"/>
  <c r="K140" i="10"/>
  <c r="L140" i="10"/>
  <c r="M140" i="10"/>
  <c r="N140" i="10"/>
  <c r="O140" i="10"/>
  <c r="P140" i="10"/>
  <c r="Q140" i="10"/>
  <c r="E137" i="10"/>
  <c r="F137" i="10"/>
  <c r="G137" i="10"/>
  <c r="H137" i="10"/>
  <c r="I137" i="10"/>
  <c r="J137" i="10"/>
  <c r="K137" i="10"/>
  <c r="L137" i="10"/>
  <c r="M137" i="10"/>
  <c r="N137" i="10"/>
  <c r="O137" i="10"/>
  <c r="P137" i="10"/>
  <c r="Q137" i="10"/>
  <c r="D137" i="10"/>
  <c r="D87" i="10"/>
  <c r="D37" i="10"/>
  <c r="D38" i="7"/>
  <c r="E38" i="7"/>
  <c r="F38" i="7"/>
  <c r="G38" i="7"/>
  <c r="H38" i="7"/>
  <c r="I38" i="7"/>
  <c r="J38" i="7"/>
  <c r="K38" i="7"/>
  <c r="L38" i="7"/>
  <c r="M38" i="7"/>
  <c r="N38" i="7"/>
  <c r="O38" i="7"/>
  <c r="P38" i="7"/>
  <c r="Q38" i="7"/>
  <c r="D39" i="7"/>
  <c r="E39" i="7"/>
  <c r="F39" i="7"/>
  <c r="G39" i="7"/>
  <c r="H39" i="7"/>
  <c r="I39" i="7"/>
  <c r="J39" i="7"/>
  <c r="K39" i="7"/>
  <c r="L39" i="7"/>
  <c r="M39" i="7"/>
  <c r="N39" i="7"/>
  <c r="O39" i="7"/>
  <c r="P39" i="7"/>
  <c r="Q39" i="7"/>
  <c r="D40" i="7"/>
  <c r="E40" i="7"/>
  <c r="F40" i="7"/>
  <c r="G40" i="7"/>
  <c r="H40" i="7"/>
  <c r="I40" i="7"/>
  <c r="J40" i="7"/>
  <c r="K40" i="7"/>
  <c r="L40" i="7"/>
  <c r="M40" i="7"/>
  <c r="N40" i="7"/>
  <c r="O40" i="7"/>
  <c r="P40" i="7"/>
  <c r="Q40" i="7"/>
  <c r="E37" i="7"/>
  <c r="F37" i="7"/>
  <c r="G37" i="7"/>
  <c r="H37" i="7"/>
  <c r="I37" i="7"/>
  <c r="J37" i="7"/>
  <c r="K37" i="7"/>
  <c r="L37" i="7"/>
  <c r="M37" i="7"/>
  <c r="N37" i="7"/>
  <c r="O37" i="7"/>
  <c r="P37" i="7"/>
  <c r="Q37" i="7"/>
  <c r="D88" i="7"/>
  <c r="E88" i="7"/>
  <c r="F88" i="7"/>
  <c r="G88" i="7"/>
  <c r="H88" i="7"/>
  <c r="I88" i="7"/>
  <c r="J88" i="7"/>
  <c r="K88" i="7"/>
  <c r="L88" i="7"/>
  <c r="M88" i="7"/>
  <c r="N88" i="7"/>
  <c r="O88" i="7"/>
  <c r="P88" i="7"/>
  <c r="Q88" i="7"/>
  <c r="D89" i="7"/>
  <c r="E89" i="7"/>
  <c r="F89" i="7"/>
  <c r="G89" i="7"/>
  <c r="H89" i="7"/>
  <c r="I89" i="7"/>
  <c r="J89" i="7"/>
  <c r="K89" i="7"/>
  <c r="L89" i="7"/>
  <c r="M89" i="7"/>
  <c r="N89" i="7"/>
  <c r="O89" i="7"/>
  <c r="P89" i="7"/>
  <c r="Q89" i="7"/>
  <c r="D90" i="7"/>
  <c r="E90" i="7"/>
  <c r="F90" i="7"/>
  <c r="G90" i="7"/>
  <c r="H90" i="7"/>
  <c r="I90" i="7"/>
  <c r="J90" i="7"/>
  <c r="K90" i="7"/>
  <c r="L90" i="7"/>
  <c r="M90" i="7"/>
  <c r="N90" i="7"/>
  <c r="O90" i="7"/>
  <c r="P90" i="7"/>
  <c r="Q90" i="7"/>
  <c r="E87" i="7"/>
  <c r="F87" i="7"/>
  <c r="G87" i="7"/>
  <c r="H87" i="7"/>
  <c r="I87" i="7"/>
  <c r="J87" i="7"/>
  <c r="K87" i="7"/>
  <c r="L87" i="7"/>
  <c r="M87" i="7"/>
  <c r="N87" i="7"/>
  <c r="O87" i="7"/>
  <c r="P87" i="7"/>
  <c r="Q87" i="7"/>
  <c r="D138" i="7"/>
  <c r="E138" i="7"/>
  <c r="F138" i="7"/>
  <c r="G138" i="7"/>
  <c r="H138" i="7"/>
  <c r="I138" i="7"/>
  <c r="J138" i="7"/>
  <c r="K138" i="7"/>
  <c r="L138" i="7"/>
  <c r="M138" i="7"/>
  <c r="N138" i="7"/>
  <c r="O138" i="7"/>
  <c r="P138" i="7"/>
  <c r="Q138" i="7"/>
  <c r="D139" i="7"/>
  <c r="E139" i="7"/>
  <c r="F139" i="7"/>
  <c r="G139" i="7"/>
  <c r="H139" i="7"/>
  <c r="I139" i="7"/>
  <c r="J139" i="7"/>
  <c r="K139" i="7"/>
  <c r="L139" i="7"/>
  <c r="M139" i="7"/>
  <c r="N139" i="7"/>
  <c r="O139" i="7"/>
  <c r="P139" i="7"/>
  <c r="Q139" i="7"/>
  <c r="D140" i="7"/>
  <c r="E140" i="7"/>
  <c r="F140" i="7"/>
  <c r="G140" i="7"/>
  <c r="H140" i="7"/>
  <c r="I140" i="7"/>
  <c r="J140" i="7"/>
  <c r="K140" i="7"/>
  <c r="L140" i="7"/>
  <c r="M140" i="7"/>
  <c r="N140" i="7"/>
  <c r="O140" i="7"/>
  <c r="P140" i="7"/>
  <c r="Q140" i="7"/>
  <c r="E137" i="7"/>
  <c r="F137" i="7"/>
  <c r="G137" i="7"/>
  <c r="H137" i="7"/>
  <c r="I137" i="7"/>
  <c r="J137" i="7"/>
  <c r="K137" i="7"/>
  <c r="L137" i="7"/>
  <c r="M137" i="7"/>
  <c r="N137" i="7"/>
  <c r="O137" i="7"/>
  <c r="P137" i="7"/>
  <c r="Q137" i="7"/>
  <c r="D137" i="7"/>
  <c r="D87" i="7"/>
  <c r="D37" i="7"/>
  <c r="D25" i="14"/>
  <c r="E25" i="14"/>
  <c r="F25" i="14"/>
  <c r="G25" i="14"/>
  <c r="H25" i="14"/>
  <c r="I25" i="14"/>
  <c r="J25" i="14"/>
  <c r="K25" i="14"/>
  <c r="L25" i="14"/>
  <c r="M25" i="14"/>
  <c r="N25" i="14"/>
  <c r="O25" i="14"/>
  <c r="P25" i="14"/>
  <c r="Q25" i="14"/>
  <c r="D26" i="14"/>
  <c r="E26" i="14"/>
  <c r="F26" i="14"/>
  <c r="G26" i="14"/>
  <c r="H26" i="14"/>
  <c r="I26" i="14"/>
  <c r="J26" i="14"/>
  <c r="K26" i="14"/>
  <c r="L26" i="14"/>
  <c r="M26" i="14"/>
  <c r="N26" i="14"/>
  <c r="O26" i="14"/>
  <c r="P26" i="14"/>
  <c r="Q26" i="14"/>
  <c r="D27" i="14"/>
  <c r="E27" i="14"/>
  <c r="F27" i="14"/>
  <c r="G27" i="14"/>
  <c r="H27" i="14"/>
  <c r="I27" i="14"/>
  <c r="J27" i="14"/>
  <c r="K27" i="14"/>
  <c r="L27" i="14"/>
  <c r="M27" i="14"/>
  <c r="N27" i="14"/>
  <c r="O27" i="14"/>
  <c r="P27" i="14"/>
  <c r="Q27" i="14"/>
  <c r="D28" i="14"/>
  <c r="E28" i="14"/>
  <c r="F28" i="14"/>
  <c r="G28" i="14"/>
  <c r="H28" i="14"/>
  <c r="I28" i="14"/>
  <c r="J28" i="14"/>
  <c r="K28" i="14"/>
  <c r="L28" i="14"/>
  <c r="M28" i="14"/>
  <c r="N28" i="14"/>
  <c r="O28" i="14"/>
  <c r="P28" i="14"/>
  <c r="Q28" i="14"/>
  <c r="D29" i="14"/>
  <c r="E29" i="14"/>
  <c r="F29" i="14"/>
  <c r="G29" i="14"/>
  <c r="H29" i="14"/>
  <c r="I29" i="14"/>
  <c r="J29" i="14"/>
  <c r="K29" i="14"/>
  <c r="L29" i="14"/>
  <c r="M29" i="14"/>
  <c r="N29" i="14"/>
  <c r="O29" i="14"/>
  <c r="P29" i="14"/>
  <c r="Q29" i="14"/>
  <c r="D30" i="14"/>
  <c r="E30" i="14"/>
  <c r="F30" i="14"/>
  <c r="G30" i="14"/>
  <c r="H30" i="14"/>
  <c r="I30" i="14"/>
  <c r="J30" i="14"/>
  <c r="K30" i="14"/>
  <c r="L30" i="14"/>
  <c r="M30" i="14"/>
  <c r="N30" i="14"/>
  <c r="O30" i="14"/>
  <c r="P30" i="14"/>
  <c r="Q30" i="14"/>
  <c r="D31" i="14"/>
  <c r="E31" i="14"/>
  <c r="F31" i="14"/>
  <c r="G31" i="14"/>
  <c r="H31" i="14"/>
  <c r="I31" i="14"/>
  <c r="J31" i="14"/>
  <c r="K31" i="14"/>
  <c r="L31" i="14"/>
  <c r="M31" i="14"/>
  <c r="N31" i="14"/>
  <c r="O31" i="14"/>
  <c r="P31" i="14"/>
  <c r="Q31" i="14"/>
  <c r="D32" i="14"/>
  <c r="E32" i="14"/>
  <c r="F32" i="14"/>
  <c r="G32" i="14"/>
  <c r="H32" i="14"/>
  <c r="I32" i="14"/>
  <c r="J32" i="14"/>
  <c r="K32" i="14"/>
  <c r="L32" i="14"/>
  <c r="M32" i="14"/>
  <c r="N32" i="14"/>
  <c r="O32" i="14"/>
  <c r="P32" i="14"/>
  <c r="Q32" i="14"/>
  <c r="D33" i="14"/>
  <c r="E33" i="14"/>
  <c r="F33" i="14"/>
  <c r="G33" i="14"/>
  <c r="H33" i="14"/>
  <c r="I33" i="14"/>
  <c r="J33" i="14"/>
  <c r="K33" i="14"/>
  <c r="L33" i="14"/>
  <c r="M33" i="14"/>
  <c r="N33" i="14"/>
  <c r="O33" i="14"/>
  <c r="P33" i="14"/>
  <c r="Q33" i="14"/>
  <c r="D34" i="14"/>
  <c r="E34" i="14"/>
  <c r="F34" i="14"/>
  <c r="G34" i="14"/>
  <c r="H34" i="14"/>
  <c r="I34" i="14"/>
  <c r="J34" i="14"/>
  <c r="K34" i="14"/>
  <c r="L34" i="14"/>
  <c r="M34" i="14"/>
  <c r="N34" i="14"/>
  <c r="O34" i="14"/>
  <c r="P34" i="14"/>
  <c r="Q34" i="14"/>
  <c r="D35" i="14"/>
  <c r="E35" i="14"/>
  <c r="F35" i="14"/>
  <c r="G35" i="14"/>
  <c r="H35" i="14"/>
  <c r="I35" i="14"/>
  <c r="J35" i="14"/>
  <c r="K35" i="14"/>
  <c r="L35" i="14"/>
  <c r="M35" i="14"/>
  <c r="N35" i="14"/>
  <c r="O35" i="14"/>
  <c r="P35" i="14"/>
  <c r="Q35" i="14"/>
  <c r="D36" i="14"/>
  <c r="E36" i="14"/>
  <c r="F36" i="14"/>
  <c r="G36" i="14"/>
  <c r="H36" i="14"/>
  <c r="I36" i="14"/>
  <c r="J36" i="14"/>
  <c r="K36" i="14"/>
  <c r="L36" i="14"/>
  <c r="M36" i="14"/>
  <c r="N36" i="14"/>
  <c r="O36" i="14"/>
  <c r="P36" i="14"/>
  <c r="Q36" i="14"/>
  <c r="E24" i="14"/>
  <c r="F24" i="14"/>
  <c r="G24" i="14"/>
  <c r="H24" i="14"/>
  <c r="I24" i="14"/>
  <c r="J24" i="14"/>
  <c r="K24" i="14"/>
  <c r="L24" i="14"/>
  <c r="M24" i="14"/>
  <c r="N24" i="14"/>
  <c r="O24" i="14"/>
  <c r="P24" i="14"/>
  <c r="Q24" i="14"/>
  <c r="D75" i="14"/>
  <c r="E75" i="14"/>
  <c r="F75" i="14"/>
  <c r="G75" i="14"/>
  <c r="H75" i="14"/>
  <c r="I75" i="14"/>
  <c r="J75" i="14"/>
  <c r="K75" i="14"/>
  <c r="L75" i="14"/>
  <c r="M75" i="14"/>
  <c r="N75" i="14"/>
  <c r="O75" i="14"/>
  <c r="P75" i="14"/>
  <c r="Q75" i="14"/>
  <c r="D76" i="14"/>
  <c r="E76" i="14"/>
  <c r="F76" i="14"/>
  <c r="G76" i="14"/>
  <c r="H76" i="14"/>
  <c r="I76" i="14"/>
  <c r="J76" i="14"/>
  <c r="K76" i="14"/>
  <c r="L76" i="14"/>
  <c r="M76" i="14"/>
  <c r="N76" i="14"/>
  <c r="O76" i="14"/>
  <c r="P76" i="14"/>
  <c r="Q76" i="14"/>
  <c r="D77" i="14"/>
  <c r="E77" i="14"/>
  <c r="F77" i="14"/>
  <c r="G77" i="14"/>
  <c r="H77" i="14"/>
  <c r="I77" i="14"/>
  <c r="J77" i="14"/>
  <c r="K77" i="14"/>
  <c r="L77" i="14"/>
  <c r="M77" i="14"/>
  <c r="N77" i="14"/>
  <c r="O77" i="14"/>
  <c r="P77" i="14"/>
  <c r="Q77" i="14"/>
  <c r="D78" i="14"/>
  <c r="E78" i="14"/>
  <c r="F78" i="14"/>
  <c r="G78" i="14"/>
  <c r="H78" i="14"/>
  <c r="I78" i="14"/>
  <c r="J78" i="14"/>
  <c r="K78" i="14"/>
  <c r="L78" i="14"/>
  <c r="M78" i="14"/>
  <c r="N78" i="14"/>
  <c r="O78" i="14"/>
  <c r="P78" i="14"/>
  <c r="Q78" i="14"/>
  <c r="D79" i="14"/>
  <c r="E79" i="14"/>
  <c r="F79" i="14"/>
  <c r="G79" i="14"/>
  <c r="H79" i="14"/>
  <c r="I79" i="14"/>
  <c r="J79" i="14"/>
  <c r="K79" i="14"/>
  <c r="L79" i="14"/>
  <c r="M79" i="14"/>
  <c r="N79" i="14"/>
  <c r="O79" i="14"/>
  <c r="P79" i="14"/>
  <c r="Q79" i="14"/>
  <c r="D80" i="14"/>
  <c r="E80" i="14"/>
  <c r="F80" i="14"/>
  <c r="G80" i="14"/>
  <c r="H80" i="14"/>
  <c r="I80" i="14"/>
  <c r="J80" i="14"/>
  <c r="K80" i="14"/>
  <c r="L80" i="14"/>
  <c r="M80" i="14"/>
  <c r="N80" i="14"/>
  <c r="O80" i="14"/>
  <c r="P80" i="14"/>
  <c r="Q80" i="14"/>
  <c r="D81" i="14"/>
  <c r="E81" i="14"/>
  <c r="F81" i="14"/>
  <c r="G81" i="14"/>
  <c r="H81" i="14"/>
  <c r="I81" i="14"/>
  <c r="J81" i="14"/>
  <c r="K81" i="14"/>
  <c r="L81" i="14"/>
  <c r="M81" i="14"/>
  <c r="N81" i="14"/>
  <c r="O81" i="14"/>
  <c r="P81" i="14"/>
  <c r="Q81" i="14"/>
  <c r="D82" i="14"/>
  <c r="E82" i="14"/>
  <c r="F82" i="14"/>
  <c r="G82" i="14"/>
  <c r="H82" i="14"/>
  <c r="I82" i="14"/>
  <c r="J82" i="14"/>
  <c r="K82" i="14"/>
  <c r="L82" i="14"/>
  <c r="M82" i="14"/>
  <c r="N82" i="14"/>
  <c r="O82" i="14"/>
  <c r="P82" i="14"/>
  <c r="Q82" i="14"/>
  <c r="D83" i="14"/>
  <c r="E83" i="14"/>
  <c r="F83" i="14"/>
  <c r="G83" i="14"/>
  <c r="H83" i="14"/>
  <c r="I83" i="14"/>
  <c r="J83" i="14"/>
  <c r="K83" i="14"/>
  <c r="L83" i="14"/>
  <c r="M83" i="14"/>
  <c r="N83" i="14"/>
  <c r="O83" i="14"/>
  <c r="P83" i="14"/>
  <c r="Q83" i="14"/>
  <c r="D84" i="14"/>
  <c r="E84" i="14"/>
  <c r="F84" i="14"/>
  <c r="G84" i="14"/>
  <c r="H84" i="14"/>
  <c r="I84" i="14"/>
  <c r="J84" i="14"/>
  <c r="K84" i="14"/>
  <c r="L84" i="14"/>
  <c r="M84" i="14"/>
  <c r="N84" i="14"/>
  <c r="O84" i="14"/>
  <c r="P84" i="14"/>
  <c r="Q84" i="14"/>
  <c r="D85" i="14"/>
  <c r="E85" i="14"/>
  <c r="F85" i="14"/>
  <c r="G85" i="14"/>
  <c r="H85" i="14"/>
  <c r="I85" i="14"/>
  <c r="J85" i="14"/>
  <c r="K85" i="14"/>
  <c r="L85" i="14"/>
  <c r="M85" i="14"/>
  <c r="N85" i="14"/>
  <c r="O85" i="14"/>
  <c r="P85" i="14"/>
  <c r="Q85" i="14"/>
  <c r="D86" i="14"/>
  <c r="E86" i="14"/>
  <c r="F86" i="14"/>
  <c r="G86" i="14"/>
  <c r="H86" i="14"/>
  <c r="I86" i="14"/>
  <c r="J86" i="14"/>
  <c r="K86" i="14"/>
  <c r="L86" i="14"/>
  <c r="M86" i="14"/>
  <c r="N86" i="14"/>
  <c r="O86" i="14"/>
  <c r="P86" i="14"/>
  <c r="Q86" i="14"/>
  <c r="E74" i="14"/>
  <c r="F74" i="14"/>
  <c r="G74" i="14"/>
  <c r="H74" i="14"/>
  <c r="I74" i="14"/>
  <c r="J74" i="14"/>
  <c r="K74" i="14"/>
  <c r="L74" i="14"/>
  <c r="M74" i="14"/>
  <c r="N74" i="14"/>
  <c r="O74" i="14"/>
  <c r="P74" i="14"/>
  <c r="Q74" i="14"/>
  <c r="D125" i="14"/>
  <c r="E125" i="14"/>
  <c r="F125" i="14"/>
  <c r="G125" i="14"/>
  <c r="H125" i="14"/>
  <c r="I125" i="14"/>
  <c r="J125" i="14"/>
  <c r="K125" i="14"/>
  <c r="L125" i="14"/>
  <c r="M125" i="14"/>
  <c r="N125" i="14"/>
  <c r="O125" i="14"/>
  <c r="P125" i="14"/>
  <c r="Q125" i="14"/>
  <c r="D126" i="14"/>
  <c r="E126" i="14"/>
  <c r="F126" i="14"/>
  <c r="G126" i="14"/>
  <c r="H126" i="14"/>
  <c r="I126" i="14"/>
  <c r="J126" i="14"/>
  <c r="K126" i="14"/>
  <c r="L126" i="14"/>
  <c r="M126" i="14"/>
  <c r="N126" i="14"/>
  <c r="O126" i="14"/>
  <c r="P126" i="14"/>
  <c r="Q126" i="14"/>
  <c r="D127" i="14"/>
  <c r="E127" i="14"/>
  <c r="F127" i="14"/>
  <c r="G127" i="14"/>
  <c r="H127" i="14"/>
  <c r="I127" i="14"/>
  <c r="J127" i="14"/>
  <c r="K127" i="14"/>
  <c r="L127" i="14"/>
  <c r="M127" i="14"/>
  <c r="N127" i="14"/>
  <c r="O127" i="14"/>
  <c r="P127" i="14"/>
  <c r="Q127" i="14"/>
  <c r="D128" i="14"/>
  <c r="E128" i="14"/>
  <c r="F128" i="14"/>
  <c r="G128" i="14"/>
  <c r="H128" i="14"/>
  <c r="I128" i="14"/>
  <c r="J128" i="14"/>
  <c r="K128" i="14"/>
  <c r="L128" i="14"/>
  <c r="M128" i="14"/>
  <c r="N128" i="14"/>
  <c r="O128" i="14"/>
  <c r="P128" i="14"/>
  <c r="Q128" i="14"/>
  <c r="D129" i="14"/>
  <c r="E129" i="14"/>
  <c r="F129" i="14"/>
  <c r="G129" i="14"/>
  <c r="H129" i="14"/>
  <c r="I129" i="14"/>
  <c r="J129" i="14"/>
  <c r="K129" i="14"/>
  <c r="L129" i="14"/>
  <c r="M129" i="14"/>
  <c r="N129" i="14"/>
  <c r="O129" i="14"/>
  <c r="P129" i="14"/>
  <c r="Q129" i="14"/>
  <c r="D130" i="14"/>
  <c r="E130" i="14"/>
  <c r="F130" i="14"/>
  <c r="G130" i="14"/>
  <c r="H130" i="14"/>
  <c r="I130" i="14"/>
  <c r="J130" i="14"/>
  <c r="K130" i="14"/>
  <c r="L130" i="14"/>
  <c r="M130" i="14"/>
  <c r="N130" i="14"/>
  <c r="O130" i="14"/>
  <c r="P130" i="14"/>
  <c r="Q130" i="14"/>
  <c r="D131" i="14"/>
  <c r="E131" i="14"/>
  <c r="F131" i="14"/>
  <c r="G131" i="14"/>
  <c r="H131" i="14"/>
  <c r="I131" i="14"/>
  <c r="J131" i="14"/>
  <c r="K131" i="14"/>
  <c r="L131" i="14"/>
  <c r="M131" i="14"/>
  <c r="N131" i="14"/>
  <c r="O131" i="14"/>
  <c r="P131" i="14"/>
  <c r="Q131" i="14"/>
  <c r="D132" i="14"/>
  <c r="E132" i="14"/>
  <c r="F132" i="14"/>
  <c r="G132" i="14"/>
  <c r="H132" i="14"/>
  <c r="I132" i="14"/>
  <c r="J132" i="14"/>
  <c r="K132" i="14"/>
  <c r="L132" i="14"/>
  <c r="M132" i="14"/>
  <c r="N132" i="14"/>
  <c r="O132" i="14"/>
  <c r="P132" i="14"/>
  <c r="Q132" i="14"/>
  <c r="D133" i="14"/>
  <c r="E133" i="14"/>
  <c r="F133" i="14"/>
  <c r="G133" i="14"/>
  <c r="H133" i="14"/>
  <c r="I133" i="14"/>
  <c r="J133" i="14"/>
  <c r="K133" i="14"/>
  <c r="L133" i="14"/>
  <c r="M133" i="14"/>
  <c r="N133" i="14"/>
  <c r="O133" i="14"/>
  <c r="P133" i="14"/>
  <c r="Q133" i="14"/>
  <c r="D134" i="14"/>
  <c r="E134" i="14"/>
  <c r="F134" i="14"/>
  <c r="G134" i="14"/>
  <c r="H134" i="14"/>
  <c r="I134" i="14"/>
  <c r="J134" i="14"/>
  <c r="K134" i="14"/>
  <c r="L134" i="14"/>
  <c r="M134" i="14"/>
  <c r="N134" i="14"/>
  <c r="O134" i="14"/>
  <c r="P134" i="14"/>
  <c r="Q134" i="14"/>
  <c r="D135" i="14"/>
  <c r="E135" i="14"/>
  <c r="F135" i="14"/>
  <c r="G135" i="14"/>
  <c r="H135" i="14"/>
  <c r="I135" i="14"/>
  <c r="J135" i="14"/>
  <c r="K135" i="14"/>
  <c r="L135" i="14"/>
  <c r="M135" i="14"/>
  <c r="N135" i="14"/>
  <c r="O135" i="14"/>
  <c r="P135" i="14"/>
  <c r="Q135" i="14"/>
  <c r="D136" i="14"/>
  <c r="E136" i="14"/>
  <c r="F136" i="14"/>
  <c r="G136" i="14"/>
  <c r="H136" i="14"/>
  <c r="I136" i="14"/>
  <c r="J136" i="14"/>
  <c r="K136" i="14"/>
  <c r="L136" i="14"/>
  <c r="M136" i="14"/>
  <c r="N136" i="14"/>
  <c r="O136" i="14"/>
  <c r="P136" i="14"/>
  <c r="Q136" i="14"/>
  <c r="E124" i="14"/>
  <c r="F124" i="14"/>
  <c r="G124" i="14"/>
  <c r="H124" i="14"/>
  <c r="I124" i="14"/>
  <c r="J124" i="14"/>
  <c r="K124" i="14"/>
  <c r="L124" i="14"/>
  <c r="M124" i="14"/>
  <c r="N124" i="14"/>
  <c r="O124" i="14"/>
  <c r="P124" i="14"/>
  <c r="Q124" i="14"/>
  <c r="D124" i="14"/>
  <c r="D74" i="14"/>
  <c r="D24" i="14"/>
  <c r="D25" i="13"/>
  <c r="E25" i="13"/>
  <c r="F25" i="13"/>
  <c r="G25" i="13"/>
  <c r="H25" i="13"/>
  <c r="I25" i="13"/>
  <c r="J25" i="13"/>
  <c r="K25" i="13"/>
  <c r="L25" i="13"/>
  <c r="M25" i="13"/>
  <c r="N25" i="13"/>
  <c r="O25" i="13"/>
  <c r="P25" i="13"/>
  <c r="Q25" i="13"/>
  <c r="D26" i="13"/>
  <c r="E26" i="13"/>
  <c r="F26" i="13"/>
  <c r="G26" i="13"/>
  <c r="H26" i="13"/>
  <c r="I26" i="13"/>
  <c r="J26" i="13"/>
  <c r="K26" i="13"/>
  <c r="L26" i="13"/>
  <c r="M26" i="13"/>
  <c r="N26" i="13"/>
  <c r="O26" i="13"/>
  <c r="P26" i="13"/>
  <c r="Q26" i="13"/>
  <c r="D27" i="13"/>
  <c r="E27" i="13"/>
  <c r="F27" i="13"/>
  <c r="G27" i="13"/>
  <c r="H27" i="13"/>
  <c r="I27" i="13"/>
  <c r="J27" i="13"/>
  <c r="K27" i="13"/>
  <c r="L27" i="13"/>
  <c r="M27" i="13"/>
  <c r="N27" i="13"/>
  <c r="O27" i="13"/>
  <c r="P27" i="13"/>
  <c r="Q27" i="13"/>
  <c r="D28" i="13"/>
  <c r="E28" i="13"/>
  <c r="F28" i="13"/>
  <c r="G28" i="13"/>
  <c r="H28" i="13"/>
  <c r="I28" i="13"/>
  <c r="J28" i="13"/>
  <c r="K28" i="13"/>
  <c r="L28" i="13"/>
  <c r="M28" i="13"/>
  <c r="N28" i="13"/>
  <c r="O28" i="13"/>
  <c r="P28" i="13"/>
  <c r="Q28" i="13"/>
  <c r="D29" i="13"/>
  <c r="E29" i="13"/>
  <c r="F29" i="13"/>
  <c r="G29" i="13"/>
  <c r="H29" i="13"/>
  <c r="I29" i="13"/>
  <c r="J29" i="13"/>
  <c r="K29" i="13"/>
  <c r="L29" i="13"/>
  <c r="M29" i="13"/>
  <c r="N29" i="13"/>
  <c r="O29" i="13"/>
  <c r="P29" i="13"/>
  <c r="Q29" i="13"/>
  <c r="D30" i="13"/>
  <c r="E30" i="13"/>
  <c r="F30" i="13"/>
  <c r="G30" i="13"/>
  <c r="H30" i="13"/>
  <c r="I30" i="13"/>
  <c r="J30" i="13"/>
  <c r="K30" i="13"/>
  <c r="L30" i="13"/>
  <c r="M30" i="13"/>
  <c r="N30" i="13"/>
  <c r="O30" i="13"/>
  <c r="P30" i="13"/>
  <c r="Q30" i="13"/>
  <c r="D31" i="13"/>
  <c r="E31" i="13"/>
  <c r="F31" i="13"/>
  <c r="G31" i="13"/>
  <c r="H31" i="13"/>
  <c r="I31" i="13"/>
  <c r="J31" i="13"/>
  <c r="K31" i="13"/>
  <c r="L31" i="13"/>
  <c r="M31" i="13"/>
  <c r="N31" i="13"/>
  <c r="O31" i="13"/>
  <c r="P31" i="13"/>
  <c r="Q31" i="13"/>
  <c r="D32" i="13"/>
  <c r="E32" i="13"/>
  <c r="F32" i="13"/>
  <c r="G32" i="13"/>
  <c r="H32" i="13"/>
  <c r="I32" i="13"/>
  <c r="J32" i="13"/>
  <c r="K32" i="13"/>
  <c r="L32" i="13"/>
  <c r="M32" i="13"/>
  <c r="N32" i="13"/>
  <c r="O32" i="13"/>
  <c r="P32" i="13"/>
  <c r="Q32" i="13"/>
  <c r="D33" i="13"/>
  <c r="E33" i="13"/>
  <c r="F33" i="13"/>
  <c r="G33" i="13"/>
  <c r="H33" i="13"/>
  <c r="I33" i="13"/>
  <c r="J33" i="13"/>
  <c r="K33" i="13"/>
  <c r="L33" i="13"/>
  <c r="M33" i="13"/>
  <c r="N33" i="13"/>
  <c r="O33" i="13"/>
  <c r="P33" i="13"/>
  <c r="Q33" i="13"/>
  <c r="D34" i="13"/>
  <c r="E34" i="13"/>
  <c r="F34" i="13"/>
  <c r="G34" i="13"/>
  <c r="H34" i="13"/>
  <c r="I34" i="13"/>
  <c r="J34" i="13"/>
  <c r="K34" i="13"/>
  <c r="L34" i="13"/>
  <c r="M34" i="13"/>
  <c r="N34" i="13"/>
  <c r="O34" i="13"/>
  <c r="P34" i="13"/>
  <c r="Q34" i="13"/>
  <c r="D35" i="13"/>
  <c r="E35" i="13"/>
  <c r="F35" i="13"/>
  <c r="G35" i="13"/>
  <c r="H35" i="13"/>
  <c r="I35" i="13"/>
  <c r="J35" i="13"/>
  <c r="K35" i="13"/>
  <c r="L35" i="13"/>
  <c r="M35" i="13"/>
  <c r="N35" i="13"/>
  <c r="O35" i="13"/>
  <c r="P35" i="13"/>
  <c r="Q35" i="13"/>
  <c r="D36" i="13"/>
  <c r="E36" i="13"/>
  <c r="F36" i="13"/>
  <c r="G36" i="13"/>
  <c r="H36" i="13"/>
  <c r="I36" i="13"/>
  <c r="J36" i="13"/>
  <c r="K36" i="13"/>
  <c r="L36" i="13"/>
  <c r="M36" i="13"/>
  <c r="N36" i="13"/>
  <c r="O36" i="13"/>
  <c r="P36" i="13"/>
  <c r="Q36" i="13"/>
  <c r="E24" i="13"/>
  <c r="F24" i="13"/>
  <c r="G24" i="13"/>
  <c r="H24" i="13"/>
  <c r="I24" i="13"/>
  <c r="J24" i="13"/>
  <c r="K24" i="13"/>
  <c r="L24" i="13"/>
  <c r="M24" i="13"/>
  <c r="N24" i="13"/>
  <c r="O24" i="13"/>
  <c r="P24" i="13"/>
  <c r="Q24" i="13"/>
  <c r="D75" i="13"/>
  <c r="E75" i="13"/>
  <c r="F75" i="13"/>
  <c r="G75" i="13"/>
  <c r="H75" i="13"/>
  <c r="I75" i="13"/>
  <c r="J75" i="13"/>
  <c r="K75" i="13"/>
  <c r="L75" i="13"/>
  <c r="M75" i="13"/>
  <c r="N75" i="13"/>
  <c r="O75" i="13"/>
  <c r="P75" i="13"/>
  <c r="Q75" i="13"/>
  <c r="D76" i="13"/>
  <c r="E76" i="13"/>
  <c r="F76" i="13"/>
  <c r="G76" i="13"/>
  <c r="H76" i="13"/>
  <c r="I76" i="13"/>
  <c r="J76" i="13"/>
  <c r="K76" i="13"/>
  <c r="L76" i="13"/>
  <c r="M76" i="13"/>
  <c r="N76" i="13"/>
  <c r="O76" i="13"/>
  <c r="P76" i="13"/>
  <c r="Q76" i="13"/>
  <c r="D77" i="13"/>
  <c r="E77" i="13"/>
  <c r="F77" i="13"/>
  <c r="G77" i="13"/>
  <c r="H77" i="13"/>
  <c r="I77" i="13"/>
  <c r="J77" i="13"/>
  <c r="K77" i="13"/>
  <c r="L77" i="13"/>
  <c r="M77" i="13"/>
  <c r="N77" i="13"/>
  <c r="O77" i="13"/>
  <c r="P77" i="13"/>
  <c r="Q77" i="13"/>
  <c r="D78" i="13"/>
  <c r="E78" i="13"/>
  <c r="F78" i="13"/>
  <c r="G78" i="13"/>
  <c r="H78" i="13"/>
  <c r="I78" i="13"/>
  <c r="J78" i="13"/>
  <c r="K78" i="13"/>
  <c r="L78" i="13"/>
  <c r="M78" i="13"/>
  <c r="N78" i="13"/>
  <c r="O78" i="13"/>
  <c r="P78" i="13"/>
  <c r="Q78" i="13"/>
  <c r="D79" i="13"/>
  <c r="E79" i="13"/>
  <c r="F79" i="13"/>
  <c r="G79" i="13"/>
  <c r="H79" i="13"/>
  <c r="I79" i="13"/>
  <c r="J79" i="13"/>
  <c r="K79" i="13"/>
  <c r="L79" i="13"/>
  <c r="M79" i="13"/>
  <c r="N79" i="13"/>
  <c r="O79" i="13"/>
  <c r="P79" i="13"/>
  <c r="Q79" i="13"/>
  <c r="D80" i="13"/>
  <c r="E80" i="13"/>
  <c r="F80" i="13"/>
  <c r="G80" i="13"/>
  <c r="H80" i="13"/>
  <c r="I80" i="13"/>
  <c r="J80" i="13"/>
  <c r="K80" i="13"/>
  <c r="L80" i="13"/>
  <c r="M80" i="13"/>
  <c r="N80" i="13"/>
  <c r="O80" i="13"/>
  <c r="P80" i="13"/>
  <c r="Q80" i="13"/>
  <c r="D81" i="13"/>
  <c r="E81" i="13"/>
  <c r="F81" i="13"/>
  <c r="G81" i="13"/>
  <c r="H81" i="13"/>
  <c r="I81" i="13"/>
  <c r="J81" i="13"/>
  <c r="K81" i="13"/>
  <c r="L81" i="13"/>
  <c r="M81" i="13"/>
  <c r="N81" i="13"/>
  <c r="O81" i="13"/>
  <c r="P81" i="13"/>
  <c r="Q81" i="13"/>
  <c r="D82" i="13"/>
  <c r="E82" i="13"/>
  <c r="F82" i="13"/>
  <c r="G82" i="13"/>
  <c r="H82" i="13"/>
  <c r="I82" i="13"/>
  <c r="J82" i="13"/>
  <c r="K82" i="13"/>
  <c r="L82" i="13"/>
  <c r="M82" i="13"/>
  <c r="N82" i="13"/>
  <c r="O82" i="13"/>
  <c r="P82" i="13"/>
  <c r="Q82" i="13"/>
  <c r="D83" i="13"/>
  <c r="E83" i="13"/>
  <c r="F83" i="13"/>
  <c r="G83" i="13"/>
  <c r="H83" i="13"/>
  <c r="I83" i="13"/>
  <c r="J83" i="13"/>
  <c r="K83" i="13"/>
  <c r="L83" i="13"/>
  <c r="M83" i="13"/>
  <c r="N83" i="13"/>
  <c r="O83" i="13"/>
  <c r="P83" i="13"/>
  <c r="Q83" i="13"/>
  <c r="D84" i="13"/>
  <c r="E84" i="13"/>
  <c r="F84" i="13"/>
  <c r="G84" i="13"/>
  <c r="H84" i="13"/>
  <c r="I84" i="13"/>
  <c r="J84" i="13"/>
  <c r="K84" i="13"/>
  <c r="L84" i="13"/>
  <c r="M84" i="13"/>
  <c r="N84" i="13"/>
  <c r="O84" i="13"/>
  <c r="P84" i="13"/>
  <c r="Q84" i="13"/>
  <c r="D85" i="13"/>
  <c r="E85" i="13"/>
  <c r="F85" i="13"/>
  <c r="G85" i="13"/>
  <c r="H85" i="13"/>
  <c r="I85" i="13"/>
  <c r="J85" i="13"/>
  <c r="K85" i="13"/>
  <c r="L85" i="13"/>
  <c r="M85" i="13"/>
  <c r="N85" i="13"/>
  <c r="O85" i="13"/>
  <c r="P85" i="13"/>
  <c r="Q85" i="13"/>
  <c r="D86" i="13"/>
  <c r="E86" i="13"/>
  <c r="F86" i="13"/>
  <c r="G86" i="13"/>
  <c r="H86" i="13"/>
  <c r="I86" i="13"/>
  <c r="J86" i="13"/>
  <c r="K86" i="13"/>
  <c r="L86" i="13"/>
  <c r="M86" i="13"/>
  <c r="N86" i="13"/>
  <c r="O86" i="13"/>
  <c r="P86" i="13"/>
  <c r="Q86" i="13"/>
  <c r="E74" i="13"/>
  <c r="F74" i="13"/>
  <c r="G74" i="13"/>
  <c r="H74" i="13"/>
  <c r="I74" i="13"/>
  <c r="J74" i="13"/>
  <c r="K74" i="13"/>
  <c r="L74" i="13"/>
  <c r="M74" i="13"/>
  <c r="N74" i="13"/>
  <c r="O74" i="13"/>
  <c r="P74" i="13"/>
  <c r="Q74" i="13"/>
  <c r="D125" i="13"/>
  <c r="E125" i="13"/>
  <c r="F125" i="13"/>
  <c r="G125" i="13"/>
  <c r="H125" i="13"/>
  <c r="I125" i="13"/>
  <c r="J125" i="13"/>
  <c r="K125" i="13"/>
  <c r="L125" i="13"/>
  <c r="M125" i="13"/>
  <c r="N125" i="13"/>
  <c r="O125" i="13"/>
  <c r="P125" i="13"/>
  <c r="Q125" i="13"/>
  <c r="D126" i="13"/>
  <c r="E126" i="13"/>
  <c r="F126" i="13"/>
  <c r="G126" i="13"/>
  <c r="H126" i="13"/>
  <c r="I126" i="13"/>
  <c r="J126" i="13"/>
  <c r="K126" i="13"/>
  <c r="L126" i="13"/>
  <c r="M126" i="13"/>
  <c r="N126" i="13"/>
  <c r="O126" i="13"/>
  <c r="P126" i="13"/>
  <c r="Q126" i="13"/>
  <c r="D127" i="13"/>
  <c r="E127" i="13"/>
  <c r="F127" i="13"/>
  <c r="G127" i="13"/>
  <c r="H127" i="13"/>
  <c r="I127" i="13"/>
  <c r="J127" i="13"/>
  <c r="K127" i="13"/>
  <c r="L127" i="13"/>
  <c r="M127" i="13"/>
  <c r="N127" i="13"/>
  <c r="O127" i="13"/>
  <c r="P127" i="13"/>
  <c r="Q127" i="13"/>
  <c r="D128" i="13"/>
  <c r="E128" i="13"/>
  <c r="F128" i="13"/>
  <c r="G128" i="13"/>
  <c r="H128" i="13"/>
  <c r="I128" i="13"/>
  <c r="J128" i="13"/>
  <c r="K128" i="13"/>
  <c r="L128" i="13"/>
  <c r="M128" i="13"/>
  <c r="N128" i="13"/>
  <c r="O128" i="13"/>
  <c r="P128" i="13"/>
  <c r="Q128" i="13"/>
  <c r="D129" i="13"/>
  <c r="E129" i="13"/>
  <c r="F129" i="13"/>
  <c r="G129" i="13"/>
  <c r="H129" i="13"/>
  <c r="I129" i="13"/>
  <c r="J129" i="13"/>
  <c r="K129" i="13"/>
  <c r="L129" i="13"/>
  <c r="M129" i="13"/>
  <c r="N129" i="13"/>
  <c r="O129" i="13"/>
  <c r="P129" i="13"/>
  <c r="Q129" i="13"/>
  <c r="D130" i="13"/>
  <c r="E130" i="13"/>
  <c r="F130" i="13"/>
  <c r="G130" i="13"/>
  <c r="H130" i="13"/>
  <c r="I130" i="13"/>
  <c r="J130" i="13"/>
  <c r="K130" i="13"/>
  <c r="L130" i="13"/>
  <c r="M130" i="13"/>
  <c r="N130" i="13"/>
  <c r="O130" i="13"/>
  <c r="P130" i="13"/>
  <c r="Q130" i="13"/>
  <c r="D131" i="13"/>
  <c r="E131" i="13"/>
  <c r="F131" i="13"/>
  <c r="G131" i="13"/>
  <c r="H131" i="13"/>
  <c r="I131" i="13"/>
  <c r="J131" i="13"/>
  <c r="K131" i="13"/>
  <c r="L131" i="13"/>
  <c r="M131" i="13"/>
  <c r="N131" i="13"/>
  <c r="O131" i="13"/>
  <c r="P131" i="13"/>
  <c r="Q131" i="13"/>
  <c r="D132" i="13"/>
  <c r="E132" i="13"/>
  <c r="F132" i="13"/>
  <c r="G132" i="13"/>
  <c r="H132" i="13"/>
  <c r="I132" i="13"/>
  <c r="J132" i="13"/>
  <c r="K132" i="13"/>
  <c r="L132" i="13"/>
  <c r="M132" i="13"/>
  <c r="N132" i="13"/>
  <c r="O132" i="13"/>
  <c r="P132" i="13"/>
  <c r="Q132" i="13"/>
  <c r="D133" i="13"/>
  <c r="E133" i="13"/>
  <c r="F133" i="13"/>
  <c r="G133" i="13"/>
  <c r="H133" i="13"/>
  <c r="I133" i="13"/>
  <c r="J133" i="13"/>
  <c r="K133" i="13"/>
  <c r="L133" i="13"/>
  <c r="M133" i="13"/>
  <c r="N133" i="13"/>
  <c r="O133" i="13"/>
  <c r="P133" i="13"/>
  <c r="Q133" i="13"/>
  <c r="D134" i="13"/>
  <c r="E134" i="13"/>
  <c r="F134" i="13"/>
  <c r="G134" i="13"/>
  <c r="H134" i="13"/>
  <c r="I134" i="13"/>
  <c r="J134" i="13"/>
  <c r="K134" i="13"/>
  <c r="L134" i="13"/>
  <c r="M134" i="13"/>
  <c r="N134" i="13"/>
  <c r="O134" i="13"/>
  <c r="P134" i="13"/>
  <c r="Q134" i="13"/>
  <c r="D135" i="13"/>
  <c r="E135" i="13"/>
  <c r="F135" i="13"/>
  <c r="G135" i="13"/>
  <c r="H135" i="13"/>
  <c r="I135" i="13"/>
  <c r="J135" i="13"/>
  <c r="K135" i="13"/>
  <c r="L135" i="13"/>
  <c r="M135" i="13"/>
  <c r="N135" i="13"/>
  <c r="O135" i="13"/>
  <c r="P135" i="13"/>
  <c r="Q135" i="13"/>
  <c r="D136" i="13"/>
  <c r="E136" i="13"/>
  <c r="F136" i="13"/>
  <c r="G136" i="13"/>
  <c r="H136" i="13"/>
  <c r="I136" i="13"/>
  <c r="J136" i="13"/>
  <c r="K136" i="13"/>
  <c r="L136" i="13"/>
  <c r="M136" i="13"/>
  <c r="N136" i="13"/>
  <c r="O136" i="13"/>
  <c r="P136" i="13"/>
  <c r="Q136" i="13"/>
  <c r="E124" i="13"/>
  <c r="F124" i="13"/>
  <c r="G124" i="13"/>
  <c r="H124" i="13"/>
  <c r="I124" i="13"/>
  <c r="J124" i="13"/>
  <c r="K124" i="13"/>
  <c r="L124" i="13"/>
  <c r="M124" i="13"/>
  <c r="N124" i="13"/>
  <c r="O124" i="13"/>
  <c r="P124" i="13"/>
  <c r="Q124" i="13"/>
  <c r="D124" i="13"/>
  <c r="D74" i="13"/>
  <c r="D24" i="13"/>
  <c r="D25" i="12"/>
  <c r="E25" i="12"/>
  <c r="F25" i="12"/>
  <c r="G25" i="12"/>
  <c r="H25" i="12"/>
  <c r="I25" i="12"/>
  <c r="J25" i="12"/>
  <c r="K25" i="12"/>
  <c r="L25" i="12"/>
  <c r="M25" i="12"/>
  <c r="N25" i="12"/>
  <c r="O25" i="12"/>
  <c r="P25" i="12"/>
  <c r="Q25" i="12"/>
  <c r="D26" i="12"/>
  <c r="E26" i="12"/>
  <c r="F26" i="12"/>
  <c r="G26" i="12"/>
  <c r="H26" i="12"/>
  <c r="I26" i="12"/>
  <c r="J26" i="12"/>
  <c r="K26" i="12"/>
  <c r="L26" i="12"/>
  <c r="M26" i="12"/>
  <c r="N26" i="12"/>
  <c r="O26" i="12"/>
  <c r="P26" i="12"/>
  <c r="Q26" i="12"/>
  <c r="D27" i="12"/>
  <c r="E27" i="12"/>
  <c r="F27" i="12"/>
  <c r="G27" i="12"/>
  <c r="H27" i="12"/>
  <c r="I27" i="12"/>
  <c r="J27" i="12"/>
  <c r="K27" i="12"/>
  <c r="L27" i="12"/>
  <c r="M27" i="12"/>
  <c r="N27" i="12"/>
  <c r="O27" i="12"/>
  <c r="P27" i="12"/>
  <c r="Q27" i="12"/>
  <c r="D28" i="12"/>
  <c r="E28" i="12"/>
  <c r="F28" i="12"/>
  <c r="G28" i="12"/>
  <c r="H28" i="12"/>
  <c r="I28" i="12"/>
  <c r="J28" i="12"/>
  <c r="K28" i="12"/>
  <c r="L28" i="12"/>
  <c r="M28" i="12"/>
  <c r="N28" i="12"/>
  <c r="O28" i="12"/>
  <c r="P28" i="12"/>
  <c r="Q28" i="12"/>
  <c r="D29" i="12"/>
  <c r="E29" i="12"/>
  <c r="F29" i="12"/>
  <c r="G29" i="12"/>
  <c r="H29" i="12"/>
  <c r="I29" i="12"/>
  <c r="J29" i="12"/>
  <c r="K29" i="12"/>
  <c r="L29" i="12"/>
  <c r="M29" i="12"/>
  <c r="N29" i="12"/>
  <c r="O29" i="12"/>
  <c r="P29" i="12"/>
  <c r="Q29" i="12"/>
  <c r="D30" i="12"/>
  <c r="E30" i="12"/>
  <c r="F30" i="12"/>
  <c r="G30" i="12"/>
  <c r="H30" i="12"/>
  <c r="I30" i="12"/>
  <c r="J30" i="12"/>
  <c r="K30" i="12"/>
  <c r="L30" i="12"/>
  <c r="M30" i="12"/>
  <c r="N30" i="12"/>
  <c r="O30" i="12"/>
  <c r="P30" i="12"/>
  <c r="Q30" i="12"/>
  <c r="D31" i="12"/>
  <c r="E31" i="12"/>
  <c r="F31" i="12"/>
  <c r="G31" i="12"/>
  <c r="H31" i="12"/>
  <c r="I31" i="12"/>
  <c r="J31" i="12"/>
  <c r="K31" i="12"/>
  <c r="L31" i="12"/>
  <c r="M31" i="12"/>
  <c r="N31" i="12"/>
  <c r="O31" i="12"/>
  <c r="P31" i="12"/>
  <c r="Q31" i="12"/>
  <c r="D32" i="12"/>
  <c r="E32" i="12"/>
  <c r="F32" i="12"/>
  <c r="G32" i="12"/>
  <c r="H32" i="12"/>
  <c r="I32" i="12"/>
  <c r="J32" i="12"/>
  <c r="K32" i="12"/>
  <c r="L32" i="12"/>
  <c r="M32" i="12"/>
  <c r="N32" i="12"/>
  <c r="O32" i="12"/>
  <c r="P32" i="12"/>
  <c r="Q32" i="12"/>
  <c r="D33" i="12"/>
  <c r="E33" i="12"/>
  <c r="F33" i="12"/>
  <c r="G33" i="12"/>
  <c r="H33" i="12"/>
  <c r="I33" i="12"/>
  <c r="J33" i="12"/>
  <c r="K33" i="12"/>
  <c r="L33" i="12"/>
  <c r="M33" i="12"/>
  <c r="N33" i="12"/>
  <c r="O33" i="12"/>
  <c r="P33" i="12"/>
  <c r="Q33" i="12"/>
  <c r="D34" i="12"/>
  <c r="E34" i="12"/>
  <c r="F34" i="12"/>
  <c r="G34" i="12"/>
  <c r="H34" i="12"/>
  <c r="I34" i="12"/>
  <c r="J34" i="12"/>
  <c r="K34" i="12"/>
  <c r="L34" i="12"/>
  <c r="M34" i="12"/>
  <c r="N34" i="12"/>
  <c r="O34" i="12"/>
  <c r="P34" i="12"/>
  <c r="Q34" i="12"/>
  <c r="D35" i="12"/>
  <c r="E35" i="12"/>
  <c r="F35" i="12"/>
  <c r="G35" i="12"/>
  <c r="H35" i="12"/>
  <c r="I35" i="12"/>
  <c r="J35" i="12"/>
  <c r="K35" i="12"/>
  <c r="L35" i="12"/>
  <c r="M35" i="12"/>
  <c r="N35" i="12"/>
  <c r="O35" i="12"/>
  <c r="P35" i="12"/>
  <c r="Q35" i="12"/>
  <c r="D36" i="12"/>
  <c r="E36" i="12"/>
  <c r="F36" i="12"/>
  <c r="G36" i="12"/>
  <c r="H36" i="12"/>
  <c r="I36" i="12"/>
  <c r="J36" i="12"/>
  <c r="K36" i="12"/>
  <c r="L36" i="12"/>
  <c r="M36" i="12"/>
  <c r="N36" i="12"/>
  <c r="O36" i="12"/>
  <c r="P36" i="12"/>
  <c r="Q36" i="12"/>
  <c r="E24" i="12"/>
  <c r="F24" i="12"/>
  <c r="G24" i="12"/>
  <c r="H24" i="12"/>
  <c r="I24" i="12"/>
  <c r="J24" i="12"/>
  <c r="K24" i="12"/>
  <c r="L24" i="12"/>
  <c r="M24" i="12"/>
  <c r="N24" i="12"/>
  <c r="O24" i="12"/>
  <c r="P24" i="12"/>
  <c r="Q24" i="12"/>
  <c r="D75" i="12"/>
  <c r="E75" i="12"/>
  <c r="F75" i="12"/>
  <c r="G75" i="12"/>
  <c r="H75" i="12"/>
  <c r="I75" i="12"/>
  <c r="J75" i="12"/>
  <c r="K75" i="12"/>
  <c r="L75" i="12"/>
  <c r="M75" i="12"/>
  <c r="N75" i="12"/>
  <c r="O75" i="12"/>
  <c r="P75" i="12"/>
  <c r="Q75" i="12"/>
  <c r="D76" i="12"/>
  <c r="E76" i="12"/>
  <c r="F76" i="12"/>
  <c r="G76" i="12"/>
  <c r="H76" i="12"/>
  <c r="I76" i="12"/>
  <c r="J76" i="12"/>
  <c r="K76" i="12"/>
  <c r="L76" i="12"/>
  <c r="M76" i="12"/>
  <c r="N76" i="12"/>
  <c r="O76" i="12"/>
  <c r="P76" i="12"/>
  <c r="Q76" i="12"/>
  <c r="D77" i="12"/>
  <c r="E77" i="12"/>
  <c r="F77" i="12"/>
  <c r="G77" i="12"/>
  <c r="H77" i="12"/>
  <c r="I77" i="12"/>
  <c r="J77" i="12"/>
  <c r="K77" i="12"/>
  <c r="L77" i="12"/>
  <c r="M77" i="12"/>
  <c r="N77" i="12"/>
  <c r="O77" i="12"/>
  <c r="P77" i="12"/>
  <c r="Q77" i="12"/>
  <c r="D78" i="12"/>
  <c r="E78" i="12"/>
  <c r="F78" i="12"/>
  <c r="G78" i="12"/>
  <c r="H78" i="12"/>
  <c r="I78" i="12"/>
  <c r="J78" i="12"/>
  <c r="K78" i="12"/>
  <c r="L78" i="12"/>
  <c r="M78" i="12"/>
  <c r="N78" i="12"/>
  <c r="O78" i="12"/>
  <c r="P78" i="12"/>
  <c r="Q78" i="12"/>
  <c r="D79" i="12"/>
  <c r="E79" i="12"/>
  <c r="F79" i="12"/>
  <c r="G79" i="12"/>
  <c r="H79" i="12"/>
  <c r="I79" i="12"/>
  <c r="J79" i="12"/>
  <c r="K79" i="12"/>
  <c r="L79" i="12"/>
  <c r="M79" i="12"/>
  <c r="N79" i="12"/>
  <c r="O79" i="12"/>
  <c r="P79" i="12"/>
  <c r="Q79" i="12"/>
  <c r="D80" i="12"/>
  <c r="E80" i="12"/>
  <c r="F80" i="12"/>
  <c r="G80" i="12"/>
  <c r="H80" i="12"/>
  <c r="I80" i="12"/>
  <c r="J80" i="12"/>
  <c r="K80" i="12"/>
  <c r="L80" i="12"/>
  <c r="M80" i="12"/>
  <c r="N80" i="12"/>
  <c r="O80" i="12"/>
  <c r="P80" i="12"/>
  <c r="Q80" i="12"/>
  <c r="D81" i="12"/>
  <c r="E81" i="12"/>
  <c r="F81" i="12"/>
  <c r="G81" i="12"/>
  <c r="H81" i="12"/>
  <c r="I81" i="12"/>
  <c r="J81" i="12"/>
  <c r="K81" i="12"/>
  <c r="L81" i="12"/>
  <c r="M81" i="12"/>
  <c r="N81" i="12"/>
  <c r="O81" i="12"/>
  <c r="P81" i="12"/>
  <c r="Q81" i="12"/>
  <c r="D82" i="12"/>
  <c r="E82" i="12"/>
  <c r="F82" i="12"/>
  <c r="G82" i="12"/>
  <c r="H82" i="12"/>
  <c r="I82" i="12"/>
  <c r="J82" i="12"/>
  <c r="K82" i="12"/>
  <c r="L82" i="12"/>
  <c r="M82" i="12"/>
  <c r="N82" i="12"/>
  <c r="O82" i="12"/>
  <c r="P82" i="12"/>
  <c r="Q82" i="12"/>
  <c r="D83" i="12"/>
  <c r="E83" i="12"/>
  <c r="F83" i="12"/>
  <c r="G83" i="12"/>
  <c r="H83" i="12"/>
  <c r="I83" i="12"/>
  <c r="J83" i="12"/>
  <c r="K83" i="12"/>
  <c r="L83" i="12"/>
  <c r="M83" i="12"/>
  <c r="N83" i="12"/>
  <c r="O83" i="12"/>
  <c r="P83" i="12"/>
  <c r="Q83" i="12"/>
  <c r="D84" i="12"/>
  <c r="E84" i="12"/>
  <c r="F84" i="12"/>
  <c r="G84" i="12"/>
  <c r="H84" i="12"/>
  <c r="I84" i="12"/>
  <c r="J84" i="12"/>
  <c r="K84" i="12"/>
  <c r="L84" i="12"/>
  <c r="M84" i="12"/>
  <c r="N84" i="12"/>
  <c r="O84" i="12"/>
  <c r="P84" i="12"/>
  <c r="Q84" i="12"/>
  <c r="D85" i="12"/>
  <c r="E85" i="12"/>
  <c r="F85" i="12"/>
  <c r="G85" i="12"/>
  <c r="H85" i="12"/>
  <c r="I85" i="12"/>
  <c r="J85" i="12"/>
  <c r="K85" i="12"/>
  <c r="L85" i="12"/>
  <c r="M85" i="12"/>
  <c r="N85" i="12"/>
  <c r="O85" i="12"/>
  <c r="P85" i="12"/>
  <c r="Q85" i="12"/>
  <c r="D86" i="12"/>
  <c r="E86" i="12"/>
  <c r="F86" i="12"/>
  <c r="G86" i="12"/>
  <c r="H86" i="12"/>
  <c r="I86" i="12"/>
  <c r="J86" i="12"/>
  <c r="K86" i="12"/>
  <c r="L86" i="12"/>
  <c r="M86" i="12"/>
  <c r="N86" i="12"/>
  <c r="O86" i="12"/>
  <c r="P86" i="12"/>
  <c r="Q86" i="12"/>
  <c r="E74" i="12"/>
  <c r="F74" i="12"/>
  <c r="G74" i="12"/>
  <c r="H74" i="12"/>
  <c r="I74" i="12"/>
  <c r="J74" i="12"/>
  <c r="K74" i="12"/>
  <c r="L74" i="12"/>
  <c r="M74" i="12"/>
  <c r="N74" i="12"/>
  <c r="O74" i="12"/>
  <c r="P74" i="12"/>
  <c r="Q74" i="12"/>
  <c r="D125" i="12"/>
  <c r="E125" i="12"/>
  <c r="F125" i="12"/>
  <c r="G125" i="12"/>
  <c r="H125" i="12"/>
  <c r="I125" i="12"/>
  <c r="J125" i="12"/>
  <c r="K125" i="12"/>
  <c r="L125" i="12"/>
  <c r="M125" i="12"/>
  <c r="N125" i="12"/>
  <c r="O125" i="12"/>
  <c r="P125" i="12"/>
  <c r="Q125" i="12"/>
  <c r="D126" i="12"/>
  <c r="E126" i="12"/>
  <c r="F126" i="12"/>
  <c r="G126" i="12"/>
  <c r="H126" i="12"/>
  <c r="I126" i="12"/>
  <c r="J126" i="12"/>
  <c r="K126" i="12"/>
  <c r="L126" i="12"/>
  <c r="M126" i="12"/>
  <c r="N126" i="12"/>
  <c r="O126" i="12"/>
  <c r="P126" i="12"/>
  <c r="Q126" i="12"/>
  <c r="D127" i="12"/>
  <c r="E127" i="12"/>
  <c r="F127" i="12"/>
  <c r="G127" i="12"/>
  <c r="H127" i="12"/>
  <c r="I127" i="12"/>
  <c r="J127" i="12"/>
  <c r="K127" i="12"/>
  <c r="L127" i="12"/>
  <c r="M127" i="12"/>
  <c r="N127" i="12"/>
  <c r="O127" i="12"/>
  <c r="P127" i="12"/>
  <c r="Q127" i="12"/>
  <c r="D128" i="12"/>
  <c r="E128" i="12"/>
  <c r="F128" i="12"/>
  <c r="G128" i="12"/>
  <c r="H128" i="12"/>
  <c r="I128" i="12"/>
  <c r="J128" i="12"/>
  <c r="K128" i="12"/>
  <c r="L128" i="12"/>
  <c r="M128" i="12"/>
  <c r="N128" i="12"/>
  <c r="O128" i="12"/>
  <c r="P128" i="12"/>
  <c r="Q128" i="12"/>
  <c r="D129" i="12"/>
  <c r="E129" i="12"/>
  <c r="F129" i="12"/>
  <c r="G129" i="12"/>
  <c r="H129" i="12"/>
  <c r="I129" i="12"/>
  <c r="J129" i="12"/>
  <c r="K129" i="12"/>
  <c r="L129" i="12"/>
  <c r="M129" i="12"/>
  <c r="N129" i="12"/>
  <c r="O129" i="12"/>
  <c r="P129" i="12"/>
  <c r="Q129" i="12"/>
  <c r="D130" i="12"/>
  <c r="E130" i="12"/>
  <c r="F130" i="12"/>
  <c r="G130" i="12"/>
  <c r="H130" i="12"/>
  <c r="I130" i="12"/>
  <c r="J130" i="12"/>
  <c r="K130" i="12"/>
  <c r="L130" i="12"/>
  <c r="M130" i="12"/>
  <c r="N130" i="12"/>
  <c r="O130" i="12"/>
  <c r="P130" i="12"/>
  <c r="Q130" i="12"/>
  <c r="D131" i="12"/>
  <c r="E131" i="12"/>
  <c r="F131" i="12"/>
  <c r="G131" i="12"/>
  <c r="H131" i="12"/>
  <c r="I131" i="12"/>
  <c r="J131" i="12"/>
  <c r="K131" i="12"/>
  <c r="L131" i="12"/>
  <c r="M131" i="12"/>
  <c r="N131" i="12"/>
  <c r="O131" i="12"/>
  <c r="P131" i="12"/>
  <c r="Q131" i="12"/>
  <c r="D132" i="12"/>
  <c r="E132" i="12"/>
  <c r="F132" i="12"/>
  <c r="G132" i="12"/>
  <c r="H132" i="12"/>
  <c r="I132" i="12"/>
  <c r="J132" i="12"/>
  <c r="K132" i="12"/>
  <c r="L132" i="12"/>
  <c r="M132" i="12"/>
  <c r="N132" i="12"/>
  <c r="O132" i="12"/>
  <c r="P132" i="12"/>
  <c r="Q132" i="12"/>
  <c r="D133" i="12"/>
  <c r="E133" i="12"/>
  <c r="F133" i="12"/>
  <c r="G133" i="12"/>
  <c r="H133" i="12"/>
  <c r="I133" i="12"/>
  <c r="J133" i="12"/>
  <c r="K133" i="12"/>
  <c r="L133" i="12"/>
  <c r="M133" i="12"/>
  <c r="N133" i="12"/>
  <c r="O133" i="12"/>
  <c r="P133" i="12"/>
  <c r="Q133" i="12"/>
  <c r="D134" i="12"/>
  <c r="E134" i="12"/>
  <c r="F134" i="12"/>
  <c r="G134" i="12"/>
  <c r="H134" i="12"/>
  <c r="I134" i="12"/>
  <c r="J134" i="12"/>
  <c r="K134" i="12"/>
  <c r="L134" i="12"/>
  <c r="M134" i="12"/>
  <c r="N134" i="12"/>
  <c r="O134" i="12"/>
  <c r="P134" i="12"/>
  <c r="Q134" i="12"/>
  <c r="D135" i="12"/>
  <c r="E135" i="12"/>
  <c r="F135" i="12"/>
  <c r="G135" i="12"/>
  <c r="H135" i="12"/>
  <c r="I135" i="12"/>
  <c r="J135" i="12"/>
  <c r="K135" i="12"/>
  <c r="L135" i="12"/>
  <c r="M135" i="12"/>
  <c r="N135" i="12"/>
  <c r="O135" i="12"/>
  <c r="P135" i="12"/>
  <c r="Q135" i="12"/>
  <c r="D136" i="12"/>
  <c r="E136" i="12"/>
  <c r="F136" i="12"/>
  <c r="G136" i="12"/>
  <c r="H136" i="12"/>
  <c r="I136" i="12"/>
  <c r="J136" i="12"/>
  <c r="K136" i="12"/>
  <c r="L136" i="12"/>
  <c r="M136" i="12"/>
  <c r="N136" i="12"/>
  <c r="O136" i="12"/>
  <c r="P136" i="12"/>
  <c r="Q136" i="12"/>
  <c r="E124" i="12"/>
  <c r="F124" i="12"/>
  <c r="G124" i="12"/>
  <c r="H124" i="12"/>
  <c r="I124" i="12"/>
  <c r="J124" i="12"/>
  <c r="K124" i="12"/>
  <c r="L124" i="12"/>
  <c r="M124" i="12"/>
  <c r="N124" i="12"/>
  <c r="O124" i="12"/>
  <c r="P124" i="12"/>
  <c r="Q124" i="12"/>
  <c r="D124" i="12"/>
  <c r="D74" i="12"/>
  <c r="D24" i="12"/>
  <c r="D25" i="11"/>
  <c r="E25" i="11"/>
  <c r="F25" i="11"/>
  <c r="G25" i="11"/>
  <c r="H25" i="11"/>
  <c r="I25" i="11"/>
  <c r="J25" i="11"/>
  <c r="K25" i="11"/>
  <c r="L25" i="11"/>
  <c r="M25" i="11"/>
  <c r="N25" i="11"/>
  <c r="O25" i="11"/>
  <c r="P25" i="11"/>
  <c r="Q25" i="11"/>
  <c r="D26" i="11"/>
  <c r="E26" i="11"/>
  <c r="F26" i="11"/>
  <c r="G26" i="11"/>
  <c r="H26" i="11"/>
  <c r="I26" i="11"/>
  <c r="J26" i="11"/>
  <c r="K26" i="11"/>
  <c r="L26" i="11"/>
  <c r="M26" i="11"/>
  <c r="N26" i="11"/>
  <c r="O26" i="11"/>
  <c r="P26" i="11"/>
  <c r="Q26" i="11"/>
  <c r="D27" i="11"/>
  <c r="E27" i="11"/>
  <c r="F27" i="11"/>
  <c r="G27" i="11"/>
  <c r="H27" i="11"/>
  <c r="I27" i="11"/>
  <c r="J27" i="11"/>
  <c r="K27" i="11"/>
  <c r="L27" i="11"/>
  <c r="M27" i="11"/>
  <c r="N27" i="11"/>
  <c r="O27" i="11"/>
  <c r="P27" i="11"/>
  <c r="Q27" i="11"/>
  <c r="D28" i="11"/>
  <c r="E28" i="11"/>
  <c r="F28" i="11"/>
  <c r="G28" i="11"/>
  <c r="H28" i="11"/>
  <c r="I28" i="11"/>
  <c r="J28" i="11"/>
  <c r="K28" i="11"/>
  <c r="L28" i="11"/>
  <c r="M28" i="11"/>
  <c r="N28" i="11"/>
  <c r="O28" i="11"/>
  <c r="P28" i="11"/>
  <c r="Q28" i="11"/>
  <c r="D29" i="11"/>
  <c r="E29" i="11"/>
  <c r="F29" i="11"/>
  <c r="G29" i="11"/>
  <c r="H29" i="11"/>
  <c r="I29" i="11"/>
  <c r="J29" i="11"/>
  <c r="K29" i="11"/>
  <c r="L29" i="11"/>
  <c r="M29" i="11"/>
  <c r="N29" i="11"/>
  <c r="O29" i="11"/>
  <c r="P29" i="11"/>
  <c r="Q29" i="11"/>
  <c r="D30" i="11"/>
  <c r="E30" i="11"/>
  <c r="F30" i="11"/>
  <c r="G30" i="11"/>
  <c r="H30" i="11"/>
  <c r="I30" i="11"/>
  <c r="J30" i="11"/>
  <c r="K30" i="11"/>
  <c r="L30" i="11"/>
  <c r="M30" i="11"/>
  <c r="N30" i="11"/>
  <c r="O30" i="11"/>
  <c r="P30" i="11"/>
  <c r="Q30" i="11"/>
  <c r="D31" i="11"/>
  <c r="E31" i="11"/>
  <c r="F31" i="11"/>
  <c r="G31" i="11"/>
  <c r="H31" i="11"/>
  <c r="I31" i="11"/>
  <c r="J31" i="11"/>
  <c r="K31" i="11"/>
  <c r="L31" i="11"/>
  <c r="M31" i="11"/>
  <c r="N31" i="11"/>
  <c r="O31" i="11"/>
  <c r="P31" i="11"/>
  <c r="Q31" i="11"/>
  <c r="D32" i="11"/>
  <c r="E32" i="11"/>
  <c r="F32" i="11"/>
  <c r="G32" i="11"/>
  <c r="H32" i="11"/>
  <c r="I32" i="11"/>
  <c r="J32" i="11"/>
  <c r="K32" i="11"/>
  <c r="L32" i="11"/>
  <c r="M32" i="11"/>
  <c r="N32" i="11"/>
  <c r="O32" i="11"/>
  <c r="P32" i="11"/>
  <c r="Q32" i="11"/>
  <c r="D33" i="11"/>
  <c r="E33" i="11"/>
  <c r="F33" i="11"/>
  <c r="G33" i="11"/>
  <c r="H33" i="11"/>
  <c r="I33" i="11"/>
  <c r="J33" i="11"/>
  <c r="K33" i="11"/>
  <c r="L33" i="11"/>
  <c r="M33" i="11"/>
  <c r="N33" i="11"/>
  <c r="O33" i="11"/>
  <c r="P33" i="11"/>
  <c r="Q33" i="11"/>
  <c r="D34" i="11"/>
  <c r="E34" i="11"/>
  <c r="F34" i="11"/>
  <c r="G34" i="11"/>
  <c r="H34" i="11"/>
  <c r="I34" i="11"/>
  <c r="J34" i="11"/>
  <c r="K34" i="11"/>
  <c r="L34" i="11"/>
  <c r="M34" i="11"/>
  <c r="N34" i="11"/>
  <c r="O34" i="11"/>
  <c r="P34" i="11"/>
  <c r="Q34" i="11"/>
  <c r="D35" i="11"/>
  <c r="E35" i="11"/>
  <c r="F35" i="11"/>
  <c r="G35" i="11"/>
  <c r="H35" i="11"/>
  <c r="I35" i="11"/>
  <c r="J35" i="11"/>
  <c r="K35" i="11"/>
  <c r="L35" i="11"/>
  <c r="M35" i="11"/>
  <c r="N35" i="11"/>
  <c r="O35" i="11"/>
  <c r="P35" i="11"/>
  <c r="Q35" i="11"/>
  <c r="D36" i="11"/>
  <c r="E36" i="11"/>
  <c r="F36" i="11"/>
  <c r="G36" i="11"/>
  <c r="H36" i="11"/>
  <c r="I36" i="11"/>
  <c r="J36" i="11"/>
  <c r="K36" i="11"/>
  <c r="L36" i="11"/>
  <c r="M36" i="11"/>
  <c r="N36" i="11"/>
  <c r="O36" i="11"/>
  <c r="P36" i="11"/>
  <c r="Q36" i="11"/>
  <c r="E24" i="11"/>
  <c r="F24" i="11"/>
  <c r="G24" i="11"/>
  <c r="H24" i="11"/>
  <c r="I24" i="11"/>
  <c r="J24" i="11"/>
  <c r="K24" i="11"/>
  <c r="L24" i="11"/>
  <c r="M24" i="11"/>
  <c r="N24" i="11"/>
  <c r="O24" i="11"/>
  <c r="P24" i="11"/>
  <c r="Q24" i="11"/>
  <c r="D75" i="11"/>
  <c r="E75" i="11"/>
  <c r="F75" i="11"/>
  <c r="G75" i="11"/>
  <c r="H75" i="11"/>
  <c r="I75" i="11"/>
  <c r="J75" i="11"/>
  <c r="K75" i="11"/>
  <c r="L75" i="11"/>
  <c r="M75" i="11"/>
  <c r="N75" i="11"/>
  <c r="O75" i="11"/>
  <c r="P75" i="11"/>
  <c r="Q75" i="11"/>
  <c r="D76" i="11"/>
  <c r="E76" i="11"/>
  <c r="F76" i="11"/>
  <c r="G76" i="11"/>
  <c r="H76" i="11"/>
  <c r="I76" i="11"/>
  <c r="J76" i="11"/>
  <c r="K76" i="11"/>
  <c r="L76" i="11"/>
  <c r="M76" i="11"/>
  <c r="N76" i="11"/>
  <c r="O76" i="11"/>
  <c r="P76" i="11"/>
  <c r="Q76" i="11"/>
  <c r="D77" i="11"/>
  <c r="E77" i="11"/>
  <c r="F77" i="11"/>
  <c r="G77" i="11"/>
  <c r="H77" i="11"/>
  <c r="I77" i="11"/>
  <c r="J77" i="11"/>
  <c r="K77" i="11"/>
  <c r="L77" i="11"/>
  <c r="M77" i="11"/>
  <c r="N77" i="11"/>
  <c r="O77" i="11"/>
  <c r="P77" i="11"/>
  <c r="Q77" i="11"/>
  <c r="D78" i="11"/>
  <c r="E78" i="11"/>
  <c r="F78" i="11"/>
  <c r="G78" i="11"/>
  <c r="H78" i="11"/>
  <c r="I78" i="11"/>
  <c r="J78" i="11"/>
  <c r="K78" i="11"/>
  <c r="L78" i="11"/>
  <c r="M78" i="11"/>
  <c r="N78" i="11"/>
  <c r="O78" i="11"/>
  <c r="P78" i="11"/>
  <c r="Q78" i="11"/>
  <c r="D79" i="11"/>
  <c r="E79" i="11"/>
  <c r="F79" i="11"/>
  <c r="G79" i="11"/>
  <c r="H79" i="11"/>
  <c r="I79" i="11"/>
  <c r="J79" i="11"/>
  <c r="K79" i="11"/>
  <c r="L79" i="11"/>
  <c r="M79" i="11"/>
  <c r="N79" i="11"/>
  <c r="O79" i="11"/>
  <c r="P79" i="11"/>
  <c r="Q79" i="11"/>
  <c r="D80" i="11"/>
  <c r="E80" i="11"/>
  <c r="F80" i="11"/>
  <c r="G80" i="11"/>
  <c r="H80" i="11"/>
  <c r="I80" i="11"/>
  <c r="J80" i="11"/>
  <c r="K80" i="11"/>
  <c r="L80" i="11"/>
  <c r="M80" i="11"/>
  <c r="N80" i="11"/>
  <c r="O80" i="11"/>
  <c r="P80" i="11"/>
  <c r="Q80" i="11"/>
  <c r="D81" i="11"/>
  <c r="E81" i="11"/>
  <c r="F81" i="11"/>
  <c r="G81" i="11"/>
  <c r="H81" i="11"/>
  <c r="I81" i="11"/>
  <c r="J81" i="11"/>
  <c r="K81" i="11"/>
  <c r="L81" i="11"/>
  <c r="M81" i="11"/>
  <c r="N81" i="11"/>
  <c r="O81" i="11"/>
  <c r="P81" i="11"/>
  <c r="Q81" i="11"/>
  <c r="D82" i="11"/>
  <c r="E82" i="11"/>
  <c r="F82" i="11"/>
  <c r="G82" i="11"/>
  <c r="H82" i="11"/>
  <c r="I82" i="11"/>
  <c r="J82" i="11"/>
  <c r="K82" i="11"/>
  <c r="L82" i="11"/>
  <c r="M82" i="11"/>
  <c r="N82" i="11"/>
  <c r="O82" i="11"/>
  <c r="P82" i="11"/>
  <c r="Q82" i="11"/>
  <c r="D83" i="11"/>
  <c r="E83" i="11"/>
  <c r="F83" i="11"/>
  <c r="G83" i="11"/>
  <c r="H83" i="11"/>
  <c r="I83" i="11"/>
  <c r="J83" i="11"/>
  <c r="K83" i="11"/>
  <c r="L83" i="11"/>
  <c r="M83" i="11"/>
  <c r="N83" i="11"/>
  <c r="O83" i="11"/>
  <c r="P83" i="11"/>
  <c r="Q83" i="11"/>
  <c r="D84" i="11"/>
  <c r="E84" i="11"/>
  <c r="F84" i="11"/>
  <c r="G84" i="11"/>
  <c r="H84" i="11"/>
  <c r="I84" i="11"/>
  <c r="J84" i="11"/>
  <c r="K84" i="11"/>
  <c r="L84" i="11"/>
  <c r="M84" i="11"/>
  <c r="N84" i="11"/>
  <c r="O84" i="11"/>
  <c r="P84" i="11"/>
  <c r="Q84" i="11"/>
  <c r="D85" i="11"/>
  <c r="E85" i="11"/>
  <c r="F85" i="11"/>
  <c r="G85" i="11"/>
  <c r="H85" i="11"/>
  <c r="I85" i="11"/>
  <c r="J85" i="11"/>
  <c r="K85" i="11"/>
  <c r="L85" i="11"/>
  <c r="M85" i="11"/>
  <c r="N85" i="11"/>
  <c r="O85" i="11"/>
  <c r="P85" i="11"/>
  <c r="Q85" i="11"/>
  <c r="D86" i="11"/>
  <c r="E86" i="11"/>
  <c r="F86" i="11"/>
  <c r="G86" i="11"/>
  <c r="H86" i="11"/>
  <c r="I86" i="11"/>
  <c r="J86" i="11"/>
  <c r="K86" i="11"/>
  <c r="L86" i="11"/>
  <c r="M86" i="11"/>
  <c r="N86" i="11"/>
  <c r="O86" i="11"/>
  <c r="P86" i="11"/>
  <c r="Q86" i="11"/>
  <c r="E74" i="11"/>
  <c r="F74" i="11"/>
  <c r="G74" i="11"/>
  <c r="H74" i="11"/>
  <c r="I74" i="11"/>
  <c r="J74" i="11"/>
  <c r="K74" i="11"/>
  <c r="L74" i="11"/>
  <c r="M74" i="11"/>
  <c r="N74" i="11"/>
  <c r="O74" i="11"/>
  <c r="P74" i="11"/>
  <c r="Q74" i="11"/>
  <c r="D125" i="11"/>
  <c r="E125" i="11"/>
  <c r="F125" i="11"/>
  <c r="G125" i="11"/>
  <c r="H125" i="11"/>
  <c r="I125" i="11"/>
  <c r="J125" i="11"/>
  <c r="K125" i="11"/>
  <c r="L125" i="11"/>
  <c r="M125" i="11"/>
  <c r="N125" i="11"/>
  <c r="O125" i="11"/>
  <c r="P125" i="11"/>
  <c r="Q125" i="11"/>
  <c r="D126" i="11"/>
  <c r="E126" i="11"/>
  <c r="F126" i="11"/>
  <c r="G126" i="11"/>
  <c r="H126" i="11"/>
  <c r="I126" i="11"/>
  <c r="J126" i="11"/>
  <c r="K126" i="11"/>
  <c r="L126" i="11"/>
  <c r="M126" i="11"/>
  <c r="N126" i="11"/>
  <c r="O126" i="11"/>
  <c r="P126" i="11"/>
  <c r="Q126" i="11"/>
  <c r="D127" i="11"/>
  <c r="E127" i="11"/>
  <c r="F127" i="11"/>
  <c r="G127" i="11"/>
  <c r="H127" i="11"/>
  <c r="I127" i="11"/>
  <c r="J127" i="11"/>
  <c r="K127" i="11"/>
  <c r="L127" i="11"/>
  <c r="M127" i="11"/>
  <c r="N127" i="11"/>
  <c r="O127" i="11"/>
  <c r="P127" i="11"/>
  <c r="Q127" i="11"/>
  <c r="D128" i="11"/>
  <c r="E128" i="11"/>
  <c r="F128" i="11"/>
  <c r="G128" i="11"/>
  <c r="H128" i="11"/>
  <c r="I128" i="11"/>
  <c r="J128" i="11"/>
  <c r="K128" i="11"/>
  <c r="L128" i="11"/>
  <c r="M128" i="11"/>
  <c r="N128" i="11"/>
  <c r="O128" i="11"/>
  <c r="P128" i="11"/>
  <c r="Q128" i="11"/>
  <c r="D129" i="11"/>
  <c r="E129" i="11"/>
  <c r="F129" i="11"/>
  <c r="G129" i="11"/>
  <c r="H129" i="11"/>
  <c r="I129" i="11"/>
  <c r="J129" i="11"/>
  <c r="K129" i="11"/>
  <c r="L129" i="11"/>
  <c r="M129" i="11"/>
  <c r="N129" i="11"/>
  <c r="O129" i="11"/>
  <c r="P129" i="11"/>
  <c r="Q129" i="11"/>
  <c r="D130" i="11"/>
  <c r="E130" i="11"/>
  <c r="F130" i="11"/>
  <c r="G130" i="11"/>
  <c r="H130" i="11"/>
  <c r="I130" i="11"/>
  <c r="J130" i="11"/>
  <c r="K130" i="11"/>
  <c r="L130" i="11"/>
  <c r="M130" i="11"/>
  <c r="N130" i="11"/>
  <c r="O130" i="11"/>
  <c r="P130" i="11"/>
  <c r="Q130" i="11"/>
  <c r="D131" i="11"/>
  <c r="E131" i="11"/>
  <c r="F131" i="11"/>
  <c r="G131" i="11"/>
  <c r="H131" i="11"/>
  <c r="I131" i="11"/>
  <c r="J131" i="11"/>
  <c r="K131" i="11"/>
  <c r="L131" i="11"/>
  <c r="M131" i="11"/>
  <c r="N131" i="11"/>
  <c r="O131" i="11"/>
  <c r="P131" i="11"/>
  <c r="Q131" i="11"/>
  <c r="D132" i="11"/>
  <c r="E132" i="11"/>
  <c r="F132" i="11"/>
  <c r="G132" i="11"/>
  <c r="H132" i="11"/>
  <c r="I132" i="11"/>
  <c r="J132" i="11"/>
  <c r="K132" i="11"/>
  <c r="L132" i="11"/>
  <c r="M132" i="11"/>
  <c r="N132" i="11"/>
  <c r="O132" i="11"/>
  <c r="P132" i="11"/>
  <c r="Q132" i="11"/>
  <c r="D133" i="11"/>
  <c r="E133" i="11"/>
  <c r="F133" i="11"/>
  <c r="G133" i="11"/>
  <c r="H133" i="11"/>
  <c r="I133" i="11"/>
  <c r="J133" i="11"/>
  <c r="K133" i="11"/>
  <c r="L133" i="11"/>
  <c r="M133" i="11"/>
  <c r="N133" i="11"/>
  <c r="O133" i="11"/>
  <c r="P133" i="11"/>
  <c r="Q133" i="11"/>
  <c r="D134" i="11"/>
  <c r="E134" i="11"/>
  <c r="F134" i="11"/>
  <c r="G134" i="11"/>
  <c r="H134" i="11"/>
  <c r="I134" i="11"/>
  <c r="J134" i="11"/>
  <c r="K134" i="11"/>
  <c r="L134" i="11"/>
  <c r="M134" i="11"/>
  <c r="N134" i="11"/>
  <c r="O134" i="11"/>
  <c r="P134" i="11"/>
  <c r="Q134" i="11"/>
  <c r="D135" i="11"/>
  <c r="E135" i="11"/>
  <c r="F135" i="11"/>
  <c r="G135" i="11"/>
  <c r="H135" i="11"/>
  <c r="I135" i="11"/>
  <c r="J135" i="11"/>
  <c r="K135" i="11"/>
  <c r="L135" i="11"/>
  <c r="M135" i="11"/>
  <c r="N135" i="11"/>
  <c r="O135" i="11"/>
  <c r="P135" i="11"/>
  <c r="Q135" i="11"/>
  <c r="D136" i="11"/>
  <c r="E136" i="11"/>
  <c r="F136" i="11"/>
  <c r="G136" i="11"/>
  <c r="H136" i="11"/>
  <c r="I136" i="11"/>
  <c r="J136" i="11"/>
  <c r="K136" i="11"/>
  <c r="L136" i="11"/>
  <c r="M136" i="11"/>
  <c r="N136" i="11"/>
  <c r="O136" i="11"/>
  <c r="P136" i="11"/>
  <c r="Q136" i="11"/>
  <c r="E124" i="11"/>
  <c r="F124" i="11"/>
  <c r="G124" i="11"/>
  <c r="H124" i="11"/>
  <c r="I124" i="11"/>
  <c r="J124" i="11"/>
  <c r="K124" i="11"/>
  <c r="L124" i="11"/>
  <c r="M124" i="11"/>
  <c r="N124" i="11"/>
  <c r="O124" i="11"/>
  <c r="P124" i="11"/>
  <c r="Q124" i="11"/>
  <c r="D124" i="11"/>
  <c r="D74" i="11"/>
  <c r="D24" i="11"/>
  <c r="D25" i="10"/>
  <c r="E25" i="10"/>
  <c r="F25" i="10"/>
  <c r="G25" i="10"/>
  <c r="H25" i="10"/>
  <c r="I25" i="10"/>
  <c r="J25" i="10"/>
  <c r="K25" i="10"/>
  <c r="L25" i="10"/>
  <c r="M25" i="10"/>
  <c r="N25" i="10"/>
  <c r="O25" i="10"/>
  <c r="P25" i="10"/>
  <c r="Q25" i="10"/>
  <c r="D26" i="10"/>
  <c r="E26" i="10"/>
  <c r="F26" i="10"/>
  <c r="G26" i="10"/>
  <c r="H26" i="10"/>
  <c r="I26" i="10"/>
  <c r="J26" i="10"/>
  <c r="K26" i="10"/>
  <c r="L26" i="10"/>
  <c r="M26" i="10"/>
  <c r="N26" i="10"/>
  <c r="O26" i="10"/>
  <c r="P26" i="10"/>
  <c r="Q26" i="10"/>
  <c r="D27" i="10"/>
  <c r="E27" i="10"/>
  <c r="F27" i="10"/>
  <c r="G27" i="10"/>
  <c r="H27" i="10"/>
  <c r="I27" i="10"/>
  <c r="J27" i="10"/>
  <c r="K27" i="10"/>
  <c r="L27" i="10"/>
  <c r="M27" i="10"/>
  <c r="N27" i="10"/>
  <c r="O27" i="10"/>
  <c r="P27" i="10"/>
  <c r="Q27" i="10"/>
  <c r="D28" i="10"/>
  <c r="E28" i="10"/>
  <c r="F28" i="10"/>
  <c r="G28" i="10"/>
  <c r="H28" i="10"/>
  <c r="I28" i="10"/>
  <c r="J28" i="10"/>
  <c r="K28" i="10"/>
  <c r="L28" i="10"/>
  <c r="M28" i="10"/>
  <c r="N28" i="10"/>
  <c r="O28" i="10"/>
  <c r="P28" i="10"/>
  <c r="Q28" i="10"/>
  <c r="D29" i="10"/>
  <c r="E29" i="10"/>
  <c r="F29" i="10"/>
  <c r="G29" i="10"/>
  <c r="H29" i="10"/>
  <c r="I29" i="10"/>
  <c r="J29" i="10"/>
  <c r="K29" i="10"/>
  <c r="L29" i="10"/>
  <c r="M29" i="10"/>
  <c r="N29" i="10"/>
  <c r="O29" i="10"/>
  <c r="P29" i="10"/>
  <c r="Q29" i="10"/>
  <c r="D30" i="10"/>
  <c r="E30" i="10"/>
  <c r="F30" i="10"/>
  <c r="G30" i="10"/>
  <c r="H30" i="10"/>
  <c r="I30" i="10"/>
  <c r="J30" i="10"/>
  <c r="K30" i="10"/>
  <c r="L30" i="10"/>
  <c r="M30" i="10"/>
  <c r="N30" i="10"/>
  <c r="O30" i="10"/>
  <c r="P30" i="10"/>
  <c r="Q30" i="10"/>
  <c r="D31" i="10"/>
  <c r="E31" i="10"/>
  <c r="F31" i="10"/>
  <c r="G31" i="10"/>
  <c r="H31" i="10"/>
  <c r="I31" i="10"/>
  <c r="J31" i="10"/>
  <c r="K31" i="10"/>
  <c r="L31" i="10"/>
  <c r="M31" i="10"/>
  <c r="N31" i="10"/>
  <c r="O31" i="10"/>
  <c r="P31" i="10"/>
  <c r="Q31" i="10"/>
  <c r="D32" i="10"/>
  <c r="E32" i="10"/>
  <c r="F32" i="10"/>
  <c r="G32" i="10"/>
  <c r="H32" i="10"/>
  <c r="I32" i="10"/>
  <c r="J32" i="10"/>
  <c r="K32" i="10"/>
  <c r="L32" i="10"/>
  <c r="M32" i="10"/>
  <c r="N32" i="10"/>
  <c r="O32" i="10"/>
  <c r="P32" i="10"/>
  <c r="Q32" i="10"/>
  <c r="D33" i="10"/>
  <c r="E33" i="10"/>
  <c r="F33" i="10"/>
  <c r="G33" i="10"/>
  <c r="H33" i="10"/>
  <c r="I33" i="10"/>
  <c r="J33" i="10"/>
  <c r="K33" i="10"/>
  <c r="L33" i="10"/>
  <c r="M33" i="10"/>
  <c r="N33" i="10"/>
  <c r="O33" i="10"/>
  <c r="P33" i="10"/>
  <c r="Q33" i="10"/>
  <c r="D34" i="10"/>
  <c r="E34" i="10"/>
  <c r="F34" i="10"/>
  <c r="G34" i="10"/>
  <c r="H34" i="10"/>
  <c r="I34" i="10"/>
  <c r="J34" i="10"/>
  <c r="K34" i="10"/>
  <c r="L34" i="10"/>
  <c r="M34" i="10"/>
  <c r="N34" i="10"/>
  <c r="O34" i="10"/>
  <c r="P34" i="10"/>
  <c r="Q34" i="10"/>
  <c r="D35" i="10"/>
  <c r="E35" i="10"/>
  <c r="F35" i="10"/>
  <c r="G35" i="10"/>
  <c r="H35" i="10"/>
  <c r="I35" i="10"/>
  <c r="J35" i="10"/>
  <c r="K35" i="10"/>
  <c r="L35" i="10"/>
  <c r="M35" i="10"/>
  <c r="N35" i="10"/>
  <c r="O35" i="10"/>
  <c r="P35" i="10"/>
  <c r="Q35" i="10"/>
  <c r="D36" i="10"/>
  <c r="E36" i="10"/>
  <c r="F36" i="10"/>
  <c r="G36" i="10"/>
  <c r="H36" i="10"/>
  <c r="I36" i="10"/>
  <c r="J36" i="10"/>
  <c r="K36" i="10"/>
  <c r="L36" i="10"/>
  <c r="M36" i="10"/>
  <c r="N36" i="10"/>
  <c r="O36" i="10"/>
  <c r="P36" i="10"/>
  <c r="Q36" i="10"/>
  <c r="E24" i="10"/>
  <c r="F24" i="10"/>
  <c r="G24" i="10"/>
  <c r="H24" i="10"/>
  <c r="I24" i="10"/>
  <c r="J24" i="10"/>
  <c r="K24" i="10"/>
  <c r="L24" i="10"/>
  <c r="M24" i="10"/>
  <c r="N24" i="10"/>
  <c r="O24" i="10"/>
  <c r="P24" i="10"/>
  <c r="Q24" i="10"/>
  <c r="D75" i="10"/>
  <c r="E75" i="10"/>
  <c r="F75" i="10"/>
  <c r="G75" i="10"/>
  <c r="H75" i="10"/>
  <c r="I75" i="10"/>
  <c r="J75" i="10"/>
  <c r="K75" i="10"/>
  <c r="L75" i="10"/>
  <c r="M75" i="10"/>
  <c r="N75" i="10"/>
  <c r="O75" i="10"/>
  <c r="P75" i="10"/>
  <c r="Q75" i="10"/>
  <c r="D76" i="10"/>
  <c r="E76" i="10"/>
  <c r="F76" i="10"/>
  <c r="G76" i="10"/>
  <c r="H76" i="10"/>
  <c r="I76" i="10"/>
  <c r="J76" i="10"/>
  <c r="K76" i="10"/>
  <c r="L76" i="10"/>
  <c r="M76" i="10"/>
  <c r="N76" i="10"/>
  <c r="O76" i="10"/>
  <c r="P76" i="10"/>
  <c r="Q76" i="10"/>
  <c r="D77" i="10"/>
  <c r="E77" i="10"/>
  <c r="F77" i="10"/>
  <c r="G77" i="10"/>
  <c r="H77" i="10"/>
  <c r="I77" i="10"/>
  <c r="J77" i="10"/>
  <c r="K77" i="10"/>
  <c r="L77" i="10"/>
  <c r="M77" i="10"/>
  <c r="N77" i="10"/>
  <c r="O77" i="10"/>
  <c r="P77" i="10"/>
  <c r="Q77" i="10"/>
  <c r="D78" i="10"/>
  <c r="E78" i="10"/>
  <c r="F78" i="10"/>
  <c r="G78" i="10"/>
  <c r="H78" i="10"/>
  <c r="I78" i="10"/>
  <c r="J78" i="10"/>
  <c r="K78" i="10"/>
  <c r="L78" i="10"/>
  <c r="M78" i="10"/>
  <c r="N78" i="10"/>
  <c r="O78" i="10"/>
  <c r="P78" i="10"/>
  <c r="Q78" i="10"/>
  <c r="D79" i="10"/>
  <c r="E79" i="10"/>
  <c r="F79" i="10"/>
  <c r="G79" i="10"/>
  <c r="H79" i="10"/>
  <c r="I79" i="10"/>
  <c r="J79" i="10"/>
  <c r="K79" i="10"/>
  <c r="L79" i="10"/>
  <c r="M79" i="10"/>
  <c r="N79" i="10"/>
  <c r="O79" i="10"/>
  <c r="P79" i="10"/>
  <c r="Q79" i="10"/>
  <c r="D80" i="10"/>
  <c r="E80" i="10"/>
  <c r="F80" i="10"/>
  <c r="G80" i="10"/>
  <c r="H80" i="10"/>
  <c r="I80" i="10"/>
  <c r="J80" i="10"/>
  <c r="K80" i="10"/>
  <c r="L80" i="10"/>
  <c r="M80" i="10"/>
  <c r="N80" i="10"/>
  <c r="O80" i="10"/>
  <c r="P80" i="10"/>
  <c r="Q80" i="10"/>
  <c r="D81" i="10"/>
  <c r="E81" i="10"/>
  <c r="F81" i="10"/>
  <c r="G81" i="10"/>
  <c r="H81" i="10"/>
  <c r="I81" i="10"/>
  <c r="J81" i="10"/>
  <c r="K81" i="10"/>
  <c r="L81" i="10"/>
  <c r="M81" i="10"/>
  <c r="N81" i="10"/>
  <c r="O81" i="10"/>
  <c r="P81" i="10"/>
  <c r="Q81" i="10"/>
  <c r="D82" i="10"/>
  <c r="E82" i="10"/>
  <c r="F82" i="10"/>
  <c r="G82" i="10"/>
  <c r="H82" i="10"/>
  <c r="I82" i="10"/>
  <c r="J82" i="10"/>
  <c r="K82" i="10"/>
  <c r="L82" i="10"/>
  <c r="M82" i="10"/>
  <c r="N82" i="10"/>
  <c r="O82" i="10"/>
  <c r="P82" i="10"/>
  <c r="Q82" i="10"/>
  <c r="D83" i="10"/>
  <c r="E83" i="10"/>
  <c r="F83" i="10"/>
  <c r="G83" i="10"/>
  <c r="H83" i="10"/>
  <c r="I83" i="10"/>
  <c r="J83" i="10"/>
  <c r="K83" i="10"/>
  <c r="L83" i="10"/>
  <c r="M83" i="10"/>
  <c r="N83" i="10"/>
  <c r="O83" i="10"/>
  <c r="P83" i="10"/>
  <c r="Q83" i="10"/>
  <c r="D84" i="10"/>
  <c r="E84" i="10"/>
  <c r="F84" i="10"/>
  <c r="G84" i="10"/>
  <c r="H84" i="10"/>
  <c r="I84" i="10"/>
  <c r="J84" i="10"/>
  <c r="K84" i="10"/>
  <c r="L84" i="10"/>
  <c r="M84" i="10"/>
  <c r="N84" i="10"/>
  <c r="O84" i="10"/>
  <c r="P84" i="10"/>
  <c r="Q84" i="10"/>
  <c r="D85" i="10"/>
  <c r="E85" i="10"/>
  <c r="F85" i="10"/>
  <c r="G85" i="10"/>
  <c r="H85" i="10"/>
  <c r="I85" i="10"/>
  <c r="J85" i="10"/>
  <c r="K85" i="10"/>
  <c r="L85" i="10"/>
  <c r="M85" i="10"/>
  <c r="N85" i="10"/>
  <c r="O85" i="10"/>
  <c r="P85" i="10"/>
  <c r="Q85" i="10"/>
  <c r="D86" i="10"/>
  <c r="E86" i="10"/>
  <c r="F86" i="10"/>
  <c r="G86" i="10"/>
  <c r="H86" i="10"/>
  <c r="I86" i="10"/>
  <c r="J86" i="10"/>
  <c r="K86" i="10"/>
  <c r="L86" i="10"/>
  <c r="M86" i="10"/>
  <c r="N86" i="10"/>
  <c r="O86" i="10"/>
  <c r="P86" i="10"/>
  <c r="Q86" i="10"/>
  <c r="E74" i="10"/>
  <c r="F74" i="10"/>
  <c r="G74" i="10"/>
  <c r="H74" i="10"/>
  <c r="I74" i="10"/>
  <c r="J74" i="10"/>
  <c r="K74" i="10"/>
  <c r="L74" i="10"/>
  <c r="M74" i="10"/>
  <c r="N74" i="10"/>
  <c r="O74" i="10"/>
  <c r="P74" i="10"/>
  <c r="Q74" i="10"/>
  <c r="D125" i="10"/>
  <c r="E125" i="10"/>
  <c r="F125" i="10"/>
  <c r="G125" i="10"/>
  <c r="H125" i="10"/>
  <c r="I125" i="10"/>
  <c r="J125" i="10"/>
  <c r="K125" i="10"/>
  <c r="L125" i="10"/>
  <c r="M125" i="10"/>
  <c r="N125" i="10"/>
  <c r="O125" i="10"/>
  <c r="P125" i="10"/>
  <c r="Q125" i="10"/>
  <c r="D126" i="10"/>
  <c r="E126" i="10"/>
  <c r="F126" i="10"/>
  <c r="G126" i="10"/>
  <c r="H126" i="10"/>
  <c r="I126" i="10"/>
  <c r="J126" i="10"/>
  <c r="K126" i="10"/>
  <c r="L126" i="10"/>
  <c r="M126" i="10"/>
  <c r="N126" i="10"/>
  <c r="O126" i="10"/>
  <c r="P126" i="10"/>
  <c r="Q126" i="10"/>
  <c r="D127" i="10"/>
  <c r="E127" i="10"/>
  <c r="F127" i="10"/>
  <c r="G127" i="10"/>
  <c r="H127" i="10"/>
  <c r="I127" i="10"/>
  <c r="J127" i="10"/>
  <c r="K127" i="10"/>
  <c r="L127" i="10"/>
  <c r="M127" i="10"/>
  <c r="N127" i="10"/>
  <c r="O127" i="10"/>
  <c r="P127" i="10"/>
  <c r="Q127" i="10"/>
  <c r="D128" i="10"/>
  <c r="E128" i="10"/>
  <c r="F128" i="10"/>
  <c r="G128" i="10"/>
  <c r="H128" i="10"/>
  <c r="I128" i="10"/>
  <c r="J128" i="10"/>
  <c r="K128" i="10"/>
  <c r="L128" i="10"/>
  <c r="M128" i="10"/>
  <c r="N128" i="10"/>
  <c r="O128" i="10"/>
  <c r="P128" i="10"/>
  <c r="Q128" i="10"/>
  <c r="D129" i="10"/>
  <c r="E129" i="10"/>
  <c r="F129" i="10"/>
  <c r="G129" i="10"/>
  <c r="H129" i="10"/>
  <c r="I129" i="10"/>
  <c r="J129" i="10"/>
  <c r="K129" i="10"/>
  <c r="L129" i="10"/>
  <c r="M129" i="10"/>
  <c r="N129" i="10"/>
  <c r="O129" i="10"/>
  <c r="P129" i="10"/>
  <c r="Q129" i="10"/>
  <c r="D130" i="10"/>
  <c r="E130" i="10"/>
  <c r="F130" i="10"/>
  <c r="G130" i="10"/>
  <c r="H130" i="10"/>
  <c r="I130" i="10"/>
  <c r="J130" i="10"/>
  <c r="K130" i="10"/>
  <c r="L130" i="10"/>
  <c r="M130" i="10"/>
  <c r="N130" i="10"/>
  <c r="O130" i="10"/>
  <c r="P130" i="10"/>
  <c r="Q130" i="10"/>
  <c r="D131" i="10"/>
  <c r="E131" i="10"/>
  <c r="F131" i="10"/>
  <c r="G131" i="10"/>
  <c r="H131" i="10"/>
  <c r="I131" i="10"/>
  <c r="J131" i="10"/>
  <c r="K131" i="10"/>
  <c r="L131" i="10"/>
  <c r="M131" i="10"/>
  <c r="N131" i="10"/>
  <c r="O131" i="10"/>
  <c r="P131" i="10"/>
  <c r="Q131" i="10"/>
  <c r="D132" i="10"/>
  <c r="E132" i="10"/>
  <c r="F132" i="10"/>
  <c r="G132" i="10"/>
  <c r="H132" i="10"/>
  <c r="I132" i="10"/>
  <c r="J132" i="10"/>
  <c r="K132" i="10"/>
  <c r="L132" i="10"/>
  <c r="M132" i="10"/>
  <c r="N132" i="10"/>
  <c r="O132" i="10"/>
  <c r="P132" i="10"/>
  <c r="Q132" i="10"/>
  <c r="D133" i="10"/>
  <c r="E133" i="10"/>
  <c r="F133" i="10"/>
  <c r="G133" i="10"/>
  <c r="H133" i="10"/>
  <c r="I133" i="10"/>
  <c r="J133" i="10"/>
  <c r="K133" i="10"/>
  <c r="L133" i="10"/>
  <c r="M133" i="10"/>
  <c r="N133" i="10"/>
  <c r="O133" i="10"/>
  <c r="P133" i="10"/>
  <c r="Q133" i="10"/>
  <c r="D134" i="10"/>
  <c r="E134" i="10"/>
  <c r="F134" i="10"/>
  <c r="G134" i="10"/>
  <c r="H134" i="10"/>
  <c r="I134" i="10"/>
  <c r="J134" i="10"/>
  <c r="K134" i="10"/>
  <c r="L134" i="10"/>
  <c r="M134" i="10"/>
  <c r="N134" i="10"/>
  <c r="O134" i="10"/>
  <c r="P134" i="10"/>
  <c r="Q134" i="10"/>
  <c r="D135" i="10"/>
  <c r="E135" i="10"/>
  <c r="F135" i="10"/>
  <c r="G135" i="10"/>
  <c r="H135" i="10"/>
  <c r="I135" i="10"/>
  <c r="J135" i="10"/>
  <c r="K135" i="10"/>
  <c r="L135" i="10"/>
  <c r="M135" i="10"/>
  <c r="N135" i="10"/>
  <c r="O135" i="10"/>
  <c r="P135" i="10"/>
  <c r="Q135" i="10"/>
  <c r="D136" i="10"/>
  <c r="E136" i="10"/>
  <c r="F136" i="10"/>
  <c r="G136" i="10"/>
  <c r="H136" i="10"/>
  <c r="I136" i="10"/>
  <c r="J136" i="10"/>
  <c r="K136" i="10"/>
  <c r="L136" i="10"/>
  <c r="M136" i="10"/>
  <c r="N136" i="10"/>
  <c r="O136" i="10"/>
  <c r="P136" i="10"/>
  <c r="Q136" i="10"/>
  <c r="E124" i="10"/>
  <c r="F124" i="10"/>
  <c r="G124" i="10"/>
  <c r="H124" i="10"/>
  <c r="I124" i="10"/>
  <c r="J124" i="10"/>
  <c r="K124" i="10"/>
  <c r="L124" i="10"/>
  <c r="M124" i="10"/>
  <c r="N124" i="10"/>
  <c r="O124" i="10"/>
  <c r="P124" i="10"/>
  <c r="Q124" i="10"/>
  <c r="D124" i="10"/>
  <c r="D74" i="10"/>
  <c r="D24" i="10"/>
  <c r="D25" i="7"/>
  <c r="E25" i="7"/>
  <c r="F25" i="7"/>
  <c r="G25" i="7"/>
  <c r="H25" i="7"/>
  <c r="I25" i="7"/>
  <c r="J25" i="7"/>
  <c r="K25" i="7"/>
  <c r="L25" i="7"/>
  <c r="M25" i="7"/>
  <c r="N25" i="7"/>
  <c r="O25" i="7"/>
  <c r="P25" i="7"/>
  <c r="Q25" i="7"/>
  <c r="D26" i="7"/>
  <c r="E26" i="7"/>
  <c r="F26" i="7"/>
  <c r="G26" i="7"/>
  <c r="H26" i="7"/>
  <c r="I26" i="7"/>
  <c r="J26" i="7"/>
  <c r="K26" i="7"/>
  <c r="L26" i="7"/>
  <c r="M26" i="7"/>
  <c r="N26" i="7"/>
  <c r="O26" i="7"/>
  <c r="P26" i="7"/>
  <c r="Q26" i="7"/>
  <c r="D27" i="7"/>
  <c r="E27" i="7"/>
  <c r="F27" i="7"/>
  <c r="G27" i="7"/>
  <c r="H27" i="7"/>
  <c r="I27" i="7"/>
  <c r="J27" i="7"/>
  <c r="K27" i="7"/>
  <c r="L27" i="7"/>
  <c r="M27" i="7"/>
  <c r="N27" i="7"/>
  <c r="O27" i="7"/>
  <c r="P27" i="7"/>
  <c r="Q27" i="7"/>
  <c r="D28" i="7"/>
  <c r="E28" i="7"/>
  <c r="F28" i="7"/>
  <c r="G28" i="7"/>
  <c r="H28" i="7"/>
  <c r="I28" i="7"/>
  <c r="J28" i="7"/>
  <c r="K28" i="7"/>
  <c r="L28" i="7"/>
  <c r="M28" i="7"/>
  <c r="N28" i="7"/>
  <c r="O28" i="7"/>
  <c r="P28" i="7"/>
  <c r="Q28" i="7"/>
  <c r="D29" i="7"/>
  <c r="E29" i="7"/>
  <c r="F29" i="7"/>
  <c r="G29" i="7"/>
  <c r="H29" i="7"/>
  <c r="I29" i="7"/>
  <c r="J29" i="7"/>
  <c r="K29" i="7"/>
  <c r="L29" i="7"/>
  <c r="M29" i="7"/>
  <c r="N29" i="7"/>
  <c r="O29" i="7"/>
  <c r="P29" i="7"/>
  <c r="Q29" i="7"/>
  <c r="D30" i="7"/>
  <c r="E30" i="7"/>
  <c r="F30" i="7"/>
  <c r="G30" i="7"/>
  <c r="H30" i="7"/>
  <c r="I30" i="7"/>
  <c r="J30" i="7"/>
  <c r="K30" i="7"/>
  <c r="L30" i="7"/>
  <c r="M30" i="7"/>
  <c r="N30" i="7"/>
  <c r="O30" i="7"/>
  <c r="P30" i="7"/>
  <c r="Q30" i="7"/>
  <c r="D31" i="7"/>
  <c r="E31" i="7"/>
  <c r="F31" i="7"/>
  <c r="G31" i="7"/>
  <c r="H31" i="7"/>
  <c r="I31" i="7"/>
  <c r="J31" i="7"/>
  <c r="K31" i="7"/>
  <c r="L31" i="7"/>
  <c r="M31" i="7"/>
  <c r="N31" i="7"/>
  <c r="O31" i="7"/>
  <c r="P31" i="7"/>
  <c r="Q31" i="7"/>
  <c r="D32" i="7"/>
  <c r="E32" i="7"/>
  <c r="F32" i="7"/>
  <c r="G32" i="7"/>
  <c r="H32" i="7"/>
  <c r="I32" i="7"/>
  <c r="J32" i="7"/>
  <c r="K32" i="7"/>
  <c r="L32" i="7"/>
  <c r="M32" i="7"/>
  <c r="N32" i="7"/>
  <c r="O32" i="7"/>
  <c r="P32" i="7"/>
  <c r="Q32" i="7"/>
  <c r="D33" i="7"/>
  <c r="E33" i="7"/>
  <c r="F33" i="7"/>
  <c r="G33" i="7"/>
  <c r="H33" i="7"/>
  <c r="I33" i="7"/>
  <c r="J33" i="7"/>
  <c r="K33" i="7"/>
  <c r="L33" i="7"/>
  <c r="M33" i="7"/>
  <c r="N33" i="7"/>
  <c r="O33" i="7"/>
  <c r="P33" i="7"/>
  <c r="Q33" i="7"/>
  <c r="D34" i="7"/>
  <c r="E34" i="7"/>
  <c r="F34" i="7"/>
  <c r="G34" i="7"/>
  <c r="H34" i="7"/>
  <c r="I34" i="7"/>
  <c r="J34" i="7"/>
  <c r="K34" i="7"/>
  <c r="L34" i="7"/>
  <c r="M34" i="7"/>
  <c r="N34" i="7"/>
  <c r="O34" i="7"/>
  <c r="P34" i="7"/>
  <c r="Q34" i="7"/>
  <c r="D35" i="7"/>
  <c r="E35" i="7"/>
  <c r="F35" i="7"/>
  <c r="G35" i="7"/>
  <c r="H35" i="7"/>
  <c r="I35" i="7"/>
  <c r="J35" i="7"/>
  <c r="K35" i="7"/>
  <c r="L35" i="7"/>
  <c r="M35" i="7"/>
  <c r="N35" i="7"/>
  <c r="O35" i="7"/>
  <c r="P35" i="7"/>
  <c r="Q35" i="7"/>
  <c r="D36" i="7"/>
  <c r="E36" i="7"/>
  <c r="F36" i="7"/>
  <c r="G36" i="7"/>
  <c r="H36" i="7"/>
  <c r="I36" i="7"/>
  <c r="J36" i="7"/>
  <c r="K36" i="7"/>
  <c r="L36" i="7"/>
  <c r="M36" i="7"/>
  <c r="N36" i="7"/>
  <c r="O36" i="7"/>
  <c r="P36" i="7"/>
  <c r="Q36" i="7"/>
  <c r="E24" i="7"/>
  <c r="F24" i="7"/>
  <c r="G24" i="7"/>
  <c r="H24" i="7"/>
  <c r="I24" i="7"/>
  <c r="J24" i="7"/>
  <c r="K24" i="7"/>
  <c r="L24" i="7"/>
  <c r="M24" i="7"/>
  <c r="N24" i="7"/>
  <c r="O24" i="7"/>
  <c r="P24" i="7"/>
  <c r="Q24" i="7"/>
  <c r="D75" i="7"/>
  <c r="E75" i="7"/>
  <c r="F75" i="7"/>
  <c r="G75" i="7"/>
  <c r="H75" i="7"/>
  <c r="I75" i="7"/>
  <c r="J75" i="7"/>
  <c r="K75" i="7"/>
  <c r="L75" i="7"/>
  <c r="M75" i="7"/>
  <c r="N75" i="7"/>
  <c r="O75" i="7"/>
  <c r="P75" i="7"/>
  <c r="Q75" i="7"/>
  <c r="D76" i="7"/>
  <c r="E76" i="7"/>
  <c r="F76" i="7"/>
  <c r="G76" i="7"/>
  <c r="H76" i="7"/>
  <c r="I76" i="7"/>
  <c r="J76" i="7"/>
  <c r="K76" i="7"/>
  <c r="L76" i="7"/>
  <c r="M76" i="7"/>
  <c r="N76" i="7"/>
  <c r="O76" i="7"/>
  <c r="P76" i="7"/>
  <c r="Q76" i="7"/>
  <c r="D77" i="7"/>
  <c r="E77" i="7"/>
  <c r="F77" i="7"/>
  <c r="G77" i="7"/>
  <c r="H77" i="7"/>
  <c r="I77" i="7"/>
  <c r="J77" i="7"/>
  <c r="K77" i="7"/>
  <c r="L77" i="7"/>
  <c r="M77" i="7"/>
  <c r="N77" i="7"/>
  <c r="O77" i="7"/>
  <c r="P77" i="7"/>
  <c r="Q77" i="7"/>
  <c r="D78" i="7"/>
  <c r="E78" i="7"/>
  <c r="F78" i="7"/>
  <c r="G78" i="7"/>
  <c r="H78" i="7"/>
  <c r="I78" i="7"/>
  <c r="J78" i="7"/>
  <c r="K78" i="7"/>
  <c r="L78" i="7"/>
  <c r="M78" i="7"/>
  <c r="N78" i="7"/>
  <c r="O78" i="7"/>
  <c r="P78" i="7"/>
  <c r="Q78" i="7"/>
  <c r="D79" i="7"/>
  <c r="E79" i="7"/>
  <c r="F79" i="7"/>
  <c r="G79" i="7"/>
  <c r="H79" i="7"/>
  <c r="I79" i="7"/>
  <c r="J79" i="7"/>
  <c r="K79" i="7"/>
  <c r="L79" i="7"/>
  <c r="M79" i="7"/>
  <c r="N79" i="7"/>
  <c r="O79" i="7"/>
  <c r="P79" i="7"/>
  <c r="Q79" i="7"/>
  <c r="D80" i="7"/>
  <c r="E80" i="7"/>
  <c r="F80" i="7"/>
  <c r="G80" i="7"/>
  <c r="H80" i="7"/>
  <c r="I80" i="7"/>
  <c r="J80" i="7"/>
  <c r="K80" i="7"/>
  <c r="L80" i="7"/>
  <c r="M80" i="7"/>
  <c r="N80" i="7"/>
  <c r="O80" i="7"/>
  <c r="P80" i="7"/>
  <c r="Q80" i="7"/>
  <c r="D81" i="7"/>
  <c r="E81" i="7"/>
  <c r="F81" i="7"/>
  <c r="G81" i="7"/>
  <c r="H81" i="7"/>
  <c r="I81" i="7"/>
  <c r="J81" i="7"/>
  <c r="K81" i="7"/>
  <c r="L81" i="7"/>
  <c r="M81" i="7"/>
  <c r="N81" i="7"/>
  <c r="O81" i="7"/>
  <c r="P81" i="7"/>
  <c r="Q81" i="7"/>
  <c r="D82" i="7"/>
  <c r="E82" i="7"/>
  <c r="F82" i="7"/>
  <c r="G82" i="7"/>
  <c r="H82" i="7"/>
  <c r="I82" i="7"/>
  <c r="J82" i="7"/>
  <c r="K82" i="7"/>
  <c r="L82" i="7"/>
  <c r="M82" i="7"/>
  <c r="N82" i="7"/>
  <c r="O82" i="7"/>
  <c r="P82" i="7"/>
  <c r="Q82" i="7"/>
  <c r="D83" i="7"/>
  <c r="E83" i="7"/>
  <c r="F83" i="7"/>
  <c r="G83" i="7"/>
  <c r="H83" i="7"/>
  <c r="I83" i="7"/>
  <c r="J83" i="7"/>
  <c r="K83" i="7"/>
  <c r="L83" i="7"/>
  <c r="M83" i="7"/>
  <c r="N83" i="7"/>
  <c r="O83" i="7"/>
  <c r="P83" i="7"/>
  <c r="Q83" i="7"/>
  <c r="D84" i="7"/>
  <c r="E84" i="7"/>
  <c r="F84" i="7"/>
  <c r="G84" i="7"/>
  <c r="H84" i="7"/>
  <c r="I84" i="7"/>
  <c r="J84" i="7"/>
  <c r="K84" i="7"/>
  <c r="L84" i="7"/>
  <c r="M84" i="7"/>
  <c r="N84" i="7"/>
  <c r="O84" i="7"/>
  <c r="P84" i="7"/>
  <c r="Q84" i="7"/>
  <c r="D85" i="7"/>
  <c r="E85" i="7"/>
  <c r="F85" i="7"/>
  <c r="G85" i="7"/>
  <c r="H85" i="7"/>
  <c r="I85" i="7"/>
  <c r="J85" i="7"/>
  <c r="K85" i="7"/>
  <c r="L85" i="7"/>
  <c r="M85" i="7"/>
  <c r="N85" i="7"/>
  <c r="O85" i="7"/>
  <c r="P85" i="7"/>
  <c r="Q85" i="7"/>
  <c r="D86" i="7"/>
  <c r="E86" i="7"/>
  <c r="F86" i="7"/>
  <c r="G86" i="7"/>
  <c r="H86" i="7"/>
  <c r="I86" i="7"/>
  <c r="J86" i="7"/>
  <c r="K86" i="7"/>
  <c r="L86" i="7"/>
  <c r="M86" i="7"/>
  <c r="N86" i="7"/>
  <c r="O86" i="7"/>
  <c r="P86" i="7"/>
  <c r="Q86" i="7"/>
  <c r="E74" i="7"/>
  <c r="F74" i="7"/>
  <c r="G74" i="7"/>
  <c r="H74" i="7"/>
  <c r="I74" i="7"/>
  <c r="J74" i="7"/>
  <c r="K74" i="7"/>
  <c r="L74" i="7"/>
  <c r="M74" i="7"/>
  <c r="N74" i="7"/>
  <c r="O74" i="7"/>
  <c r="P74" i="7"/>
  <c r="Q74" i="7"/>
  <c r="D125" i="7"/>
  <c r="E125" i="7"/>
  <c r="F125" i="7"/>
  <c r="G125" i="7"/>
  <c r="H125" i="7"/>
  <c r="I125" i="7"/>
  <c r="J125" i="7"/>
  <c r="K125" i="7"/>
  <c r="L125" i="7"/>
  <c r="M125" i="7"/>
  <c r="N125" i="7"/>
  <c r="O125" i="7"/>
  <c r="P125" i="7"/>
  <c r="Q125" i="7"/>
  <c r="D126" i="7"/>
  <c r="E126" i="7"/>
  <c r="F126" i="7"/>
  <c r="G126" i="7"/>
  <c r="H126" i="7"/>
  <c r="I126" i="7"/>
  <c r="J126" i="7"/>
  <c r="K126" i="7"/>
  <c r="L126" i="7"/>
  <c r="M126" i="7"/>
  <c r="N126" i="7"/>
  <c r="O126" i="7"/>
  <c r="P126" i="7"/>
  <c r="Q126" i="7"/>
  <c r="D127" i="7"/>
  <c r="E127" i="7"/>
  <c r="F127" i="7"/>
  <c r="G127" i="7"/>
  <c r="H127" i="7"/>
  <c r="I127" i="7"/>
  <c r="J127" i="7"/>
  <c r="K127" i="7"/>
  <c r="L127" i="7"/>
  <c r="M127" i="7"/>
  <c r="N127" i="7"/>
  <c r="O127" i="7"/>
  <c r="P127" i="7"/>
  <c r="Q127" i="7"/>
  <c r="D128" i="7"/>
  <c r="E128" i="7"/>
  <c r="F128" i="7"/>
  <c r="G128" i="7"/>
  <c r="H128" i="7"/>
  <c r="I128" i="7"/>
  <c r="J128" i="7"/>
  <c r="K128" i="7"/>
  <c r="L128" i="7"/>
  <c r="M128" i="7"/>
  <c r="N128" i="7"/>
  <c r="O128" i="7"/>
  <c r="P128" i="7"/>
  <c r="Q128" i="7"/>
  <c r="D129" i="7"/>
  <c r="E129" i="7"/>
  <c r="F129" i="7"/>
  <c r="G129" i="7"/>
  <c r="H129" i="7"/>
  <c r="I129" i="7"/>
  <c r="J129" i="7"/>
  <c r="K129" i="7"/>
  <c r="L129" i="7"/>
  <c r="M129" i="7"/>
  <c r="N129" i="7"/>
  <c r="O129" i="7"/>
  <c r="P129" i="7"/>
  <c r="Q129" i="7"/>
  <c r="D130" i="7"/>
  <c r="E130" i="7"/>
  <c r="F130" i="7"/>
  <c r="G130" i="7"/>
  <c r="H130" i="7"/>
  <c r="I130" i="7"/>
  <c r="J130" i="7"/>
  <c r="K130" i="7"/>
  <c r="L130" i="7"/>
  <c r="M130" i="7"/>
  <c r="N130" i="7"/>
  <c r="O130" i="7"/>
  <c r="P130" i="7"/>
  <c r="Q130" i="7"/>
  <c r="D131" i="7"/>
  <c r="E131" i="7"/>
  <c r="F131" i="7"/>
  <c r="G131" i="7"/>
  <c r="H131" i="7"/>
  <c r="I131" i="7"/>
  <c r="J131" i="7"/>
  <c r="K131" i="7"/>
  <c r="L131" i="7"/>
  <c r="M131" i="7"/>
  <c r="N131" i="7"/>
  <c r="O131" i="7"/>
  <c r="P131" i="7"/>
  <c r="Q131" i="7"/>
  <c r="D132" i="7"/>
  <c r="E132" i="7"/>
  <c r="F132" i="7"/>
  <c r="G132" i="7"/>
  <c r="H132" i="7"/>
  <c r="I132" i="7"/>
  <c r="J132" i="7"/>
  <c r="K132" i="7"/>
  <c r="L132" i="7"/>
  <c r="M132" i="7"/>
  <c r="N132" i="7"/>
  <c r="O132" i="7"/>
  <c r="P132" i="7"/>
  <c r="Q132" i="7"/>
  <c r="D133" i="7"/>
  <c r="E133" i="7"/>
  <c r="F133" i="7"/>
  <c r="G133" i="7"/>
  <c r="H133" i="7"/>
  <c r="I133" i="7"/>
  <c r="J133" i="7"/>
  <c r="K133" i="7"/>
  <c r="L133" i="7"/>
  <c r="M133" i="7"/>
  <c r="N133" i="7"/>
  <c r="O133" i="7"/>
  <c r="P133" i="7"/>
  <c r="Q133" i="7"/>
  <c r="D134" i="7"/>
  <c r="E134" i="7"/>
  <c r="F134" i="7"/>
  <c r="G134" i="7"/>
  <c r="H134" i="7"/>
  <c r="I134" i="7"/>
  <c r="J134" i="7"/>
  <c r="K134" i="7"/>
  <c r="L134" i="7"/>
  <c r="M134" i="7"/>
  <c r="N134" i="7"/>
  <c r="O134" i="7"/>
  <c r="P134" i="7"/>
  <c r="Q134" i="7"/>
  <c r="D135" i="7"/>
  <c r="E135" i="7"/>
  <c r="F135" i="7"/>
  <c r="G135" i="7"/>
  <c r="H135" i="7"/>
  <c r="I135" i="7"/>
  <c r="J135" i="7"/>
  <c r="K135" i="7"/>
  <c r="L135" i="7"/>
  <c r="M135" i="7"/>
  <c r="N135" i="7"/>
  <c r="O135" i="7"/>
  <c r="P135" i="7"/>
  <c r="Q135" i="7"/>
  <c r="D136" i="7"/>
  <c r="E136" i="7"/>
  <c r="F136" i="7"/>
  <c r="G136" i="7"/>
  <c r="H136" i="7"/>
  <c r="I136" i="7"/>
  <c r="J136" i="7"/>
  <c r="K136" i="7"/>
  <c r="L136" i="7"/>
  <c r="M136" i="7"/>
  <c r="N136" i="7"/>
  <c r="O136" i="7"/>
  <c r="P136" i="7"/>
  <c r="Q136" i="7"/>
  <c r="E124" i="7"/>
  <c r="F124" i="7"/>
  <c r="G124" i="7"/>
  <c r="H124" i="7"/>
  <c r="I124" i="7"/>
  <c r="J124" i="7"/>
  <c r="K124" i="7"/>
  <c r="L124" i="7"/>
  <c r="M124" i="7"/>
  <c r="N124" i="7"/>
  <c r="O124" i="7"/>
  <c r="P124" i="7"/>
  <c r="Q124" i="7"/>
  <c r="D124" i="7"/>
  <c r="D74" i="7"/>
  <c r="D24" i="7"/>
  <c r="D21" i="14"/>
  <c r="E21" i="14"/>
  <c r="F21" i="14"/>
  <c r="G21" i="14"/>
  <c r="H21" i="14"/>
  <c r="I21" i="14"/>
  <c r="J21" i="14"/>
  <c r="K21" i="14"/>
  <c r="L21" i="14"/>
  <c r="M21" i="14"/>
  <c r="N21" i="14"/>
  <c r="O21" i="14"/>
  <c r="P21" i="14"/>
  <c r="Q21" i="14"/>
  <c r="D22" i="14"/>
  <c r="E22" i="14"/>
  <c r="F22" i="14"/>
  <c r="G22" i="14"/>
  <c r="H22" i="14"/>
  <c r="I22" i="14"/>
  <c r="J22" i="14"/>
  <c r="K22" i="14"/>
  <c r="L22" i="14"/>
  <c r="M22" i="14"/>
  <c r="N22" i="14"/>
  <c r="O22" i="14"/>
  <c r="P22" i="14"/>
  <c r="Q22" i="14"/>
  <c r="D23" i="14"/>
  <c r="E23" i="14"/>
  <c r="F23" i="14"/>
  <c r="G23" i="14"/>
  <c r="H23" i="14"/>
  <c r="I23" i="14"/>
  <c r="J23" i="14"/>
  <c r="K23" i="14"/>
  <c r="L23" i="14"/>
  <c r="M23" i="14"/>
  <c r="N23" i="14"/>
  <c r="O23" i="14"/>
  <c r="P23" i="14"/>
  <c r="Q23" i="14"/>
  <c r="E20" i="14"/>
  <c r="F20" i="14"/>
  <c r="G20" i="14"/>
  <c r="H20" i="14"/>
  <c r="I20" i="14"/>
  <c r="J20" i="14"/>
  <c r="K20" i="14"/>
  <c r="L20" i="14"/>
  <c r="M20" i="14"/>
  <c r="N20" i="14"/>
  <c r="O20" i="14"/>
  <c r="P20" i="14"/>
  <c r="Q20" i="14"/>
  <c r="D71" i="14"/>
  <c r="E71" i="14"/>
  <c r="F71" i="14"/>
  <c r="G71" i="14"/>
  <c r="H71" i="14"/>
  <c r="I71" i="14"/>
  <c r="J71" i="14"/>
  <c r="K71" i="14"/>
  <c r="L71" i="14"/>
  <c r="M71" i="14"/>
  <c r="N71" i="14"/>
  <c r="O71" i="14"/>
  <c r="P71" i="14"/>
  <c r="Q71" i="14"/>
  <c r="D72" i="14"/>
  <c r="E72" i="14"/>
  <c r="F72" i="14"/>
  <c r="G72" i="14"/>
  <c r="H72" i="14"/>
  <c r="I72" i="14"/>
  <c r="J72" i="14"/>
  <c r="K72" i="14"/>
  <c r="L72" i="14"/>
  <c r="M72" i="14"/>
  <c r="N72" i="14"/>
  <c r="O72" i="14"/>
  <c r="P72" i="14"/>
  <c r="Q72" i="14"/>
  <c r="D73" i="14"/>
  <c r="E73" i="14"/>
  <c r="F73" i="14"/>
  <c r="G73" i="14"/>
  <c r="H73" i="14"/>
  <c r="I73" i="14"/>
  <c r="J73" i="14"/>
  <c r="K73" i="14"/>
  <c r="L73" i="14"/>
  <c r="M73" i="14"/>
  <c r="N73" i="14"/>
  <c r="O73" i="14"/>
  <c r="P73" i="14"/>
  <c r="Q73" i="14"/>
  <c r="E70" i="14"/>
  <c r="F70" i="14"/>
  <c r="G70" i="14"/>
  <c r="H70" i="14"/>
  <c r="I70" i="14"/>
  <c r="J70" i="14"/>
  <c r="K70" i="14"/>
  <c r="L70" i="14"/>
  <c r="M70" i="14"/>
  <c r="N70" i="14"/>
  <c r="O70" i="14"/>
  <c r="P70" i="14"/>
  <c r="Q70" i="14"/>
  <c r="D121" i="14"/>
  <c r="E121" i="14"/>
  <c r="F121" i="14"/>
  <c r="G121" i="14"/>
  <c r="H121" i="14"/>
  <c r="I121" i="14"/>
  <c r="J121" i="14"/>
  <c r="K121" i="14"/>
  <c r="L121" i="14"/>
  <c r="M121" i="14"/>
  <c r="N121" i="14"/>
  <c r="O121" i="14"/>
  <c r="P121" i="14"/>
  <c r="Q121" i="14"/>
  <c r="D122" i="14"/>
  <c r="E122" i="14"/>
  <c r="F122" i="14"/>
  <c r="G122" i="14"/>
  <c r="H122" i="14"/>
  <c r="I122" i="14"/>
  <c r="J122" i="14"/>
  <c r="K122" i="14"/>
  <c r="L122" i="14"/>
  <c r="M122" i="14"/>
  <c r="N122" i="14"/>
  <c r="O122" i="14"/>
  <c r="P122" i="14"/>
  <c r="Q122" i="14"/>
  <c r="D123" i="14"/>
  <c r="E123" i="14"/>
  <c r="F123" i="14"/>
  <c r="G123" i="14"/>
  <c r="H123" i="14"/>
  <c r="I123" i="14"/>
  <c r="J123" i="14"/>
  <c r="K123" i="14"/>
  <c r="L123" i="14"/>
  <c r="M123" i="14"/>
  <c r="N123" i="14"/>
  <c r="O123" i="14"/>
  <c r="P123" i="14"/>
  <c r="Q123" i="14"/>
  <c r="E120" i="14"/>
  <c r="F120" i="14"/>
  <c r="G120" i="14"/>
  <c r="H120" i="14"/>
  <c r="I120" i="14"/>
  <c r="J120" i="14"/>
  <c r="K120" i="14"/>
  <c r="L120" i="14"/>
  <c r="M120" i="14"/>
  <c r="N120" i="14"/>
  <c r="O120" i="14"/>
  <c r="P120" i="14"/>
  <c r="Q120" i="14"/>
  <c r="D120" i="14"/>
  <c r="D70" i="14"/>
  <c r="D20" i="14"/>
  <c r="D21" i="13"/>
  <c r="E21" i="13"/>
  <c r="F21" i="13"/>
  <c r="G21" i="13"/>
  <c r="H21" i="13"/>
  <c r="I21" i="13"/>
  <c r="J21" i="13"/>
  <c r="K21" i="13"/>
  <c r="L21" i="13"/>
  <c r="M21" i="13"/>
  <c r="N21" i="13"/>
  <c r="O21" i="13"/>
  <c r="P21" i="13"/>
  <c r="Q21" i="13"/>
  <c r="D22" i="13"/>
  <c r="E22" i="13"/>
  <c r="F22" i="13"/>
  <c r="G22" i="13"/>
  <c r="H22" i="13"/>
  <c r="I22" i="13"/>
  <c r="J22" i="13"/>
  <c r="K22" i="13"/>
  <c r="L22" i="13"/>
  <c r="M22" i="13"/>
  <c r="N22" i="13"/>
  <c r="O22" i="13"/>
  <c r="P22" i="13"/>
  <c r="Q22" i="13"/>
  <c r="D23" i="13"/>
  <c r="E23" i="13"/>
  <c r="F23" i="13"/>
  <c r="G23" i="13"/>
  <c r="H23" i="13"/>
  <c r="I23" i="13"/>
  <c r="J23" i="13"/>
  <c r="K23" i="13"/>
  <c r="L23" i="13"/>
  <c r="M23" i="13"/>
  <c r="N23" i="13"/>
  <c r="O23" i="13"/>
  <c r="P23" i="13"/>
  <c r="Q23" i="13"/>
  <c r="E20" i="13"/>
  <c r="F20" i="13"/>
  <c r="G20" i="13"/>
  <c r="H20" i="13"/>
  <c r="I20" i="13"/>
  <c r="J20" i="13"/>
  <c r="K20" i="13"/>
  <c r="L20" i="13"/>
  <c r="M20" i="13"/>
  <c r="N20" i="13"/>
  <c r="O20" i="13"/>
  <c r="P20" i="13"/>
  <c r="Q20" i="13"/>
  <c r="D71" i="13"/>
  <c r="E71" i="13"/>
  <c r="F71" i="13"/>
  <c r="G71" i="13"/>
  <c r="H71" i="13"/>
  <c r="I71" i="13"/>
  <c r="J71" i="13"/>
  <c r="K71" i="13"/>
  <c r="L71" i="13"/>
  <c r="M71" i="13"/>
  <c r="N71" i="13"/>
  <c r="O71" i="13"/>
  <c r="P71" i="13"/>
  <c r="Q71" i="13"/>
  <c r="D72" i="13"/>
  <c r="E72" i="13"/>
  <c r="F72" i="13"/>
  <c r="G72" i="13"/>
  <c r="H72" i="13"/>
  <c r="I72" i="13"/>
  <c r="J72" i="13"/>
  <c r="K72" i="13"/>
  <c r="L72" i="13"/>
  <c r="M72" i="13"/>
  <c r="N72" i="13"/>
  <c r="O72" i="13"/>
  <c r="P72" i="13"/>
  <c r="Q72" i="13"/>
  <c r="D73" i="13"/>
  <c r="E73" i="13"/>
  <c r="F73" i="13"/>
  <c r="G73" i="13"/>
  <c r="H73" i="13"/>
  <c r="I73" i="13"/>
  <c r="J73" i="13"/>
  <c r="K73" i="13"/>
  <c r="L73" i="13"/>
  <c r="M73" i="13"/>
  <c r="N73" i="13"/>
  <c r="O73" i="13"/>
  <c r="P73" i="13"/>
  <c r="Q73" i="13"/>
  <c r="E70" i="13"/>
  <c r="F70" i="13"/>
  <c r="G70" i="13"/>
  <c r="H70" i="13"/>
  <c r="I70" i="13"/>
  <c r="J70" i="13"/>
  <c r="K70" i="13"/>
  <c r="L70" i="13"/>
  <c r="M70" i="13"/>
  <c r="N70" i="13"/>
  <c r="O70" i="13"/>
  <c r="P70" i="13"/>
  <c r="Q70" i="13"/>
  <c r="D121" i="13"/>
  <c r="E121" i="13"/>
  <c r="F121" i="13"/>
  <c r="G121" i="13"/>
  <c r="H121" i="13"/>
  <c r="I121" i="13"/>
  <c r="J121" i="13"/>
  <c r="K121" i="13"/>
  <c r="L121" i="13"/>
  <c r="M121" i="13"/>
  <c r="N121" i="13"/>
  <c r="O121" i="13"/>
  <c r="P121" i="13"/>
  <c r="Q121" i="13"/>
  <c r="D122" i="13"/>
  <c r="E122" i="13"/>
  <c r="F122" i="13"/>
  <c r="G122" i="13"/>
  <c r="H122" i="13"/>
  <c r="I122" i="13"/>
  <c r="J122" i="13"/>
  <c r="K122" i="13"/>
  <c r="L122" i="13"/>
  <c r="M122" i="13"/>
  <c r="N122" i="13"/>
  <c r="O122" i="13"/>
  <c r="P122" i="13"/>
  <c r="Q122" i="13"/>
  <c r="D123" i="13"/>
  <c r="E123" i="13"/>
  <c r="F123" i="13"/>
  <c r="G123" i="13"/>
  <c r="H123" i="13"/>
  <c r="I123" i="13"/>
  <c r="J123" i="13"/>
  <c r="K123" i="13"/>
  <c r="L123" i="13"/>
  <c r="M123" i="13"/>
  <c r="N123" i="13"/>
  <c r="O123" i="13"/>
  <c r="P123" i="13"/>
  <c r="Q123" i="13"/>
  <c r="E120" i="13"/>
  <c r="F120" i="13"/>
  <c r="G120" i="13"/>
  <c r="H120" i="13"/>
  <c r="I120" i="13"/>
  <c r="J120" i="13"/>
  <c r="K120" i="13"/>
  <c r="L120" i="13"/>
  <c r="M120" i="13"/>
  <c r="N120" i="13"/>
  <c r="O120" i="13"/>
  <c r="P120" i="13"/>
  <c r="Q120" i="13"/>
  <c r="D120" i="13"/>
  <c r="D70" i="13"/>
  <c r="D20" i="13"/>
  <c r="D21" i="12"/>
  <c r="E21" i="12"/>
  <c r="F21" i="12"/>
  <c r="G21" i="12"/>
  <c r="H21" i="12"/>
  <c r="I21" i="12"/>
  <c r="J21" i="12"/>
  <c r="K21" i="12"/>
  <c r="L21" i="12"/>
  <c r="M21" i="12"/>
  <c r="N21" i="12"/>
  <c r="O21" i="12"/>
  <c r="P21" i="12"/>
  <c r="Q21" i="12"/>
  <c r="D22" i="12"/>
  <c r="E22" i="12"/>
  <c r="F22" i="12"/>
  <c r="G22" i="12"/>
  <c r="H22" i="12"/>
  <c r="I22" i="12"/>
  <c r="J22" i="12"/>
  <c r="K22" i="12"/>
  <c r="L22" i="12"/>
  <c r="M22" i="12"/>
  <c r="N22" i="12"/>
  <c r="O22" i="12"/>
  <c r="P22" i="12"/>
  <c r="Q22" i="12"/>
  <c r="D23" i="12"/>
  <c r="E23" i="12"/>
  <c r="F23" i="12"/>
  <c r="G23" i="12"/>
  <c r="H23" i="12"/>
  <c r="I23" i="12"/>
  <c r="J23" i="12"/>
  <c r="K23" i="12"/>
  <c r="L23" i="12"/>
  <c r="M23" i="12"/>
  <c r="N23" i="12"/>
  <c r="O23" i="12"/>
  <c r="P23" i="12"/>
  <c r="Q23" i="12"/>
  <c r="E20" i="12"/>
  <c r="F20" i="12"/>
  <c r="G20" i="12"/>
  <c r="H20" i="12"/>
  <c r="I20" i="12"/>
  <c r="J20" i="12"/>
  <c r="K20" i="12"/>
  <c r="L20" i="12"/>
  <c r="M20" i="12"/>
  <c r="N20" i="12"/>
  <c r="O20" i="12"/>
  <c r="P20" i="12"/>
  <c r="Q20" i="12"/>
  <c r="D71" i="12"/>
  <c r="E71" i="12"/>
  <c r="F71" i="12"/>
  <c r="G71" i="12"/>
  <c r="H71" i="12"/>
  <c r="I71" i="12"/>
  <c r="J71" i="12"/>
  <c r="K71" i="12"/>
  <c r="L71" i="12"/>
  <c r="M71" i="12"/>
  <c r="N71" i="12"/>
  <c r="O71" i="12"/>
  <c r="P71" i="12"/>
  <c r="Q71" i="12"/>
  <c r="D72" i="12"/>
  <c r="E72" i="12"/>
  <c r="F72" i="12"/>
  <c r="G72" i="12"/>
  <c r="H72" i="12"/>
  <c r="I72" i="12"/>
  <c r="J72" i="12"/>
  <c r="K72" i="12"/>
  <c r="L72" i="12"/>
  <c r="M72" i="12"/>
  <c r="N72" i="12"/>
  <c r="O72" i="12"/>
  <c r="P72" i="12"/>
  <c r="Q72" i="12"/>
  <c r="D73" i="12"/>
  <c r="E73" i="12"/>
  <c r="F73" i="12"/>
  <c r="G73" i="12"/>
  <c r="H73" i="12"/>
  <c r="I73" i="12"/>
  <c r="J73" i="12"/>
  <c r="K73" i="12"/>
  <c r="L73" i="12"/>
  <c r="M73" i="12"/>
  <c r="N73" i="12"/>
  <c r="O73" i="12"/>
  <c r="P73" i="12"/>
  <c r="Q73" i="12"/>
  <c r="E70" i="12"/>
  <c r="F70" i="12"/>
  <c r="G70" i="12"/>
  <c r="H70" i="12"/>
  <c r="I70" i="12"/>
  <c r="J70" i="12"/>
  <c r="K70" i="12"/>
  <c r="L70" i="12"/>
  <c r="M70" i="12"/>
  <c r="N70" i="12"/>
  <c r="O70" i="12"/>
  <c r="P70" i="12"/>
  <c r="Q70" i="12"/>
  <c r="D121" i="12"/>
  <c r="E121" i="12"/>
  <c r="F121" i="12"/>
  <c r="G121" i="12"/>
  <c r="H121" i="12"/>
  <c r="I121" i="12"/>
  <c r="J121" i="12"/>
  <c r="K121" i="12"/>
  <c r="L121" i="12"/>
  <c r="M121" i="12"/>
  <c r="N121" i="12"/>
  <c r="O121" i="12"/>
  <c r="P121" i="12"/>
  <c r="Q121" i="12"/>
  <c r="D122" i="12"/>
  <c r="E122" i="12"/>
  <c r="F122" i="12"/>
  <c r="G122" i="12"/>
  <c r="H122" i="12"/>
  <c r="I122" i="12"/>
  <c r="J122" i="12"/>
  <c r="K122" i="12"/>
  <c r="L122" i="12"/>
  <c r="M122" i="12"/>
  <c r="N122" i="12"/>
  <c r="O122" i="12"/>
  <c r="P122" i="12"/>
  <c r="Q122" i="12"/>
  <c r="D123" i="12"/>
  <c r="E123" i="12"/>
  <c r="F123" i="12"/>
  <c r="G123" i="12"/>
  <c r="H123" i="12"/>
  <c r="I123" i="12"/>
  <c r="J123" i="12"/>
  <c r="K123" i="12"/>
  <c r="L123" i="12"/>
  <c r="M123" i="12"/>
  <c r="N123" i="12"/>
  <c r="O123" i="12"/>
  <c r="P123" i="12"/>
  <c r="Q123" i="12"/>
  <c r="E120" i="12"/>
  <c r="F120" i="12"/>
  <c r="G120" i="12"/>
  <c r="H120" i="12"/>
  <c r="I120" i="12"/>
  <c r="J120" i="12"/>
  <c r="K120" i="12"/>
  <c r="L120" i="12"/>
  <c r="M120" i="12"/>
  <c r="N120" i="12"/>
  <c r="O120" i="12"/>
  <c r="P120" i="12"/>
  <c r="Q120" i="12"/>
  <c r="D120" i="12"/>
  <c r="D70" i="12"/>
  <c r="D20" i="12"/>
  <c r="D21" i="11"/>
  <c r="E21" i="11"/>
  <c r="F21" i="11"/>
  <c r="G21" i="11"/>
  <c r="H21" i="11"/>
  <c r="I21" i="11"/>
  <c r="J21" i="11"/>
  <c r="K21" i="11"/>
  <c r="L21" i="11"/>
  <c r="M21" i="11"/>
  <c r="N21" i="11"/>
  <c r="O21" i="11"/>
  <c r="P21" i="11"/>
  <c r="Q21" i="11"/>
  <c r="D22" i="11"/>
  <c r="E22" i="11"/>
  <c r="F22" i="11"/>
  <c r="G22" i="11"/>
  <c r="H22" i="11"/>
  <c r="I22" i="11"/>
  <c r="J22" i="11"/>
  <c r="K22" i="11"/>
  <c r="L22" i="11"/>
  <c r="M22" i="11"/>
  <c r="N22" i="11"/>
  <c r="O22" i="11"/>
  <c r="P22" i="11"/>
  <c r="Q22" i="11"/>
  <c r="D23" i="11"/>
  <c r="E23" i="11"/>
  <c r="F23" i="11"/>
  <c r="G23" i="11"/>
  <c r="H23" i="11"/>
  <c r="I23" i="11"/>
  <c r="J23" i="11"/>
  <c r="K23" i="11"/>
  <c r="L23" i="11"/>
  <c r="M23" i="11"/>
  <c r="N23" i="11"/>
  <c r="O23" i="11"/>
  <c r="P23" i="11"/>
  <c r="Q23" i="11"/>
  <c r="E20" i="11"/>
  <c r="F20" i="11"/>
  <c r="G20" i="11"/>
  <c r="H20" i="11"/>
  <c r="I20" i="11"/>
  <c r="J20" i="11"/>
  <c r="K20" i="11"/>
  <c r="L20" i="11"/>
  <c r="M20" i="11"/>
  <c r="N20" i="11"/>
  <c r="O20" i="11"/>
  <c r="P20" i="11"/>
  <c r="Q20" i="11"/>
  <c r="D71" i="11"/>
  <c r="E71" i="11"/>
  <c r="F71" i="11"/>
  <c r="G71" i="11"/>
  <c r="H71" i="11"/>
  <c r="I71" i="11"/>
  <c r="J71" i="11"/>
  <c r="K71" i="11"/>
  <c r="L71" i="11"/>
  <c r="M71" i="11"/>
  <c r="N71" i="11"/>
  <c r="O71" i="11"/>
  <c r="P71" i="11"/>
  <c r="Q71" i="11"/>
  <c r="D72" i="11"/>
  <c r="E72" i="11"/>
  <c r="F72" i="11"/>
  <c r="G72" i="11"/>
  <c r="H72" i="11"/>
  <c r="I72" i="11"/>
  <c r="J72" i="11"/>
  <c r="K72" i="11"/>
  <c r="L72" i="11"/>
  <c r="M72" i="11"/>
  <c r="N72" i="11"/>
  <c r="O72" i="11"/>
  <c r="P72" i="11"/>
  <c r="Q72" i="11"/>
  <c r="D73" i="11"/>
  <c r="E73" i="11"/>
  <c r="F73" i="11"/>
  <c r="G73" i="11"/>
  <c r="H73" i="11"/>
  <c r="I73" i="11"/>
  <c r="J73" i="11"/>
  <c r="K73" i="11"/>
  <c r="L73" i="11"/>
  <c r="M73" i="11"/>
  <c r="N73" i="11"/>
  <c r="O73" i="11"/>
  <c r="P73" i="11"/>
  <c r="Q73" i="11"/>
  <c r="E70" i="11"/>
  <c r="F70" i="11"/>
  <c r="G70" i="11"/>
  <c r="H70" i="11"/>
  <c r="I70" i="11"/>
  <c r="J70" i="11"/>
  <c r="K70" i="11"/>
  <c r="L70" i="11"/>
  <c r="M70" i="11"/>
  <c r="N70" i="11"/>
  <c r="O70" i="11"/>
  <c r="P70" i="11"/>
  <c r="Q70" i="11"/>
  <c r="D121" i="11"/>
  <c r="E121" i="11"/>
  <c r="F121" i="11"/>
  <c r="G121" i="11"/>
  <c r="H121" i="11"/>
  <c r="I121" i="11"/>
  <c r="J121" i="11"/>
  <c r="K121" i="11"/>
  <c r="L121" i="11"/>
  <c r="M121" i="11"/>
  <c r="N121" i="11"/>
  <c r="O121" i="11"/>
  <c r="P121" i="11"/>
  <c r="Q121" i="11"/>
  <c r="D122" i="11"/>
  <c r="E122" i="11"/>
  <c r="F122" i="11"/>
  <c r="G122" i="11"/>
  <c r="H122" i="11"/>
  <c r="I122" i="11"/>
  <c r="J122" i="11"/>
  <c r="K122" i="11"/>
  <c r="L122" i="11"/>
  <c r="M122" i="11"/>
  <c r="N122" i="11"/>
  <c r="O122" i="11"/>
  <c r="P122" i="11"/>
  <c r="Q122" i="11"/>
  <c r="D123" i="11"/>
  <c r="E123" i="11"/>
  <c r="F123" i="11"/>
  <c r="G123" i="11"/>
  <c r="H123" i="11"/>
  <c r="I123" i="11"/>
  <c r="J123" i="11"/>
  <c r="K123" i="11"/>
  <c r="L123" i="11"/>
  <c r="M123" i="11"/>
  <c r="N123" i="11"/>
  <c r="O123" i="11"/>
  <c r="P123" i="11"/>
  <c r="Q123" i="11"/>
  <c r="E120" i="11"/>
  <c r="F120" i="11"/>
  <c r="G120" i="11"/>
  <c r="H120" i="11"/>
  <c r="I120" i="11"/>
  <c r="J120" i="11"/>
  <c r="K120" i="11"/>
  <c r="L120" i="11"/>
  <c r="M120" i="11"/>
  <c r="N120" i="11"/>
  <c r="O120" i="11"/>
  <c r="P120" i="11"/>
  <c r="Q120" i="11"/>
  <c r="D120" i="11"/>
  <c r="D70" i="11"/>
  <c r="D20" i="11"/>
  <c r="D21" i="10"/>
  <c r="E21" i="10"/>
  <c r="F21" i="10"/>
  <c r="G21" i="10"/>
  <c r="H21" i="10"/>
  <c r="I21" i="10"/>
  <c r="J21" i="10"/>
  <c r="K21" i="10"/>
  <c r="L21" i="10"/>
  <c r="M21" i="10"/>
  <c r="N21" i="10"/>
  <c r="O21" i="10"/>
  <c r="P21" i="10"/>
  <c r="Q21" i="10"/>
  <c r="D22" i="10"/>
  <c r="E22" i="10"/>
  <c r="F22" i="10"/>
  <c r="G22" i="10"/>
  <c r="H22" i="10"/>
  <c r="I22" i="10"/>
  <c r="J22" i="10"/>
  <c r="K22" i="10"/>
  <c r="L22" i="10"/>
  <c r="M22" i="10"/>
  <c r="N22" i="10"/>
  <c r="O22" i="10"/>
  <c r="P22" i="10"/>
  <c r="Q22" i="10"/>
  <c r="D23" i="10"/>
  <c r="E23" i="10"/>
  <c r="F23" i="10"/>
  <c r="G23" i="10"/>
  <c r="H23" i="10"/>
  <c r="I23" i="10"/>
  <c r="J23" i="10"/>
  <c r="K23" i="10"/>
  <c r="L23" i="10"/>
  <c r="M23" i="10"/>
  <c r="N23" i="10"/>
  <c r="O23" i="10"/>
  <c r="P23" i="10"/>
  <c r="Q23" i="10"/>
  <c r="E20" i="10"/>
  <c r="F20" i="10"/>
  <c r="G20" i="10"/>
  <c r="H20" i="10"/>
  <c r="I20" i="10"/>
  <c r="J20" i="10"/>
  <c r="K20" i="10"/>
  <c r="L20" i="10"/>
  <c r="M20" i="10"/>
  <c r="N20" i="10"/>
  <c r="O20" i="10"/>
  <c r="P20" i="10"/>
  <c r="Q20" i="10"/>
  <c r="D71" i="10"/>
  <c r="E71" i="10"/>
  <c r="F71" i="10"/>
  <c r="G71" i="10"/>
  <c r="H71" i="10"/>
  <c r="I71" i="10"/>
  <c r="J71" i="10"/>
  <c r="K71" i="10"/>
  <c r="L71" i="10"/>
  <c r="M71" i="10"/>
  <c r="N71" i="10"/>
  <c r="O71" i="10"/>
  <c r="P71" i="10"/>
  <c r="Q71" i="10"/>
  <c r="D72" i="10"/>
  <c r="E72" i="10"/>
  <c r="F72" i="10"/>
  <c r="G72" i="10"/>
  <c r="H72" i="10"/>
  <c r="I72" i="10"/>
  <c r="J72" i="10"/>
  <c r="K72" i="10"/>
  <c r="L72" i="10"/>
  <c r="M72" i="10"/>
  <c r="N72" i="10"/>
  <c r="O72" i="10"/>
  <c r="P72" i="10"/>
  <c r="Q72" i="10"/>
  <c r="D73" i="10"/>
  <c r="E73" i="10"/>
  <c r="F73" i="10"/>
  <c r="G73" i="10"/>
  <c r="H73" i="10"/>
  <c r="I73" i="10"/>
  <c r="J73" i="10"/>
  <c r="K73" i="10"/>
  <c r="L73" i="10"/>
  <c r="M73" i="10"/>
  <c r="N73" i="10"/>
  <c r="O73" i="10"/>
  <c r="P73" i="10"/>
  <c r="Q73" i="10"/>
  <c r="E70" i="10"/>
  <c r="F70" i="10"/>
  <c r="G70" i="10"/>
  <c r="H70" i="10"/>
  <c r="I70" i="10"/>
  <c r="J70" i="10"/>
  <c r="K70" i="10"/>
  <c r="L70" i="10"/>
  <c r="M70" i="10"/>
  <c r="N70" i="10"/>
  <c r="O70" i="10"/>
  <c r="P70" i="10"/>
  <c r="Q70" i="10"/>
  <c r="D121" i="10"/>
  <c r="E121" i="10"/>
  <c r="F121" i="10"/>
  <c r="G121" i="10"/>
  <c r="H121" i="10"/>
  <c r="I121" i="10"/>
  <c r="J121" i="10"/>
  <c r="K121" i="10"/>
  <c r="L121" i="10"/>
  <c r="M121" i="10"/>
  <c r="N121" i="10"/>
  <c r="O121" i="10"/>
  <c r="P121" i="10"/>
  <c r="Q121" i="10"/>
  <c r="D122" i="10"/>
  <c r="E122" i="10"/>
  <c r="F122" i="10"/>
  <c r="G122" i="10"/>
  <c r="H122" i="10"/>
  <c r="I122" i="10"/>
  <c r="J122" i="10"/>
  <c r="K122" i="10"/>
  <c r="L122" i="10"/>
  <c r="M122" i="10"/>
  <c r="N122" i="10"/>
  <c r="O122" i="10"/>
  <c r="P122" i="10"/>
  <c r="Q122" i="10"/>
  <c r="D123" i="10"/>
  <c r="E123" i="10"/>
  <c r="F123" i="10"/>
  <c r="G123" i="10"/>
  <c r="H123" i="10"/>
  <c r="I123" i="10"/>
  <c r="J123" i="10"/>
  <c r="K123" i="10"/>
  <c r="L123" i="10"/>
  <c r="M123" i="10"/>
  <c r="N123" i="10"/>
  <c r="O123" i="10"/>
  <c r="P123" i="10"/>
  <c r="Q123" i="10"/>
  <c r="E120" i="10"/>
  <c r="F120" i="10"/>
  <c r="G120" i="10"/>
  <c r="H120" i="10"/>
  <c r="I120" i="10"/>
  <c r="J120" i="10"/>
  <c r="K120" i="10"/>
  <c r="L120" i="10"/>
  <c r="M120" i="10"/>
  <c r="N120" i="10"/>
  <c r="O120" i="10"/>
  <c r="P120" i="10"/>
  <c r="Q120" i="10"/>
  <c r="D120" i="10"/>
  <c r="D70" i="10"/>
  <c r="D20" i="10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Q21" i="7"/>
  <c r="D22" i="7"/>
  <c r="E22" i="7"/>
  <c r="F22" i="7"/>
  <c r="G22" i="7"/>
  <c r="H22" i="7"/>
  <c r="I22" i="7"/>
  <c r="J22" i="7"/>
  <c r="K22" i="7"/>
  <c r="L22" i="7"/>
  <c r="M22" i="7"/>
  <c r="N22" i="7"/>
  <c r="O22" i="7"/>
  <c r="P22" i="7"/>
  <c r="Q22" i="7"/>
  <c r="D23" i="7"/>
  <c r="E23" i="7"/>
  <c r="F23" i="7"/>
  <c r="G23" i="7"/>
  <c r="H23" i="7"/>
  <c r="I23" i="7"/>
  <c r="J23" i="7"/>
  <c r="K23" i="7"/>
  <c r="L23" i="7"/>
  <c r="M23" i="7"/>
  <c r="N23" i="7"/>
  <c r="O23" i="7"/>
  <c r="P23" i="7"/>
  <c r="Q23" i="7"/>
  <c r="E20" i="7"/>
  <c r="F20" i="7"/>
  <c r="G20" i="7"/>
  <c r="H20" i="7"/>
  <c r="I20" i="7"/>
  <c r="J20" i="7"/>
  <c r="K20" i="7"/>
  <c r="L20" i="7"/>
  <c r="M20" i="7"/>
  <c r="N20" i="7"/>
  <c r="O20" i="7"/>
  <c r="P20" i="7"/>
  <c r="Q20" i="7"/>
  <c r="D71" i="7"/>
  <c r="E71" i="7"/>
  <c r="F71" i="7"/>
  <c r="G71" i="7"/>
  <c r="H71" i="7"/>
  <c r="I71" i="7"/>
  <c r="J71" i="7"/>
  <c r="K71" i="7"/>
  <c r="L71" i="7"/>
  <c r="M71" i="7"/>
  <c r="N71" i="7"/>
  <c r="O71" i="7"/>
  <c r="P71" i="7"/>
  <c r="Q71" i="7"/>
  <c r="D72" i="7"/>
  <c r="E72" i="7"/>
  <c r="F72" i="7"/>
  <c r="G72" i="7"/>
  <c r="H72" i="7"/>
  <c r="I72" i="7"/>
  <c r="J72" i="7"/>
  <c r="K72" i="7"/>
  <c r="L72" i="7"/>
  <c r="M72" i="7"/>
  <c r="N72" i="7"/>
  <c r="O72" i="7"/>
  <c r="P72" i="7"/>
  <c r="Q72" i="7"/>
  <c r="D73" i="7"/>
  <c r="E73" i="7"/>
  <c r="F73" i="7"/>
  <c r="G73" i="7"/>
  <c r="H73" i="7"/>
  <c r="I73" i="7"/>
  <c r="J73" i="7"/>
  <c r="K73" i="7"/>
  <c r="L73" i="7"/>
  <c r="M73" i="7"/>
  <c r="N73" i="7"/>
  <c r="O73" i="7"/>
  <c r="P73" i="7"/>
  <c r="Q73" i="7"/>
  <c r="E70" i="7"/>
  <c r="F70" i="7"/>
  <c r="G70" i="7"/>
  <c r="H70" i="7"/>
  <c r="I70" i="7"/>
  <c r="J70" i="7"/>
  <c r="K70" i="7"/>
  <c r="L70" i="7"/>
  <c r="M70" i="7"/>
  <c r="N70" i="7"/>
  <c r="O70" i="7"/>
  <c r="P70" i="7"/>
  <c r="Q70" i="7"/>
  <c r="D121" i="7"/>
  <c r="E121" i="7"/>
  <c r="F121" i="7"/>
  <c r="G121" i="7"/>
  <c r="H121" i="7"/>
  <c r="I121" i="7"/>
  <c r="J121" i="7"/>
  <c r="K121" i="7"/>
  <c r="L121" i="7"/>
  <c r="M121" i="7"/>
  <c r="N121" i="7"/>
  <c r="O121" i="7"/>
  <c r="P121" i="7"/>
  <c r="Q121" i="7"/>
  <c r="D122" i="7"/>
  <c r="E122" i="7"/>
  <c r="F122" i="7"/>
  <c r="G122" i="7"/>
  <c r="H122" i="7"/>
  <c r="I122" i="7"/>
  <c r="J122" i="7"/>
  <c r="K122" i="7"/>
  <c r="L122" i="7"/>
  <c r="M122" i="7"/>
  <c r="N122" i="7"/>
  <c r="O122" i="7"/>
  <c r="P122" i="7"/>
  <c r="Q122" i="7"/>
  <c r="D123" i="7"/>
  <c r="E123" i="7"/>
  <c r="F123" i="7"/>
  <c r="G123" i="7"/>
  <c r="H123" i="7"/>
  <c r="I123" i="7"/>
  <c r="J123" i="7"/>
  <c r="K123" i="7"/>
  <c r="L123" i="7"/>
  <c r="M123" i="7"/>
  <c r="N123" i="7"/>
  <c r="O123" i="7"/>
  <c r="P123" i="7"/>
  <c r="Q123" i="7"/>
  <c r="E120" i="7"/>
  <c r="F120" i="7"/>
  <c r="G120" i="7"/>
  <c r="H120" i="7"/>
  <c r="I120" i="7"/>
  <c r="J120" i="7"/>
  <c r="K120" i="7"/>
  <c r="L120" i="7"/>
  <c r="M120" i="7"/>
  <c r="N120" i="7"/>
  <c r="O120" i="7"/>
  <c r="P120" i="7"/>
  <c r="Q120" i="7"/>
  <c r="D120" i="7"/>
  <c r="D70" i="7"/>
  <c r="D20" i="7"/>
  <c r="D19" i="14"/>
  <c r="E19" i="14"/>
  <c r="F19" i="14"/>
  <c r="G19" i="14"/>
  <c r="H19" i="14"/>
  <c r="I19" i="14"/>
  <c r="J19" i="14"/>
  <c r="K19" i="14"/>
  <c r="L19" i="14"/>
  <c r="M19" i="14"/>
  <c r="N19" i="14"/>
  <c r="O19" i="14"/>
  <c r="P19" i="14"/>
  <c r="Q19" i="14"/>
  <c r="E18" i="14"/>
  <c r="F18" i="14"/>
  <c r="G18" i="14"/>
  <c r="H18" i="14"/>
  <c r="I18" i="14"/>
  <c r="J18" i="14"/>
  <c r="K18" i="14"/>
  <c r="L18" i="14"/>
  <c r="M18" i="14"/>
  <c r="N18" i="14"/>
  <c r="O18" i="14"/>
  <c r="P18" i="14"/>
  <c r="Q18" i="14"/>
  <c r="D69" i="14"/>
  <c r="E69" i="14"/>
  <c r="F69" i="14"/>
  <c r="G69" i="14"/>
  <c r="H69" i="14"/>
  <c r="I69" i="14"/>
  <c r="J69" i="14"/>
  <c r="K69" i="14"/>
  <c r="L69" i="14"/>
  <c r="M69" i="14"/>
  <c r="N69" i="14"/>
  <c r="O69" i="14"/>
  <c r="P69" i="14"/>
  <c r="Q69" i="14"/>
  <c r="E68" i="14"/>
  <c r="F68" i="14"/>
  <c r="G68" i="14"/>
  <c r="H68" i="14"/>
  <c r="I68" i="14"/>
  <c r="J68" i="14"/>
  <c r="K68" i="14"/>
  <c r="L68" i="14"/>
  <c r="M68" i="14"/>
  <c r="N68" i="14"/>
  <c r="O68" i="14"/>
  <c r="P68" i="14"/>
  <c r="Q68" i="14"/>
  <c r="D119" i="14"/>
  <c r="E119" i="14"/>
  <c r="F119" i="14"/>
  <c r="G119" i="14"/>
  <c r="H119" i="14"/>
  <c r="I119" i="14"/>
  <c r="J119" i="14"/>
  <c r="K119" i="14"/>
  <c r="L119" i="14"/>
  <c r="M119" i="14"/>
  <c r="N119" i="14"/>
  <c r="O119" i="14"/>
  <c r="P119" i="14"/>
  <c r="Q119" i="14"/>
  <c r="E118" i="14"/>
  <c r="F118" i="14"/>
  <c r="G118" i="14"/>
  <c r="H118" i="14"/>
  <c r="I118" i="14"/>
  <c r="J118" i="14"/>
  <c r="K118" i="14"/>
  <c r="L118" i="14"/>
  <c r="M118" i="14"/>
  <c r="N118" i="14"/>
  <c r="O118" i="14"/>
  <c r="P118" i="14"/>
  <c r="Q118" i="14"/>
  <c r="D118" i="14"/>
  <c r="D68" i="14"/>
  <c r="D18" i="14"/>
  <c r="D19" i="13"/>
  <c r="E19" i="13"/>
  <c r="F19" i="13"/>
  <c r="G19" i="13"/>
  <c r="H19" i="13"/>
  <c r="I19" i="13"/>
  <c r="J19" i="13"/>
  <c r="K19" i="13"/>
  <c r="L19" i="13"/>
  <c r="M19" i="13"/>
  <c r="N19" i="13"/>
  <c r="O19" i="13"/>
  <c r="P19" i="13"/>
  <c r="Q19" i="13"/>
  <c r="E18" i="13"/>
  <c r="F18" i="13"/>
  <c r="G18" i="13"/>
  <c r="H18" i="13"/>
  <c r="I18" i="13"/>
  <c r="J18" i="13"/>
  <c r="K18" i="13"/>
  <c r="L18" i="13"/>
  <c r="M18" i="13"/>
  <c r="N18" i="13"/>
  <c r="O18" i="13"/>
  <c r="P18" i="13"/>
  <c r="Q18" i="13"/>
  <c r="D69" i="13"/>
  <c r="E69" i="13"/>
  <c r="F69" i="13"/>
  <c r="G69" i="13"/>
  <c r="H69" i="13"/>
  <c r="I69" i="13"/>
  <c r="J69" i="13"/>
  <c r="K69" i="13"/>
  <c r="L69" i="13"/>
  <c r="M69" i="13"/>
  <c r="N69" i="13"/>
  <c r="O69" i="13"/>
  <c r="P69" i="13"/>
  <c r="Q69" i="13"/>
  <c r="E68" i="13"/>
  <c r="F68" i="13"/>
  <c r="G68" i="13"/>
  <c r="H68" i="13"/>
  <c r="I68" i="13"/>
  <c r="J68" i="13"/>
  <c r="K68" i="13"/>
  <c r="L68" i="13"/>
  <c r="M68" i="13"/>
  <c r="N68" i="13"/>
  <c r="O68" i="13"/>
  <c r="P68" i="13"/>
  <c r="Q68" i="13"/>
  <c r="D119" i="13"/>
  <c r="E119" i="13"/>
  <c r="F119" i="13"/>
  <c r="G119" i="13"/>
  <c r="H119" i="13"/>
  <c r="I119" i="13"/>
  <c r="J119" i="13"/>
  <c r="K119" i="13"/>
  <c r="L119" i="13"/>
  <c r="M119" i="13"/>
  <c r="N119" i="13"/>
  <c r="O119" i="13"/>
  <c r="P119" i="13"/>
  <c r="Q119" i="13"/>
  <c r="E118" i="13"/>
  <c r="F118" i="13"/>
  <c r="G118" i="13"/>
  <c r="H118" i="13"/>
  <c r="I118" i="13"/>
  <c r="J118" i="13"/>
  <c r="K118" i="13"/>
  <c r="L118" i="13"/>
  <c r="M118" i="13"/>
  <c r="N118" i="13"/>
  <c r="O118" i="13"/>
  <c r="P118" i="13"/>
  <c r="Q118" i="13"/>
  <c r="D118" i="13"/>
  <c r="D68" i="13"/>
  <c r="D18" i="13"/>
  <c r="D19" i="12"/>
  <c r="E19" i="12"/>
  <c r="F19" i="12"/>
  <c r="G19" i="12"/>
  <c r="H19" i="12"/>
  <c r="I19" i="12"/>
  <c r="J19" i="12"/>
  <c r="K19" i="12"/>
  <c r="L19" i="12"/>
  <c r="M19" i="12"/>
  <c r="N19" i="12"/>
  <c r="O19" i="12"/>
  <c r="P19" i="12"/>
  <c r="Q19" i="12"/>
  <c r="E18" i="12"/>
  <c r="F18" i="12"/>
  <c r="G18" i="12"/>
  <c r="H18" i="12"/>
  <c r="I18" i="12"/>
  <c r="J18" i="12"/>
  <c r="K18" i="12"/>
  <c r="L18" i="12"/>
  <c r="M18" i="12"/>
  <c r="N18" i="12"/>
  <c r="O18" i="12"/>
  <c r="P18" i="12"/>
  <c r="Q18" i="12"/>
  <c r="D69" i="12"/>
  <c r="E69" i="12"/>
  <c r="F69" i="12"/>
  <c r="G69" i="12"/>
  <c r="H69" i="12"/>
  <c r="I69" i="12"/>
  <c r="J69" i="12"/>
  <c r="K69" i="12"/>
  <c r="L69" i="12"/>
  <c r="M69" i="12"/>
  <c r="N69" i="12"/>
  <c r="O69" i="12"/>
  <c r="P69" i="12"/>
  <c r="Q69" i="12"/>
  <c r="E68" i="12"/>
  <c r="F68" i="12"/>
  <c r="G68" i="12"/>
  <c r="H68" i="12"/>
  <c r="I68" i="12"/>
  <c r="J68" i="12"/>
  <c r="K68" i="12"/>
  <c r="L68" i="12"/>
  <c r="M68" i="12"/>
  <c r="N68" i="12"/>
  <c r="O68" i="12"/>
  <c r="P68" i="12"/>
  <c r="Q68" i="12"/>
  <c r="D119" i="12"/>
  <c r="E119" i="12"/>
  <c r="F119" i="12"/>
  <c r="G119" i="12"/>
  <c r="H119" i="12"/>
  <c r="I119" i="12"/>
  <c r="J119" i="12"/>
  <c r="K119" i="12"/>
  <c r="L119" i="12"/>
  <c r="M119" i="12"/>
  <c r="N119" i="12"/>
  <c r="O119" i="12"/>
  <c r="P119" i="12"/>
  <c r="Q119" i="12"/>
  <c r="E118" i="12"/>
  <c r="F118" i="12"/>
  <c r="G118" i="12"/>
  <c r="H118" i="12"/>
  <c r="I118" i="12"/>
  <c r="J118" i="12"/>
  <c r="K118" i="12"/>
  <c r="L118" i="12"/>
  <c r="M118" i="12"/>
  <c r="N118" i="12"/>
  <c r="O118" i="12"/>
  <c r="P118" i="12"/>
  <c r="Q118" i="12"/>
  <c r="D118" i="12"/>
  <c r="D68" i="12"/>
  <c r="D18" i="12"/>
  <c r="D19" i="11"/>
  <c r="E19" i="11"/>
  <c r="F19" i="11"/>
  <c r="G19" i="11"/>
  <c r="H19" i="11"/>
  <c r="I19" i="11"/>
  <c r="J19" i="11"/>
  <c r="K19" i="11"/>
  <c r="L19" i="11"/>
  <c r="M19" i="11"/>
  <c r="N19" i="11"/>
  <c r="O19" i="11"/>
  <c r="P19" i="11"/>
  <c r="Q19" i="11"/>
  <c r="E18" i="11"/>
  <c r="F18" i="11"/>
  <c r="G18" i="11"/>
  <c r="H18" i="11"/>
  <c r="I18" i="11"/>
  <c r="J18" i="11"/>
  <c r="K18" i="11"/>
  <c r="L18" i="11"/>
  <c r="M18" i="11"/>
  <c r="N18" i="11"/>
  <c r="O18" i="11"/>
  <c r="P18" i="11"/>
  <c r="Q18" i="11"/>
  <c r="D69" i="11"/>
  <c r="E69" i="11"/>
  <c r="F69" i="11"/>
  <c r="G69" i="11"/>
  <c r="H69" i="11"/>
  <c r="I69" i="11"/>
  <c r="J69" i="11"/>
  <c r="K69" i="11"/>
  <c r="L69" i="11"/>
  <c r="M69" i="11"/>
  <c r="N69" i="11"/>
  <c r="O69" i="11"/>
  <c r="P69" i="11"/>
  <c r="Q69" i="11"/>
  <c r="E68" i="11"/>
  <c r="F68" i="11"/>
  <c r="G68" i="11"/>
  <c r="H68" i="11"/>
  <c r="I68" i="11"/>
  <c r="J68" i="11"/>
  <c r="K68" i="11"/>
  <c r="L68" i="11"/>
  <c r="M68" i="11"/>
  <c r="N68" i="11"/>
  <c r="O68" i="11"/>
  <c r="P68" i="11"/>
  <c r="Q68" i="11"/>
  <c r="D119" i="11"/>
  <c r="E119" i="11"/>
  <c r="F119" i="11"/>
  <c r="G119" i="11"/>
  <c r="H119" i="11"/>
  <c r="I119" i="11"/>
  <c r="J119" i="11"/>
  <c r="K119" i="11"/>
  <c r="L119" i="11"/>
  <c r="M119" i="11"/>
  <c r="N119" i="11"/>
  <c r="O119" i="11"/>
  <c r="P119" i="11"/>
  <c r="Q119" i="11"/>
  <c r="E118" i="11"/>
  <c r="F118" i="11"/>
  <c r="G118" i="11"/>
  <c r="H118" i="11"/>
  <c r="I118" i="11"/>
  <c r="J118" i="11"/>
  <c r="K118" i="11"/>
  <c r="L118" i="11"/>
  <c r="M118" i="11"/>
  <c r="N118" i="11"/>
  <c r="O118" i="11"/>
  <c r="P118" i="11"/>
  <c r="Q118" i="11"/>
  <c r="D118" i="11"/>
  <c r="D68" i="11"/>
  <c r="D18" i="11"/>
  <c r="D19" i="10"/>
  <c r="E19" i="10"/>
  <c r="F19" i="10"/>
  <c r="G19" i="10"/>
  <c r="H19" i="10"/>
  <c r="I19" i="10"/>
  <c r="J19" i="10"/>
  <c r="K19" i="10"/>
  <c r="L19" i="10"/>
  <c r="M19" i="10"/>
  <c r="N19" i="10"/>
  <c r="O19" i="10"/>
  <c r="P19" i="10"/>
  <c r="Q19" i="10"/>
  <c r="E18" i="10"/>
  <c r="F18" i="10"/>
  <c r="G18" i="10"/>
  <c r="H18" i="10"/>
  <c r="I18" i="10"/>
  <c r="J18" i="10"/>
  <c r="K18" i="10"/>
  <c r="L18" i="10"/>
  <c r="M18" i="10"/>
  <c r="N18" i="10"/>
  <c r="O18" i="10"/>
  <c r="P18" i="10"/>
  <c r="Q18" i="10"/>
  <c r="D69" i="10"/>
  <c r="E69" i="10"/>
  <c r="F69" i="10"/>
  <c r="G69" i="10"/>
  <c r="H69" i="10"/>
  <c r="I69" i="10"/>
  <c r="J69" i="10"/>
  <c r="K69" i="10"/>
  <c r="L69" i="10"/>
  <c r="M69" i="10"/>
  <c r="N69" i="10"/>
  <c r="O69" i="10"/>
  <c r="P69" i="10"/>
  <c r="Q69" i="10"/>
  <c r="E68" i="10"/>
  <c r="F68" i="10"/>
  <c r="G68" i="10"/>
  <c r="H68" i="10"/>
  <c r="I68" i="10"/>
  <c r="J68" i="10"/>
  <c r="K68" i="10"/>
  <c r="L68" i="10"/>
  <c r="M68" i="10"/>
  <c r="N68" i="10"/>
  <c r="O68" i="10"/>
  <c r="P68" i="10"/>
  <c r="Q68" i="10"/>
  <c r="D119" i="10"/>
  <c r="E119" i="10"/>
  <c r="F119" i="10"/>
  <c r="G119" i="10"/>
  <c r="H119" i="10"/>
  <c r="I119" i="10"/>
  <c r="J119" i="10"/>
  <c r="K119" i="10"/>
  <c r="L119" i="10"/>
  <c r="M119" i="10"/>
  <c r="N119" i="10"/>
  <c r="O119" i="10"/>
  <c r="P119" i="10"/>
  <c r="Q119" i="10"/>
  <c r="E118" i="10"/>
  <c r="F118" i="10"/>
  <c r="G118" i="10"/>
  <c r="H118" i="10"/>
  <c r="I118" i="10"/>
  <c r="J118" i="10"/>
  <c r="K118" i="10"/>
  <c r="L118" i="10"/>
  <c r="M118" i="10"/>
  <c r="N118" i="10"/>
  <c r="O118" i="10"/>
  <c r="P118" i="10"/>
  <c r="Q118" i="10"/>
  <c r="D118" i="10"/>
  <c r="D68" i="10"/>
  <c r="D18" i="10"/>
  <c r="D19" i="7"/>
  <c r="E19" i="7"/>
  <c r="F19" i="7"/>
  <c r="G19" i="7"/>
  <c r="H19" i="7"/>
  <c r="I19" i="7"/>
  <c r="J19" i="7"/>
  <c r="K19" i="7"/>
  <c r="L19" i="7"/>
  <c r="M19" i="7"/>
  <c r="N19" i="7"/>
  <c r="O19" i="7"/>
  <c r="P19" i="7"/>
  <c r="Q19" i="7"/>
  <c r="E18" i="7"/>
  <c r="F18" i="7"/>
  <c r="G18" i="7"/>
  <c r="H18" i="7"/>
  <c r="I18" i="7"/>
  <c r="J18" i="7"/>
  <c r="K18" i="7"/>
  <c r="L18" i="7"/>
  <c r="M18" i="7"/>
  <c r="N18" i="7"/>
  <c r="O18" i="7"/>
  <c r="P18" i="7"/>
  <c r="Q18" i="7"/>
  <c r="D69" i="7"/>
  <c r="E69" i="7"/>
  <c r="F69" i="7"/>
  <c r="G69" i="7"/>
  <c r="H69" i="7"/>
  <c r="I69" i="7"/>
  <c r="J69" i="7"/>
  <c r="K69" i="7"/>
  <c r="L69" i="7"/>
  <c r="M69" i="7"/>
  <c r="N69" i="7"/>
  <c r="O69" i="7"/>
  <c r="P69" i="7"/>
  <c r="Q69" i="7"/>
  <c r="E68" i="7"/>
  <c r="F68" i="7"/>
  <c r="G68" i="7"/>
  <c r="H68" i="7"/>
  <c r="I68" i="7"/>
  <c r="J68" i="7"/>
  <c r="K68" i="7"/>
  <c r="L68" i="7"/>
  <c r="M68" i="7"/>
  <c r="N68" i="7"/>
  <c r="O68" i="7"/>
  <c r="P68" i="7"/>
  <c r="Q68" i="7"/>
  <c r="D119" i="7"/>
  <c r="E119" i="7"/>
  <c r="F119" i="7"/>
  <c r="G119" i="7"/>
  <c r="H119" i="7"/>
  <c r="I119" i="7"/>
  <c r="J119" i="7"/>
  <c r="K119" i="7"/>
  <c r="L119" i="7"/>
  <c r="M119" i="7"/>
  <c r="N119" i="7"/>
  <c r="O119" i="7"/>
  <c r="P119" i="7"/>
  <c r="Q119" i="7"/>
  <c r="E118" i="7"/>
  <c r="F118" i="7"/>
  <c r="G118" i="7"/>
  <c r="H118" i="7"/>
  <c r="I118" i="7"/>
  <c r="J118" i="7"/>
  <c r="K118" i="7"/>
  <c r="L118" i="7"/>
  <c r="M118" i="7"/>
  <c r="N118" i="7"/>
  <c r="O118" i="7"/>
  <c r="P118" i="7"/>
  <c r="Q118" i="7"/>
  <c r="D118" i="7"/>
  <c r="D68" i="7"/>
  <c r="D18" i="7"/>
  <c r="E117" i="14"/>
  <c r="F117" i="14"/>
  <c r="G117" i="14"/>
  <c r="H117" i="14"/>
  <c r="I117" i="14"/>
  <c r="J117" i="14"/>
  <c r="K117" i="14"/>
  <c r="L117" i="14"/>
  <c r="M117" i="14"/>
  <c r="N117" i="14"/>
  <c r="O117" i="14"/>
  <c r="P117" i="14"/>
  <c r="Q117" i="14"/>
  <c r="D117" i="14"/>
  <c r="E67" i="14"/>
  <c r="F67" i="14"/>
  <c r="G67" i="14"/>
  <c r="H67" i="14"/>
  <c r="I67" i="14"/>
  <c r="J67" i="14"/>
  <c r="K67" i="14"/>
  <c r="L67" i="14"/>
  <c r="M67" i="14"/>
  <c r="N67" i="14"/>
  <c r="O67" i="14"/>
  <c r="P67" i="14"/>
  <c r="Q67" i="14"/>
  <c r="D67" i="14"/>
  <c r="E17" i="14"/>
  <c r="F17" i="14"/>
  <c r="G17" i="14"/>
  <c r="H17" i="14"/>
  <c r="I17" i="14"/>
  <c r="J17" i="14"/>
  <c r="K17" i="14"/>
  <c r="L17" i="14"/>
  <c r="M17" i="14"/>
  <c r="N17" i="14"/>
  <c r="O17" i="14"/>
  <c r="P17" i="14"/>
  <c r="Q17" i="14"/>
  <c r="D17" i="14"/>
  <c r="E117" i="13"/>
  <c r="F117" i="13"/>
  <c r="G117" i="13"/>
  <c r="H117" i="13"/>
  <c r="I117" i="13"/>
  <c r="J117" i="13"/>
  <c r="K117" i="13"/>
  <c r="L117" i="13"/>
  <c r="M117" i="13"/>
  <c r="N117" i="13"/>
  <c r="O117" i="13"/>
  <c r="P117" i="13"/>
  <c r="Q117" i="13"/>
  <c r="D117" i="13"/>
  <c r="E67" i="13"/>
  <c r="F67" i="13"/>
  <c r="G67" i="13"/>
  <c r="H67" i="13"/>
  <c r="I67" i="13"/>
  <c r="J67" i="13"/>
  <c r="K67" i="13"/>
  <c r="L67" i="13"/>
  <c r="M67" i="13"/>
  <c r="N67" i="13"/>
  <c r="O67" i="13"/>
  <c r="P67" i="13"/>
  <c r="Q67" i="13"/>
  <c r="D67" i="13"/>
  <c r="E17" i="13"/>
  <c r="F17" i="13"/>
  <c r="G17" i="13"/>
  <c r="H17" i="13"/>
  <c r="I17" i="13"/>
  <c r="J17" i="13"/>
  <c r="K17" i="13"/>
  <c r="L17" i="13"/>
  <c r="M17" i="13"/>
  <c r="N17" i="13"/>
  <c r="O17" i="13"/>
  <c r="P17" i="13"/>
  <c r="Q17" i="13"/>
  <c r="D17" i="13"/>
  <c r="E117" i="12"/>
  <c r="F117" i="12"/>
  <c r="G117" i="12"/>
  <c r="H117" i="12"/>
  <c r="I117" i="12"/>
  <c r="J117" i="12"/>
  <c r="K117" i="12"/>
  <c r="L117" i="12"/>
  <c r="M117" i="12"/>
  <c r="N117" i="12"/>
  <c r="O117" i="12"/>
  <c r="P117" i="12"/>
  <c r="Q117" i="12"/>
  <c r="D117" i="12"/>
  <c r="E67" i="12"/>
  <c r="F67" i="12"/>
  <c r="G67" i="12"/>
  <c r="H67" i="12"/>
  <c r="I67" i="12"/>
  <c r="J67" i="12"/>
  <c r="K67" i="12"/>
  <c r="L67" i="12"/>
  <c r="M67" i="12"/>
  <c r="N67" i="12"/>
  <c r="O67" i="12"/>
  <c r="P67" i="12"/>
  <c r="Q67" i="12"/>
  <c r="D67" i="12"/>
  <c r="E17" i="12"/>
  <c r="F17" i="12"/>
  <c r="G17" i="12"/>
  <c r="H17" i="12"/>
  <c r="I17" i="12"/>
  <c r="J17" i="12"/>
  <c r="K17" i="12"/>
  <c r="L17" i="12"/>
  <c r="M17" i="12"/>
  <c r="N17" i="12"/>
  <c r="O17" i="12"/>
  <c r="P17" i="12"/>
  <c r="Q17" i="12"/>
  <c r="D17" i="12"/>
  <c r="E117" i="11"/>
  <c r="F117" i="11"/>
  <c r="G117" i="11"/>
  <c r="H117" i="11"/>
  <c r="I117" i="11"/>
  <c r="J117" i="11"/>
  <c r="K117" i="11"/>
  <c r="L117" i="11"/>
  <c r="M117" i="11"/>
  <c r="N117" i="11"/>
  <c r="O117" i="11"/>
  <c r="P117" i="11"/>
  <c r="Q117" i="11"/>
  <c r="D117" i="11"/>
  <c r="E67" i="11"/>
  <c r="F67" i="11"/>
  <c r="G67" i="11"/>
  <c r="H67" i="11"/>
  <c r="I67" i="11"/>
  <c r="J67" i="11"/>
  <c r="K67" i="11"/>
  <c r="L67" i="11"/>
  <c r="M67" i="11"/>
  <c r="N67" i="11"/>
  <c r="O67" i="11"/>
  <c r="P67" i="11"/>
  <c r="Q67" i="11"/>
  <c r="D67" i="11"/>
  <c r="E17" i="11"/>
  <c r="F17" i="11"/>
  <c r="G17" i="11"/>
  <c r="H17" i="11"/>
  <c r="I17" i="11"/>
  <c r="J17" i="11"/>
  <c r="K17" i="11"/>
  <c r="L17" i="11"/>
  <c r="M17" i="11"/>
  <c r="N17" i="11"/>
  <c r="O17" i="11"/>
  <c r="P17" i="11"/>
  <c r="Q17" i="11"/>
  <c r="D17" i="11"/>
  <c r="E117" i="10"/>
  <c r="F117" i="10"/>
  <c r="G117" i="10"/>
  <c r="H117" i="10"/>
  <c r="I117" i="10"/>
  <c r="J117" i="10"/>
  <c r="K117" i="10"/>
  <c r="L117" i="10"/>
  <c r="M117" i="10"/>
  <c r="N117" i="10"/>
  <c r="O117" i="10"/>
  <c r="P117" i="10"/>
  <c r="Q117" i="10"/>
  <c r="D117" i="10"/>
  <c r="E67" i="10"/>
  <c r="F67" i="10"/>
  <c r="G67" i="10"/>
  <c r="H67" i="10"/>
  <c r="I67" i="10"/>
  <c r="J67" i="10"/>
  <c r="K67" i="10"/>
  <c r="L67" i="10"/>
  <c r="M67" i="10"/>
  <c r="N67" i="10"/>
  <c r="O67" i="10"/>
  <c r="P67" i="10"/>
  <c r="Q67" i="10"/>
  <c r="D67" i="10"/>
  <c r="E17" i="10"/>
  <c r="F17" i="10"/>
  <c r="G17" i="10"/>
  <c r="H17" i="10"/>
  <c r="I17" i="10"/>
  <c r="J17" i="10"/>
  <c r="K17" i="10"/>
  <c r="L17" i="10"/>
  <c r="M17" i="10"/>
  <c r="N17" i="10"/>
  <c r="O17" i="10"/>
  <c r="P17" i="10"/>
  <c r="Q17" i="10"/>
  <c r="D17" i="10"/>
  <c r="E117" i="7"/>
  <c r="F117" i="7"/>
  <c r="G117" i="7"/>
  <c r="H117" i="7"/>
  <c r="I117" i="7"/>
  <c r="J117" i="7"/>
  <c r="K117" i="7"/>
  <c r="L117" i="7"/>
  <c r="M117" i="7"/>
  <c r="N117" i="7"/>
  <c r="O117" i="7"/>
  <c r="P117" i="7"/>
  <c r="Q117" i="7"/>
  <c r="D117" i="7"/>
  <c r="Q67" i="7"/>
  <c r="E67" i="7"/>
  <c r="F67" i="7"/>
  <c r="G67" i="7"/>
  <c r="H67" i="7"/>
  <c r="I67" i="7"/>
  <c r="J67" i="7"/>
  <c r="K67" i="7"/>
  <c r="L67" i="7"/>
  <c r="M67" i="7"/>
  <c r="N67" i="7"/>
  <c r="O67" i="7"/>
  <c r="P67" i="7"/>
  <c r="D67" i="7"/>
  <c r="E17" i="7"/>
  <c r="F17" i="7"/>
  <c r="G17" i="7"/>
  <c r="H17" i="7"/>
  <c r="I17" i="7"/>
  <c r="J17" i="7"/>
  <c r="K17" i="7"/>
  <c r="L17" i="7"/>
  <c r="M17" i="7"/>
  <c r="N17" i="7"/>
  <c r="O17" i="7"/>
  <c r="P17" i="7"/>
  <c r="Q17" i="7"/>
  <c r="D17" i="7"/>
  <c r="D14" i="14"/>
  <c r="E14" i="14"/>
  <c r="F14" i="14"/>
  <c r="G14" i="14"/>
  <c r="H14" i="14"/>
  <c r="I14" i="14"/>
  <c r="J14" i="14"/>
  <c r="K14" i="14"/>
  <c r="L14" i="14"/>
  <c r="M14" i="14"/>
  <c r="N14" i="14"/>
  <c r="O14" i="14"/>
  <c r="P14" i="14"/>
  <c r="Q14" i="14"/>
  <c r="D15" i="14"/>
  <c r="E15" i="14"/>
  <c r="F15" i="14"/>
  <c r="G15" i="14"/>
  <c r="H15" i="14"/>
  <c r="I15" i="14"/>
  <c r="J15" i="14"/>
  <c r="K15" i="14"/>
  <c r="L15" i="14"/>
  <c r="M15" i="14"/>
  <c r="N15" i="14"/>
  <c r="O15" i="14"/>
  <c r="P15" i="14"/>
  <c r="Q15" i="14"/>
  <c r="D16" i="14"/>
  <c r="E16" i="14"/>
  <c r="F16" i="14"/>
  <c r="G16" i="14"/>
  <c r="H16" i="14"/>
  <c r="I16" i="14"/>
  <c r="J16" i="14"/>
  <c r="K16" i="14"/>
  <c r="L16" i="14"/>
  <c r="M16" i="14"/>
  <c r="N16" i="14"/>
  <c r="O16" i="14"/>
  <c r="P16" i="14"/>
  <c r="Q16" i="14"/>
  <c r="E13" i="14"/>
  <c r="F13" i="14"/>
  <c r="G13" i="14"/>
  <c r="H13" i="14"/>
  <c r="I13" i="14"/>
  <c r="J13" i="14"/>
  <c r="K13" i="14"/>
  <c r="L13" i="14"/>
  <c r="M13" i="14"/>
  <c r="N13" i="14"/>
  <c r="O13" i="14"/>
  <c r="P13" i="14"/>
  <c r="Q13" i="14"/>
  <c r="D64" i="14"/>
  <c r="E64" i="14"/>
  <c r="F64" i="14"/>
  <c r="G64" i="14"/>
  <c r="H64" i="14"/>
  <c r="I64" i="14"/>
  <c r="J64" i="14"/>
  <c r="K64" i="14"/>
  <c r="L64" i="14"/>
  <c r="M64" i="14"/>
  <c r="N64" i="14"/>
  <c r="O64" i="14"/>
  <c r="P64" i="14"/>
  <c r="Q64" i="14"/>
  <c r="D65" i="14"/>
  <c r="E65" i="14"/>
  <c r="F65" i="14"/>
  <c r="G65" i="14"/>
  <c r="H65" i="14"/>
  <c r="I65" i="14"/>
  <c r="J65" i="14"/>
  <c r="K65" i="14"/>
  <c r="L65" i="14"/>
  <c r="M65" i="14"/>
  <c r="N65" i="14"/>
  <c r="O65" i="14"/>
  <c r="P65" i="14"/>
  <c r="Q65" i="14"/>
  <c r="D66" i="14"/>
  <c r="E66" i="14"/>
  <c r="F66" i="14"/>
  <c r="G66" i="14"/>
  <c r="H66" i="14"/>
  <c r="I66" i="14"/>
  <c r="J66" i="14"/>
  <c r="K66" i="14"/>
  <c r="L66" i="14"/>
  <c r="M66" i="14"/>
  <c r="N66" i="14"/>
  <c r="O66" i="14"/>
  <c r="P66" i="14"/>
  <c r="Q66" i="14"/>
  <c r="E63" i="14"/>
  <c r="F63" i="14"/>
  <c r="G63" i="14"/>
  <c r="H63" i="14"/>
  <c r="I63" i="14"/>
  <c r="J63" i="14"/>
  <c r="K63" i="14"/>
  <c r="L63" i="14"/>
  <c r="M63" i="14"/>
  <c r="N63" i="14"/>
  <c r="O63" i="14"/>
  <c r="P63" i="14"/>
  <c r="Q63" i="14"/>
  <c r="D114" i="14"/>
  <c r="E114" i="14"/>
  <c r="F114" i="14"/>
  <c r="G114" i="14"/>
  <c r="H114" i="14"/>
  <c r="I114" i="14"/>
  <c r="J114" i="14"/>
  <c r="K114" i="14"/>
  <c r="L114" i="14"/>
  <c r="M114" i="14"/>
  <c r="N114" i="14"/>
  <c r="O114" i="14"/>
  <c r="P114" i="14"/>
  <c r="Q114" i="14"/>
  <c r="D115" i="14"/>
  <c r="E115" i="14"/>
  <c r="F115" i="14"/>
  <c r="G115" i="14"/>
  <c r="H115" i="14"/>
  <c r="I115" i="14"/>
  <c r="J115" i="14"/>
  <c r="K115" i="14"/>
  <c r="L115" i="14"/>
  <c r="M115" i="14"/>
  <c r="N115" i="14"/>
  <c r="O115" i="14"/>
  <c r="P115" i="14"/>
  <c r="Q115" i="14"/>
  <c r="D116" i="14"/>
  <c r="E116" i="14"/>
  <c r="F116" i="14"/>
  <c r="G116" i="14"/>
  <c r="H116" i="14"/>
  <c r="I116" i="14"/>
  <c r="J116" i="14"/>
  <c r="K116" i="14"/>
  <c r="L116" i="14"/>
  <c r="M116" i="14"/>
  <c r="N116" i="14"/>
  <c r="O116" i="14"/>
  <c r="P116" i="14"/>
  <c r="Q116" i="14"/>
  <c r="E113" i="14"/>
  <c r="F113" i="14"/>
  <c r="G113" i="14"/>
  <c r="H113" i="14"/>
  <c r="I113" i="14"/>
  <c r="J113" i="14"/>
  <c r="K113" i="14"/>
  <c r="L113" i="14"/>
  <c r="M113" i="14"/>
  <c r="N113" i="14"/>
  <c r="O113" i="14"/>
  <c r="P113" i="14"/>
  <c r="Q113" i="14"/>
  <c r="D113" i="14"/>
  <c r="D63" i="14"/>
  <c r="D13" i="14"/>
  <c r="D14" i="13"/>
  <c r="E14" i="13"/>
  <c r="F14" i="13"/>
  <c r="G14" i="13"/>
  <c r="H14" i="13"/>
  <c r="I14" i="13"/>
  <c r="J14" i="13"/>
  <c r="K14" i="13"/>
  <c r="L14" i="13"/>
  <c r="M14" i="13"/>
  <c r="N14" i="13"/>
  <c r="O14" i="13"/>
  <c r="P14" i="13"/>
  <c r="Q14" i="13"/>
  <c r="D15" i="13"/>
  <c r="E15" i="13"/>
  <c r="F15" i="13"/>
  <c r="G15" i="13"/>
  <c r="H15" i="13"/>
  <c r="I15" i="13"/>
  <c r="J15" i="13"/>
  <c r="K15" i="13"/>
  <c r="L15" i="13"/>
  <c r="M15" i="13"/>
  <c r="N15" i="13"/>
  <c r="O15" i="13"/>
  <c r="P15" i="13"/>
  <c r="Q15" i="13"/>
  <c r="D16" i="13"/>
  <c r="E16" i="13"/>
  <c r="F16" i="13"/>
  <c r="G16" i="13"/>
  <c r="H16" i="13"/>
  <c r="I16" i="13"/>
  <c r="J16" i="13"/>
  <c r="K16" i="13"/>
  <c r="L16" i="13"/>
  <c r="M16" i="13"/>
  <c r="N16" i="13"/>
  <c r="O16" i="13"/>
  <c r="P16" i="13"/>
  <c r="Q16" i="13"/>
  <c r="E13" i="13"/>
  <c r="F13" i="13"/>
  <c r="G13" i="13"/>
  <c r="H13" i="13"/>
  <c r="I13" i="13"/>
  <c r="J13" i="13"/>
  <c r="K13" i="13"/>
  <c r="L13" i="13"/>
  <c r="M13" i="13"/>
  <c r="N13" i="13"/>
  <c r="O13" i="13"/>
  <c r="P13" i="13"/>
  <c r="Q13" i="13"/>
  <c r="D64" i="13"/>
  <c r="E64" i="13"/>
  <c r="F64" i="13"/>
  <c r="G64" i="13"/>
  <c r="H64" i="13"/>
  <c r="I64" i="13"/>
  <c r="J64" i="13"/>
  <c r="K64" i="13"/>
  <c r="L64" i="13"/>
  <c r="M64" i="13"/>
  <c r="N64" i="13"/>
  <c r="O64" i="13"/>
  <c r="P64" i="13"/>
  <c r="Q64" i="13"/>
  <c r="D65" i="13"/>
  <c r="E65" i="13"/>
  <c r="F65" i="13"/>
  <c r="G65" i="13"/>
  <c r="H65" i="13"/>
  <c r="I65" i="13"/>
  <c r="J65" i="13"/>
  <c r="K65" i="13"/>
  <c r="L65" i="13"/>
  <c r="M65" i="13"/>
  <c r="N65" i="13"/>
  <c r="O65" i="13"/>
  <c r="P65" i="13"/>
  <c r="Q65" i="13"/>
  <c r="D66" i="13"/>
  <c r="E66" i="13"/>
  <c r="F66" i="13"/>
  <c r="G66" i="13"/>
  <c r="H66" i="13"/>
  <c r="I66" i="13"/>
  <c r="J66" i="13"/>
  <c r="K66" i="13"/>
  <c r="L66" i="13"/>
  <c r="M66" i="13"/>
  <c r="N66" i="13"/>
  <c r="O66" i="13"/>
  <c r="P66" i="13"/>
  <c r="Q66" i="13"/>
  <c r="E63" i="13"/>
  <c r="F63" i="13"/>
  <c r="G63" i="13"/>
  <c r="H63" i="13"/>
  <c r="I63" i="13"/>
  <c r="J63" i="13"/>
  <c r="K63" i="13"/>
  <c r="L63" i="13"/>
  <c r="M63" i="13"/>
  <c r="N63" i="13"/>
  <c r="O63" i="13"/>
  <c r="P63" i="13"/>
  <c r="Q63" i="13"/>
  <c r="D114" i="13"/>
  <c r="E114" i="13"/>
  <c r="F114" i="13"/>
  <c r="G114" i="13"/>
  <c r="H114" i="13"/>
  <c r="I114" i="13"/>
  <c r="J114" i="13"/>
  <c r="K114" i="13"/>
  <c r="L114" i="13"/>
  <c r="M114" i="13"/>
  <c r="N114" i="13"/>
  <c r="O114" i="13"/>
  <c r="P114" i="13"/>
  <c r="Q114" i="13"/>
  <c r="D115" i="13"/>
  <c r="E115" i="13"/>
  <c r="F115" i="13"/>
  <c r="G115" i="13"/>
  <c r="H115" i="13"/>
  <c r="I115" i="13"/>
  <c r="J115" i="13"/>
  <c r="K115" i="13"/>
  <c r="L115" i="13"/>
  <c r="M115" i="13"/>
  <c r="N115" i="13"/>
  <c r="O115" i="13"/>
  <c r="P115" i="13"/>
  <c r="Q115" i="13"/>
  <c r="D116" i="13"/>
  <c r="E116" i="13"/>
  <c r="F116" i="13"/>
  <c r="G116" i="13"/>
  <c r="H116" i="13"/>
  <c r="I116" i="13"/>
  <c r="J116" i="13"/>
  <c r="K116" i="13"/>
  <c r="L116" i="13"/>
  <c r="M116" i="13"/>
  <c r="N116" i="13"/>
  <c r="O116" i="13"/>
  <c r="P116" i="13"/>
  <c r="Q116" i="13"/>
  <c r="E113" i="13"/>
  <c r="F113" i="13"/>
  <c r="G113" i="13"/>
  <c r="H113" i="13"/>
  <c r="I113" i="13"/>
  <c r="J113" i="13"/>
  <c r="K113" i="13"/>
  <c r="L113" i="13"/>
  <c r="M113" i="13"/>
  <c r="N113" i="13"/>
  <c r="O113" i="13"/>
  <c r="P113" i="13"/>
  <c r="Q113" i="13"/>
  <c r="D113" i="13"/>
  <c r="D63" i="13"/>
  <c r="D13" i="13"/>
  <c r="D14" i="12"/>
  <c r="E14" i="12"/>
  <c r="F14" i="12"/>
  <c r="G14" i="12"/>
  <c r="H14" i="12"/>
  <c r="I14" i="12"/>
  <c r="J14" i="12"/>
  <c r="K14" i="12"/>
  <c r="L14" i="12"/>
  <c r="M14" i="12"/>
  <c r="N14" i="12"/>
  <c r="O14" i="12"/>
  <c r="P14" i="12"/>
  <c r="Q14" i="12"/>
  <c r="D15" i="12"/>
  <c r="E15" i="12"/>
  <c r="F15" i="12"/>
  <c r="G15" i="12"/>
  <c r="H15" i="12"/>
  <c r="I15" i="12"/>
  <c r="J15" i="12"/>
  <c r="K15" i="12"/>
  <c r="L15" i="12"/>
  <c r="M15" i="12"/>
  <c r="N15" i="12"/>
  <c r="O15" i="12"/>
  <c r="P15" i="12"/>
  <c r="Q15" i="12"/>
  <c r="D16" i="12"/>
  <c r="E16" i="12"/>
  <c r="F16" i="12"/>
  <c r="G16" i="12"/>
  <c r="H16" i="12"/>
  <c r="I16" i="12"/>
  <c r="J16" i="12"/>
  <c r="K16" i="12"/>
  <c r="L16" i="12"/>
  <c r="M16" i="12"/>
  <c r="N16" i="12"/>
  <c r="O16" i="12"/>
  <c r="P16" i="12"/>
  <c r="Q16" i="12"/>
  <c r="E13" i="12"/>
  <c r="F13" i="12"/>
  <c r="G13" i="12"/>
  <c r="H13" i="12"/>
  <c r="I13" i="12"/>
  <c r="J13" i="12"/>
  <c r="K13" i="12"/>
  <c r="L13" i="12"/>
  <c r="M13" i="12"/>
  <c r="N13" i="12"/>
  <c r="O13" i="12"/>
  <c r="P13" i="12"/>
  <c r="Q13" i="12"/>
  <c r="D64" i="12"/>
  <c r="E64" i="12"/>
  <c r="F64" i="12"/>
  <c r="G64" i="12"/>
  <c r="H64" i="12"/>
  <c r="I64" i="12"/>
  <c r="J64" i="12"/>
  <c r="K64" i="12"/>
  <c r="L64" i="12"/>
  <c r="M64" i="12"/>
  <c r="N64" i="12"/>
  <c r="O64" i="12"/>
  <c r="P64" i="12"/>
  <c r="Q64" i="12"/>
  <c r="D65" i="12"/>
  <c r="E65" i="12"/>
  <c r="F65" i="12"/>
  <c r="G65" i="12"/>
  <c r="H65" i="12"/>
  <c r="I65" i="12"/>
  <c r="J65" i="12"/>
  <c r="K65" i="12"/>
  <c r="L65" i="12"/>
  <c r="M65" i="12"/>
  <c r="N65" i="12"/>
  <c r="O65" i="12"/>
  <c r="P65" i="12"/>
  <c r="Q65" i="12"/>
  <c r="D66" i="12"/>
  <c r="E66" i="12"/>
  <c r="F66" i="12"/>
  <c r="G66" i="12"/>
  <c r="H66" i="12"/>
  <c r="I66" i="12"/>
  <c r="J66" i="12"/>
  <c r="K66" i="12"/>
  <c r="L66" i="12"/>
  <c r="M66" i="12"/>
  <c r="N66" i="12"/>
  <c r="O66" i="12"/>
  <c r="P66" i="12"/>
  <c r="Q66" i="12"/>
  <c r="E63" i="12"/>
  <c r="F63" i="12"/>
  <c r="G63" i="12"/>
  <c r="H63" i="12"/>
  <c r="I63" i="12"/>
  <c r="J63" i="12"/>
  <c r="K63" i="12"/>
  <c r="L63" i="12"/>
  <c r="M63" i="12"/>
  <c r="N63" i="12"/>
  <c r="O63" i="12"/>
  <c r="P63" i="12"/>
  <c r="Q63" i="12"/>
  <c r="D114" i="12"/>
  <c r="E114" i="12"/>
  <c r="F114" i="12"/>
  <c r="G114" i="12"/>
  <c r="H114" i="12"/>
  <c r="I114" i="12"/>
  <c r="J114" i="12"/>
  <c r="K114" i="12"/>
  <c r="L114" i="12"/>
  <c r="M114" i="12"/>
  <c r="N114" i="12"/>
  <c r="O114" i="12"/>
  <c r="P114" i="12"/>
  <c r="Q114" i="12"/>
  <c r="D115" i="12"/>
  <c r="E115" i="12"/>
  <c r="F115" i="12"/>
  <c r="G115" i="12"/>
  <c r="H115" i="12"/>
  <c r="I115" i="12"/>
  <c r="J115" i="12"/>
  <c r="K115" i="12"/>
  <c r="L115" i="12"/>
  <c r="M115" i="12"/>
  <c r="N115" i="12"/>
  <c r="O115" i="12"/>
  <c r="P115" i="12"/>
  <c r="Q115" i="12"/>
  <c r="D116" i="12"/>
  <c r="E116" i="12"/>
  <c r="F116" i="12"/>
  <c r="G116" i="12"/>
  <c r="H116" i="12"/>
  <c r="I116" i="12"/>
  <c r="J116" i="12"/>
  <c r="K116" i="12"/>
  <c r="L116" i="12"/>
  <c r="M116" i="12"/>
  <c r="N116" i="12"/>
  <c r="O116" i="12"/>
  <c r="P116" i="12"/>
  <c r="Q116" i="12"/>
  <c r="E113" i="12"/>
  <c r="F113" i="12"/>
  <c r="G113" i="12"/>
  <c r="H113" i="12"/>
  <c r="I113" i="12"/>
  <c r="J113" i="12"/>
  <c r="K113" i="12"/>
  <c r="L113" i="12"/>
  <c r="M113" i="12"/>
  <c r="N113" i="12"/>
  <c r="O113" i="12"/>
  <c r="P113" i="12"/>
  <c r="Q113" i="12"/>
  <c r="D113" i="12"/>
  <c r="D63" i="12"/>
  <c r="D13" i="12"/>
  <c r="D14" i="11"/>
  <c r="E14" i="11"/>
  <c r="F14" i="11"/>
  <c r="G14" i="11"/>
  <c r="H14" i="11"/>
  <c r="I14" i="11"/>
  <c r="J14" i="11"/>
  <c r="K14" i="11"/>
  <c r="L14" i="11"/>
  <c r="M14" i="11"/>
  <c r="N14" i="11"/>
  <c r="O14" i="11"/>
  <c r="P14" i="11"/>
  <c r="Q14" i="11"/>
  <c r="D15" i="11"/>
  <c r="E15" i="11"/>
  <c r="F15" i="11"/>
  <c r="G15" i="11"/>
  <c r="H15" i="11"/>
  <c r="I15" i="11"/>
  <c r="J15" i="11"/>
  <c r="K15" i="11"/>
  <c r="L15" i="11"/>
  <c r="M15" i="11"/>
  <c r="N15" i="11"/>
  <c r="O15" i="11"/>
  <c r="P15" i="11"/>
  <c r="Q15" i="11"/>
  <c r="D16" i="11"/>
  <c r="E16" i="11"/>
  <c r="F16" i="11"/>
  <c r="G16" i="11"/>
  <c r="H16" i="11"/>
  <c r="I16" i="11"/>
  <c r="J16" i="11"/>
  <c r="K16" i="11"/>
  <c r="L16" i="11"/>
  <c r="M16" i="11"/>
  <c r="N16" i="11"/>
  <c r="O16" i="11"/>
  <c r="P16" i="11"/>
  <c r="Q16" i="11"/>
  <c r="E13" i="11"/>
  <c r="F13" i="11"/>
  <c r="G13" i="11"/>
  <c r="H13" i="11"/>
  <c r="I13" i="11"/>
  <c r="J13" i="11"/>
  <c r="K13" i="11"/>
  <c r="L13" i="11"/>
  <c r="M13" i="11"/>
  <c r="N13" i="11"/>
  <c r="O13" i="11"/>
  <c r="P13" i="11"/>
  <c r="Q13" i="11"/>
  <c r="D64" i="11"/>
  <c r="E64" i="11"/>
  <c r="F64" i="11"/>
  <c r="G64" i="11"/>
  <c r="H64" i="11"/>
  <c r="I64" i="11"/>
  <c r="J64" i="11"/>
  <c r="K64" i="11"/>
  <c r="L64" i="11"/>
  <c r="M64" i="11"/>
  <c r="N64" i="11"/>
  <c r="O64" i="11"/>
  <c r="P64" i="11"/>
  <c r="Q64" i="11"/>
  <c r="D65" i="11"/>
  <c r="E65" i="11"/>
  <c r="F65" i="11"/>
  <c r="G65" i="11"/>
  <c r="H65" i="11"/>
  <c r="I65" i="11"/>
  <c r="J65" i="11"/>
  <c r="K65" i="11"/>
  <c r="L65" i="11"/>
  <c r="M65" i="11"/>
  <c r="N65" i="11"/>
  <c r="O65" i="11"/>
  <c r="P65" i="11"/>
  <c r="Q65" i="11"/>
  <c r="D66" i="11"/>
  <c r="E66" i="11"/>
  <c r="F66" i="11"/>
  <c r="G66" i="11"/>
  <c r="H66" i="11"/>
  <c r="I66" i="11"/>
  <c r="J66" i="11"/>
  <c r="K66" i="11"/>
  <c r="L66" i="11"/>
  <c r="M66" i="11"/>
  <c r="N66" i="11"/>
  <c r="O66" i="11"/>
  <c r="P66" i="11"/>
  <c r="Q66" i="11"/>
  <c r="E63" i="11"/>
  <c r="F63" i="11"/>
  <c r="G63" i="11"/>
  <c r="H63" i="11"/>
  <c r="I63" i="11"/>
  <c r="J63" i="11"/>
  <c r="K63" i="11"/>
  <c r="L63" i="11"/>
  <c r="M63" i="11"/>
  <c r="N63" i="11"/>
  <c r="O63" i="11"/>
  <c r="P63" i="11"/>
  <c r="Q63" i="11"/>
  <c r="D114" i="11"/>
  <c r="E114" i="11"/>
  <c r="F114" i="11"/>
  <c r="G114" i="11"/>
  <c r="H114" i="11"/>
  <c r="I114" i="11"/>
  <c r="J114" i="11"/>
  <c r="K114" i="11"/>
  <c r="L114" i="11"/>
  <c r="M114" i="11"/>
  <c r="N114" i="11"/>
  <c r="O114" i="11"/>
  <c r="P114" i="11"/>
  <c r="Q114" i="11"/>
  <c r="D115" i="11"/>
  <c r="E115" i="11"/>
  <c r="F115" i="11"/>
  <c r="G115" i="11"/>
  <c r="H115" i="11"/>
  <c r="I115" i="11"/>
  <c r="J115" i="11"/>
  <c r="K115" i="11"/>
  <c r="L115" i="11"/>
  <c r="M115" i="11"/>
  <c r="N115" i="11"/>
  <c r="O115" i="11"/>
  <c r="P115" i="11"/>
  <c r="Q115" i="11"/>
  <c r="D116" i="11"/>
  <c r="E116" i="11"/>
  <c r="F116" i="11"/>
  <c r="G116" i="11"/>
  <c r="H116" i="11"/>
  <c r="I116" i="11"/>
  <c r="J116" i="11"/>
  <c r="K116" i="11"/>
  <c r="L116" i="11"/>
  <c r="M116" i="11"/>
  <c r="N116" i="11"/>
  <c r="O116" i="11"/>
  <c r="P116" i="11"/>
  <c r="Q116" i="11"/>
  <c r="E113" i="11"/>
  <c r="F113" i="11"/>
  <c r="G113" i="11"/>
  <c r="H113" i="11"/>
  <c r="I113" i="11"/>
  <c r="J113" i="11"/>
  <c r="K113" i="11"/>
  <c r="L113" i="11"/>
  <c r="M113" i="11"/>
  <c r="N113" i="11"/>
  <c r="O113" i="11"/>
  <c r="P113" i="11"/>
  <c r="Q113" i="11"/>
  <c r="D113" i="11"/>
  <c r="D63" i="11"/>
  <c r="D13" i="11"/>
  <c r="D14" i="10"/>
  <c r="E14" i="10"/>
  <c r="F14" i="10"/>
  <c r="G14" i="10"/>
  <c r="H14" i="10"/>
  <c r="I14" i="10"/>
  <c r="J14" i="10"/>
  <c r="K14" i="10"/>
  <c r="L14" i="10"/>
  <c r="M14" i="10"/>
  <c r="N14" i="10"/>
  <c r="O14" i="10"/>
  <c r="P14" i="10"/>
  <c r="Q14" i="10"/>
  <c r="D15" i="10"/>
  <c r="E15" i="10"/>
  <c r="F15" i="10"/>
  <c r="G15" i="10"/>
  <c r="H15" i="10"/>
  <c r="I15" i="10"/>
  <c r="J15" i="10"/>
  <c r="K15" i="10"/>
  <c r="L15" i="10"/>
  <c r="M15" i="10"/>
  <c r="N15" i="10"/>
  <c r="O15" i="10"/>
  <c r="P15" i="10"/>
  <c r="Q15" i="10"/>
  <c r="D16" i="10"/>
  <c r="E16" i="10"/>
  <c r="F16" i="10"/>
  <c r="G16" i="10"/>
  <c r="H16" i="10"/>
  <c r="I16" i="10"/>
  <c r="J16" i="10"/>
  <c r="K16" i="10"/>
  <c r="L16" i="10"/>
  <c r="M16" i="10"/>
  <c r="N16" i="10"/>
  <c r="O16" i="10"/>
  <c r="P16" i="10"/>
  <c r="Q16" i="10"/>
  <c r="E13" i="10"/>
  <c r="F13" i="10"/>
  <c r="G13" i="10"/>
  <c r="H13" i="10"/>
  <c r="I13" i="10"/>
  <c r="J13" i="10"/>
  <c r="K13" i="10"/>
  <c r="L13" i="10"/>
  <c r="M13" i="10"/>
  <c r="N13" i="10"/>
  <c r="O13" i="10"/>
  <c r="P13" i="10"/>
  <c r="Q13" i="10"/>
  <c r="D64" i="10"/>
  <c r="E64" i="10"/>
  <c r="F64" i="10"/>
  <c r="G64" i="10"/>
  <c r="H64" i="10"/>
  <c r="I64" i="10"/>
  <c r="J64" i="10"/>
  <c r="K64" i="10"/>
  <c r="L64" i="10"/>
  <c r="M64" i="10"/>
  <c r="N64" i="10"/>
  <c r="O64" i="10"/>
  <c r="P64" i="10"/>
  <c r="Q64" i="10"/>
  <c r="D65" i="10"/>
  <c r="E65" i="10"/>
  <c r="F65" i="10"/>
  <c r="G65" i="10"/>
  <c r="H65" i="10"/>
  <c r="I65" i="10"/>
  <c r="J65" i="10"/>
  <c r="K65" i="10"/>
  <c r="L65" i="10"/>
  <c r="M65" i="10"/>
  <c r="N65" i="10"/>
  <c r="O65" i="10"/>
  <c r="P65" i="10"/>
  <c r="Q65" i="10"/>
  <c r="D66" i="10"/>
  <c r="E66" i="10"/>
  <c r="F66" i="10"/>
  <c r="G66" i="10"/>
  <c r="H66" i="10"/>
  <c r="I66" i="10"/>
  <c r="J66" i="10"/>
  <c r="K66" i="10"/>
  <c r="L66" i="10"/>
  <c r="M66" i="10"/>
  <c r="N66" i="10"/>
  <c r="O66" i="10"/>
  <c r="P66" i="10"/>
  <c r="Q66" i="10"/>
  <c r="E63" i="10"/>
  <c r="F63" i="10"/>
  <c r="G63" i="10"/>
  <c r="H63" i="10"/>
  <c r="I63" i="10"/>
  <c r="J63" i="10"/>
  <c r="K63" i="10"/>
  <c r="L63" i="10"/>
  <c r="M63" i="10"/>
  <c r="N63" i="10"/>
  <c r="O63" i="10"/>
  <c r="P63" i="10"/>
  <c r="Q63" i="10"/>
  <c r="D116" i="10"/>
  <c r="E116" i="10"/>
  <c r="F116" i="10"/>
  <c r="G116" i="10"/>
  <c r="H116" i="10"/>
  <c r="I116" i="10"/>
  <c r="J116" i="10"/>
  <c r="K116" i="10"/>
  <c r="L116" i="10"/>
  <c r="M116" i="10"/>
  <c r="N116" i="10"/>
  <c r="O116" i="10"/>
  <c r="P116" i="10"/>
  <c r="Q116" i="10"/>
  <c r="D114" i="10"/>
  <c r="E114" i="10"/>
  <c r="F114" i="10"/>
  <c r="G114" i="10"/>
  <c r="H114" i="10"/>
  <c r="I114" i="10"/>
  <c r="J114" i="10"/>
  <c r="K114" i="10"/>
  <c r="L114" i="10"/>
  <c r="M114" i="10"/>
  <c r="N114" i="10"/>
  <c r="O114" i="10"/>
  <c r="P114" i="10"/>
  <c r="Q114" i="10"/>
  <c r="D115" i="10"/>
  <c r="E115" i="10"/>
  <c r="F115" i="10"/>
  <c r="G115" i="10"/>
  <c r="H115" i="10"/>
  <c r="I115" i="10"/>
  <c r="J115" i="10"/>
  <c r="K115" i="10"/>
  <c r="L115" i="10"/>
  <c r="M115" i="10"/>
  <c r="N115" i="10"/>
  <c r="O115" i="10"/>
  <c r="P115" i="10"/>
  <c r="Q115" i="10"/>
  <c r="E113" i="10"/>
  <c r="F113" i="10"/>
  <c r="G113" i="10"/>
  <c r="H113" i="10"/>
  <c r="I113" i="10"/>
  <c r="J113" i="10"/>
  <c r="K113" i="10"/>
  <c r="L113" i="10"/>
  <c r="M113" i="10"/>
  <c r="N113" i="10"/>
  <c r="O113" i="10"/>
  <c r="P113" i="10"/>
  <c r="Q113" i="10"/>
  <c r="D113" i="10"/>
  <c r="D63" i="10"/>
  <c r="D13" i="10"/>
  <c r="D64" i="7"/>
  <c r="E64" i="7"/>
  <c r="F64" i="7"/>
  <c r="G64" i="7"/>
  <c r="H64" i="7"/>
  <c r="I64" i="7"/>
  <c r="J64" i="7"/>
  <c r="K64" i="7"/>
  <c r="L64" i="7"/>
  <c r="M64" i="7"/>
  <c r="N64" i="7"/>
  <c r="O64" i="7"/>
  <c r="P64" i="7"/>
  <c r="Q64" i="7"/>
  <c r="D65" i="7"/>
  <c r="E65" i="7"/>
  <c r="F65" i="7"/>
  <c r="G65" i="7"/>
  <c r="H65" i="7"/>
  <c r="I65" i="7"/>
  <c r="J65" i="7"/>
  <c r="K65" i="7"/>
  <c r="L65" i="7"/>
  <c r="M65" i="7"/>
  <c r="N65" i="7"/>
  <c r="O65" i="7"/>
  <c r="P65" i="7"/>
  <c r="Q65" i="7"/>
  <c r="D66" i="7"/>
  <c r="E66" i="7"/>
  <c r="F66" i="7"/>
  <c r="G66" i="7"/>
  <c r="H66" i="7"/>
  <c r="I66" i="7"/>
  <c r="J66" i="7"/>
  <c r="K66" i="7"/>
  <c r="L66" i="7"/>
  <c r="M66" i="7"/>
  <c r="N66" i="7"/>
  <c r="O66" i="7"/>
  <c r="P66" i="7"/>
  <c r="Q66" i="7"/>
  <c r="E63" i="7"/>
  <c r="F63" i="7"/>
  <c r="G63" i="7"/>
  <c r="H63" i="7"/>
  <c r="I63" i="7"/>
  <c r="J63" i="7"/>
  <c r="K63" i="7"/>
  <c r="L63" i="7"/>
  <c r="M63" i="7"/>
  <c r="N63" i="7"/>
  <c r="O63" i="7"/>
  <c r="P63" i="7"/>
  <c r="Q63" i="7"/>
  <c r="D114" i="7"/>
  <c r="E114" i="7"/>
  <c r="F114" i="7"/>
  <c r="G114" i="7"/>
  <c r="H114" i="7"/>
  <c r="I114" i="7"/>
  <c r="J114" i="7"/>
  <c r="K114" i="7"/>
  <c r="L114" i="7"/>
  <c r="M114" i="7"/>
  <c r="N114" i="7"/>
  <c r="O114" i="7"/>
  <c r="P114" i="7"/>
  <c r="Q114" i="7"/>
  <c r="D115" i="7"/>
  <c r="E115" i="7"/>
  <c r="F115" i="7"/>
  <c r="G115" i="7"/>
  <c r="H115" i="7"/>
  <c r="I115" i="7"/>
  <c r="J115" i="7"/>
  <c r="K115" i="7"/>
  <c r="L115" i="7"/>
  <c r="M115" i="7"/>
  <c r="N115" i="7"/>
  <c r="O115" i="7"/>
  <c r="P115" i="7"/>
  <c r="Q115" i="7"/>
  <c r="D116" i="7"/>
  <c r="E116" i="7"/>
  <c r="F116" i="7"/>
  <c r="G116" i="7"/>
  <c r="H116" i="7"/>
  <c r="I116" i="7"/>
  <c r="J116" i="7"/>
  <c r="K116" i="7"/>
  <c r="L116" i="7"/>
  <c r="M116" i="7"/>
  <c r="N116" i="7"/>
  <c r="O116" i="7"/>
  <c r="P116" i="7"/>
  <c r="Q116" i="7"/>
  <c r="E113" i="7"/>
  <c r="F113" i="7"/>
  <c r="G113" i="7"/>
  <c r="H113" i="7"/>
  <c r="I113" i="7"/>
  <c r="J113" i="7"/>
  <c r="K113" i="7"/>
  <c r="L113" i="7"/>
  <c r="M113" i="7"/>
  <c r="N113" i="7"/>
  <c r="O113" i="7"/>
  <c r="P113" i="7"/>
  <c r="Q113" i="7"/>
  <c r="D113" i="7"/>
  <c r="D63" i="7"/>
  <c r="D14" i="7"/>
  <c r="E14" i="7"/>
  <c r="F14" i="7"/>
  <c r="G14" i="7"/>
  <c r="H14" i="7"/>
  <c r="I14" i="7"/>
  <c r="J14" i="7"/>
  <c r="K14" i="7"/>
  <c r="L14" i="7"/>
  <c r="M14" i="7"/>
  <c r="N14" i="7"/>
  <c r="O14" i="7"/>
  <c r="P14" i="7"/>
  <c r="Q14" i="7"/>
  <c r="D15" i="7"/>
  <c r="E15" i="7"/>
  <c r="F15" i="7"/>
  <c r="G15" i="7"/>
  <c r="H15" i="7"/>
  <c r="I15" i="7"/>
  <c r="J15" i="7"/>
  <c r="K15" i="7"/>
  <c r="L15" i="7"/>
  <c r="M15" i="7"/>
  <c r="N15" i="7"/>
  <c r="O15" i="7"/>
  <c r="P15" i="7"/>
  <c r="Q15" i="7"/>
  <c r="D16" i="7"/>
  <c r="E16" i="7"/>
  <c r="F16" i="7"/>
  <c r="G16" i="7"/>
  <c r="H16" i="7"/>
  <c r="I16" i="7"/>
  <c r="J16" i="7"/>
  <c r="K16" i="7"/>
  <c r="L16" i="7"/>
  <c r="M16" i="7"/>
  <c r="N16" i="7"/>
  <c r="O16" i="7"/>
  <c r="P16" i="7"/>
  <c r="Q16" i="7"/>
  <c r="E13" i="7"/>
  <c r="F13" i="7"/>
  <c r="G13" i="7"/>
  <c r="H13" i="7"/>
  <c r="I13" i="7"/>
  <c r="J13" i="7"/>
  <c r="K13" i="7"/>
  <c r="L13" i="7"/>
  <c r="M13" i="7"/>
  <c r="N13" i="7"/>
  <c r="O13" i="7"/>
  <c r="P13" i="7"/>
  <c r="Q13" i="7"/>
  <c r="D13" i="7"/>
  <c r="D8" i="14"/>
  <c r="E8" i="14"/>
  <c r="F8" i="14"/>
  <c r="G8" i="14"/>
  <c r="H8" i="14"/>
  <c r="I8" i="14"/>
  <c r="J8" i="14"/>
  <c r="K8" i="14"/>
  <c r="L8" i="14"/>
  <c r="M8" i="14"/>
  <c r="N8" i="14"/>
  <c r="O8" i="14"/>
  <c r="P8" i="14"/>
  <c r="Q8" i="14"/>
  <c r="D9" i="14"/>
  <c r="E9" i="14"/>
  <c r="F9" i="14"/>
  <c r="G9" i="14"/>
  <c r="H9" i="14"/>
  <c r="I9" i="14"/>
  <c r="J9" i="14"/>
  <c r="K9" i="14"/>
  <c r="L9" i="14"/>
  <c r="M9" i="14"/>
  <c r="N9" i="14"/>
  <c r="O9" i="14"/>
  <c r="P9" i="14"/>
  <c r="Q9" i="14"/>
  <c r="D10" i="14"/>
  <c r="E10" i="14"/>
  <c r="F10" i="14"/>
  <c r="G10" i="14"/>
  <c r="H10" i="14"/>
  <c r="I10" i="14"/>
  <c r="J10" i="14"/>
  <c r="K10" i="14"/>
  <c r="L10" i="14"/>
  <c r="M10" i="14"/>
  <c r="N10" i="14"/>
  <c r="O10" i="14"/>
  <c r="P10" i="14"/>
  <c r="Q10" i="14"/>
  <c r="E7" i="14"/>
  <c r="F7" i="14"/>
  <c r="G7" i="14"/>
  <c r="H7" i="14"/>
  <c r="I7" i="14"/>
  <c r="J7" i="14"/>
  <c r="K7" i="14"/>
  <c r="L7" i="14"/>
  <c r="M7" i="14"/>
  <c r="N7" i="14"/>
  <c r="O7" i="14"/>
  <c r="P7" i="14"/>
  <c r="Q7" i="14"/>
  <c r="D58" i="14"/>
  <c r="E58" i="14"/>
  <c r="F58" i="14"/>
  <c r="G58" i="14"/>
  <c r="H58" i="14"/>
  <c r="I58" i="14"/>
  <c r="J58" i="14"/>
  <c r="K58" i="14"/>
  <c r="L58" i="14"/>
  <c r="M58" i="14"/>
  <c r="N58" i="14"/>
  <c r="O58" i="14"/>
  <c r="P58" i="14"/>
  <c r="Q58" i="14"/>
  <c r="D59" i="14"/>
  <c r="E59" i="14"/>
  <c r="F59" i="14"/>
  <c r="G59" i="14"/>
  <c r="H59" i="14"/>
  <c r="I59" i="14"/>
  <c r="J59" i="14"/>
  <c r="K59" i="14"/>
  <c r="L59" i="14"/>
  <c r="M59" i="14"/>
  <c r="N59" i="14"/>
  <c r="O59" i="14"/>
  <c r="P59" i="14"/>
  <c r="Q59" i="14"/>
  <c r="D60" i="14"/>
  <c r="E60" i="14"/>
  <c r="F60" i="14"/>
  <c r="G60" i="14"/>
  <c r="H60" i="14"/>
  <c r="I60" i="14"/>
  <c r="J60" i="14"/>
  <c r="K60" i="14"/>
  <c r="L60" i="14"/>
  <c r="M60" i="14"/>
  <c r="N60" i="14"/>
  <c r="O60" i="14"/>
  <c r="P60" i="14"/>
  <c r="Q60" i="14"/>
  <c r="E57" i="14"/>
  <c r="F57" i="14"/>
  <c r="G57" i="14"/>
  <c r="H57" i="14"/>
  <c r="I57" i="14"/>
  <c r="J57" i="14"/>
  <c r="K57" i="14"/>
  <c r="L57" i="14"/>
  <c r="M57" i="14"/>
  <c r="N57" i="14"/>
  <c r="O57" i="14"/>
  <c r="P57" i="14"/>
  <c r="Q57" i="14"/>
  <c r="D108" i="14"/>
  <c r="E108" i="14"/>
  <c r="F108" i="14"/>
  <c r="G108" i="14"/>
  <c r="H108" i="14"/>
  <c r="I108" i="14"/>
  <c r="J108" i="14"/>
  <c r="K108" i="14"/>
  <c r="L108" i="14"/>
  <c r="M108" i="14"/>
  <c r="N108" i="14"/>
  <c r="O108" i="14"/>
  <c r="P108" i="14"/>
  <c r="Q108" i="14"/>
  <c r="D109" i="14"/>
  <c r="E109" i="14"/>
  <c r="F109" i="14"/>
  <c r="G109" i="14"/>
  <c r="H109" i="14"/>
  <c r="I109" i="14"/>
  <c r="J109" i="14"/>
  <c r="K109" i="14"/>
  <c r="L109" i="14"/>
  <c r="M109" i="14"/>
  <c r="N109" i="14"/>
  <c r="O109" i="14"/>
  <c r="P109" i="14"/>
  <c r="Q109" i="14"/>
  <c r="D110" i="14"/>
  <c r="E110" i="14"/>
  <c r="F110" i="14"/>
  <c r="G110" i="14"/>
  <c r="H110" i="14"/>
  <c r="I110" i="14"/>
  <c r="J110" i="14"/>
  <c r="K110" i="14"/>
  <c r="L110" i="14"/>
  <c r="M110" i="14"/>
  <c r="N110" i="14"/>
  <c r="O110" i="14"/>
  <c r="P110" i="14"/>
  <c r="Q110" i="14"/>
  <c r="E107" i="14"/>
  <c r="F107" i="14"/>
  <c r="G107" i="14"/>
  <c r="H107" i="14"/>
  <c r="I107" i="14"/>
  <c r="J107" i="14"/>
  <c r="K107" i="14"/>
  <c r="L107" i="14"/>
  <c r="M107" i="14"/>
  <c r="N107" i="14"/>
  <c r="O107" i="14"/>
  <c r="P107" i="14"/>
  <c r="Q107" i="14"/>
  <c r="D107" i="14"/>
  <c r="D57" i="14"/>
  <c r="D7" i="14"/>
  <c r="D8" i="13"/>
  <c r="E8" i="13"/>
  <c r="F8" i="13"/>
  <c r="G8" i="13"/>
  <c r="H8" i="13"/>
  <c r="I8" i="13"/>
  <c r="J8" i="13"/>
  <c r="K8" i="13"/>
  <c r="L8" i="13"/>
  <c r="M8" i="13"/>
  <c r="N8" i="13"/>
  <c r="O8" i="13"/>
  <c r="P8" i="13"/>
  <c r="Q8" i="13"/>
  <c r="D9" i="13"/>
  <c r="E9" i="13"/>
  <c r="F9" i="13"/>
  <c r="G9" i="13"/>
  <c r="H9" i="13"/>
  <c r="I9" i="13"/>
  <c r="J9" i="13"/>
  <c r="K9" i="13"/>
  <c r="L9" i="13"/>
  <c r="M9" i="13"/>
  <c r="N9" i="13"/>
  <c r="O9" i="13"/>
  <c r="P9" i="13"/>
  <c r="Q9" i="13"/>
  <c r="D10" i="13"/>
  <c r="E10" i="13"/>
  <c r="F10" i="13"/>
  <c r="G10" i="13"/>
  <c r="H10" i="13"/>
  <c r="I10" i="13"/>
  <c r="J10" i="13"/>
  <c r="K10" i="13"/>
  <c r="L10" i="13"/>
  <c r="M10" i="13"/>
  <c r="N10" i="13"/>
  <c r="O10" i="13"/>
  <c r="P10" i="13"/>
  <c r="Q10" i="13"/>
  <c r="E7" i="13"/>
  <c r="F7" i="13"/>
  <c r="G7" i="13"/>
  <c r="H7" i="13"/>
  <c r="I7" i="13"/>
  <c r="J7" i="13"/>
  <c r="K7" i="13"/>
  <c r="L7" i="13"/>
  <c r="M7" i="13"/>
  <c r="N7" i="13"/>
  <c r="O7" i="13"/>
  <c r="P7" i="13"/>
  <c r="Q7" i="13"/>
  <c r="D58" i="13"/>
  <c r="E58" i="13"/>
  <c r="F58" i="13"/>
  <c r="G58" i="13"/>
  <c r="H58" i="13"/>
  <c r="I58" i="13"/>
  <c r="J58" i="13"/>
  <c r="K58" i="13"/>
  <c r="L58" i="13"/>
  <c r="M58" i="13"/>
  <c r="N58" i="13"/>
  <c r="O58" i="13"/>
  <c r="P58" i="13"/>
  <c r="Q58" i="13"/>
  <c r="D59" i="13"/>
  <c r="E59" i="13"/>
  <c r="F59" i="13"/>
  <c r="G59" i="13"/>
  <c r="H59" i="13"/>
  <c r="I59" i="13"/>
  <c r="J59" i="13"/>
  <c r="K59" i="13"/>
  <c r="L59" i="13"/>
  <c r="M59" i="13"/>
  <c r="N59" i="13"/>
  <c r="O59" i="13"/>
  <c r="P59" i="13"/>
  <c r="Q59" i="13"/>
  <c r="D60" i="13"/>
  <c r="E60" i="13"/>
  <c r="F60" i="13"/>
  <c r="G60" i="13"/>
  <c r="H60" i="13"/>
  <c r="I60" i="13"/>
  <c r="J60" i="13"/>
  <c r="K60" i="13"/>
  <c r="L60" i="13"/>
  <c r="M60" i="13"/>
  <c r="N60" i="13"/>
  <c r="O60" i="13"/>
  <c r="P60" i="13"/>
  <c r="Q60" i="13"/>
  <c r="E57" i="13"/>
  <c r="F57" i="13"/>
  <c r="G57" i="13"/>
  <c r="H57" i="13"/>
  <c r="I57" i="13"/>
  <c r="J57" i="13"/>
  <c r="K57" i="13"/>
  <c r="L57" i="13"/>
  <c r="M57" i="13"/>
  <c r="N57" i="13"/>
  <c r="O57" i="13"/>
  <c r="P57" i="13"/>
  <c r="Q57" i="13"/>
  <c r="D108" i="13"/>
  <c r="E108" i="13"/>
  <c r="F108" i="13"/>
  <c r="G108" i="13"/>
  <c r="H108" i="13"/>
  <c r="I108" i="13"/>
  <c r="J108" i="13"/>
  <c r="K108" i="13"/>
  <c r="L108" i="13"/>
  <c r="M108" i="13"/>
  <c r="N108" i="13"/>
  <c r="O108" i="13"/>
  <c r="P108" i="13"/>
  <c r="Q108" i="13"/>
  <c r="D109" i="13"/>
  <c r="E109" i="13"/>
  <c r="F109" i="13"/>
  <c r="G109" i="13"/>
  <c r="H109" i="13"/>
  <c r="I109" i="13"/>
  <c r="J109" i="13"/>
  <c r="K109" i="13"/>
  <c r="L109" i="13"/>
  <c r="M109" i="13"/>
  <c r="N109" i="13"/>
  <c r="O109" i="13"/>
  <c r="P109" i="13"/>
  <c r="Q109" i="13"/>
  <c r="D110" i="13"/>
  <c r="E110" i="13"/>
  <c r="F110" i="13"/>
  <c r="G110" i="13"/>
  <c r="H110" i="13"/>
  <c r="I110" i="13"/>
  <c r="J110" i="13"/>
  <c r="K110" i="13"/>
  <c r="L110" i="13"/>
  <c r="M110" i="13"/>
  <c r="N110" i="13"/>
  <c r="O110" i="13"/>
  <c r="P110" i="13"/>
  <c r="Q110" i="13"/>
  <c r="E107" i="13"/>
  <c r="F107" i="13"/>
  <c r="G107" i="13"/>
  <c r="H107" i="13"/>
  <c r="I107" i="13"/>
  <c r="J107" i="13"/>
  <c r="K107" i="13"/>
  <c r="L107" i="13"/>
  <c r="M107" i="13"/>
  <c r="N107" i="13"/>
  <c r="O107" i="13"/>
  <c r="P107" i="13"/>
  <c r="Q107" i="13"/>
  <c r="D107" i="13"/>
  <c r="D57" i="13"/>
  <c r="D7" i="13"/>
  <c r="D8" i="12"/>
  <c r="E8" i="12"/>
  <c r="F8" i="12"/>
  <c r="G8" i="12"/>
  <c r="H8" i="12"/>
  <c r="I8" i="12"/>
  <c r="J8" i="12"/>
  <c r="K8" i="12"/>
  <c r="L8" i="12"/>
  <c r="M8" i="12"/>
  <c r="N8" i="12"/>
  <c r="O8" i="12"/>
  <c r="P8" i="12"/>
  <c r="Q8" i="12"/>
  <c r="D9" i="12"/>
  <c r="E9" i="12"/>
  <c r="F9" i="12"/>
  <c r="G9" i="12"/>
  <c r="H9" i="12"/>
  <c r="I9" i="12"/>
  <c r="J9" i="12"/>
  <c r="K9" i="12"/>
  <c r="L9" i="12"/>
  <c r="M9" i="12"/>
  <c r="N9" i="12"/>
  <c r="O9" i="12"/>
  <c r="P9" i="12"/>
  <c r="Q9" i="12"/>
  <c r="D10" i="12"/>
  <c r="E10" i="12"/>
  <c r="F10" i="12"/>
  <c r="G10" i="12"/>
  <c r="H10" i="12"/>
  <c r="I10" i="12"/>
  <c r="J10" i="12"/>
  <c r="K10" i="12"/>
  <c r="L10" i="12"/>
  <c r="M10" i="12"/>
  <c r="N10" i="12"/>
  <c r="O10" i="12"/>
  <c r="P10" i="12"/>
  <c r="Q10" i="12"/>
  <c r="E7" i="12"/>
  <c r="F7" i="12"/>
  <c r="G7" i="12"/>
  <c r="H7" i="12"/>
  <c r="I7" i="12"/>
  <c r="J7" i="12"/>
  <c r="K7" i="12"/>
  <c r="L7" i="12"/>
  <c r="M7" i="12"/>
  <c r="N7" i="12"/>
  <c r="O7" i="12"/>
  <c r="P7" i="12"/>
  <c r="Q7" i="12"/>
  <c r="D58" i="12"/>
  <c r="E58" i="12"/>
  <c r="F58" i="12"/>
  <c r="G58" i="12"/>
  <c r="H58" i="12"/>
  <c r="I58" i="12"/>
  <c r="J58" i="12"/>
  <c r="K58" i="12"/>
  <c r="L58" i="12"/>
  <c r="M58" i="12"/>
  <c r="N58" i="12"/>
  <c r="O58" i="12"/>
  <c r="P58" i="12"/>
  <c r="Q58" i="12"/>
  <c r="D59" i="12"/>
  <c r="E59" i="12"/>
  <c r="F59" i="12"/>
  <c r="G59" i="12"/>
  <c r="H59" i="12"/>
  <c r="I59" i="12"/>
  <c r="J59" i="12"/>
  <c r="K59" i="12"/>
  <c r="L59" i="12"/>
  <c r="M59" i="12"/>
  <c r="N59" i="12"/>
  <c r="O59" i="12"/>
  <c r="P59" i="12"/>
  <c r="Q59" i="12"/>
  <c r="D60" i="12"/>
  <c r="E60" i="12"/>
  <c r="F60" i="12"/>
  <c r="G60" i="12"/>
  <c r="H60" i="12"/>
  <c r="I60" i="12"/>
  <c r="J60" i="12"/>
  <c r="K60" i="12"/>
  <c r="L60" i="12"/>
  <c r="M60" i="12"/>
  <c r="N60" i="12"/>
  <c r="O60" i="12"/>
  <c r="P60" i="12"/>
  <c r="Q60" i="12"/>
  <c r="E57" i="12"/>
  <c r="F57" i="12"/>
  <c r="G57" i="12"/>
  <c r="H57" i="12"/>
  <c r="I57" i="12"/>
  <c r="J57" i="12"/>
  <c r="K57" i="12"/>
  <c r="L57" i="12"/>
  <c r="M57" i="12"/>
  <c r="N57" i="12"/>
  <c r="O57" i="12"/>
  <c r="P57" i="12"/>
  <c r="Q57" i="12"/>
  <c r="D108" i="12"/>
  <c r="E108" i="12"/>
  <c r="F108" i="12"/>
  <c r="G108" i="12"/>
  <c r="H108" i="12"/>
  <c r="I108" i="12"/>
  <c r="J108" i="12"/>
  <c r="K108" i="12"/>
  <c r="L108" i="12"/>
  <c r="M108" i="12"/>
  <c r="N108" i="12"/>
  <c r="O108" i="12"/>
  <c r="P108" i="12"/>
  <c r="Q108" i="12"/>
  <c r="D109" i="12"/>
  <c r="E109" i="12"/>
  <c r="F109" i="12"/>
  <c r="G109" i="12"/>
  <c r="H109" i="12"/>
  <c r="I109" i="12"/>
  <c r="J109" i="12"/>
  <c r="K109" i="12"/>
  <c r="L109" i="12"/>
  <c r="M109" i="12"/>
  <c r="N109" i="12"/>
  <c r="O109" i="12"/>
  <c r="P109" i="12"/>
  <c r="Q109" i="12"/>
  <c r="D110" i="12"/>
  <c r="E110" i="12"/>
  <c r="F110" i="12"/>
  <c r="G110" i="12"/>
  <c r="H110" i="12"/>
  <c r="I110" i="12"/>
  <c r="J110" i="12"/>
  <c r="K110" i="12"/>
  <c r="L110" i="12"/>
  <c r="M110" i="12"/>
  <c r="N110" i="12"/>
  <c r="O110" i="12"/>
  <c r="P110" i="12"/>
  <c r="Q110" i="12"/>
  <c r="E107" i="12"/>
  <c r="F107" i="12"/>
  <c r="G107" i="12"/>
  <c r="H107" i="12"/>
  <c r="I107" i="12"/>
  <c r="J107" i="12"/>
  <c r="K107" i="12"/>
  <c r="L107" i="12"/>
  <c r="M107" i="12"/>
  <c r="N107" i="12"/>
  <c r="O107" i="12"/>
  <c r="P107" i="12"/>
  <c r="Q107" i="12"/>
  <c r="D107" i="12"/>
  <c r="D57" i="12"/>
  <c r="D7" i="12"/>
  <c r="D108" i="11"/>
  <c r="E108" i="11"/>
  <c r="F108" i="11"/>
  <c r="G108" i="11"/>
  <c r="H108" i="11"/>
  <c r="I108" i="11"/>
  <c r="J108" i="11"/>
  <c r="K108" i="11"/>
  <c r="L108" i="11"/>
  <c r="M108" i="11"/>
  <c r="N108" i="11"/>
  <c r="O108" i="11"/>
  <c r="P108" i="11"/>
  <c r="Q108" i="11"/>
  <c r="D109" i="11"/>
  <c r="E109" i="11"/>
  <c r="F109" i="11"/>
  <c r="G109" i="11"/>
  <c r="H109" i="11"/>
  <c r="I109" i="11"/>
  <c r="J109" i="11"/>
  <c r="K109" i="11"/>
  <c r="L109" i="11"/>
  <c r="M109" i="11"/>
  <c r="N109" i="11"/>
  <c r="O109" i="11"/>
  <c r="P109" i="11"/>
  <c r="Q109" i="11"/>
  <c r="D110" i="11"/>
  <c r="E110" i="11"/>
  <c r="F110" i="11"/>
  <c r="G110" i="11"/>
  <c r="H110" i="11"/>
  <c r="I110" i="11"/>
  <c r="J110" i="11"/>
  <c r="K110" i="11"/>
  <c r="L110" i="11"/>
  <c r="M110" i="11"/>
  <c r="N110" i="11"/>
  <c r="O110" i="11"/>
  <c r="P110" i="11"/>
  <c r="Q110" i="11"/>
  <c r="E107" i="11"/>
  <c r="F107" i="11"/>
  <c r="G107" i="11"/>
  <c r="H107" i="11"/>
  <c r="I107" i="11"/>
  <c r="J107" i="11"/>
  <c r="K107" i="11"/>
  <c r="L107" i="11"/>
  <c r="M107" i="11"/>
  <c r="N107" i="11"/>
  <c r="O107" i="11"/>
  <c r="P107" i="11"/>
  <c r="Q107" i="11"/>
  <c r="D107" i="11"/>
  <c r="D58" i="11"/>
  <c r="E58" i="11"/>
  <c r="F58" i="11"/>
  <c r="G58" i="11"/>
  <c r="H58" i="11"/>
  <c r="I58" i="11"/>
  <c r="J58" i="11"/>
  <c r="K58" i="11"/>
  <c r="L58" i="11"/>
  <c r="M58" i="11"/>
  <c r="N58" i="11"/>
  <c r="O58" i="11"/>
  <c r="P58" i="11"/>
  <c r="Q58" i="11"/>
  <c r="D59" i="11"/>
  <c r="E59" i="11"/>
  <c r="F59" i="11"/>
  <c r="G59" i="11"/>
  <c r="H59" i="11"/>
  <c r="I59" i="11"/>
  <c r="J59" i="11"/>
  <c r="K59" i="11"/>
  <c r="L59" i="11"/>
  <c r="M59" i="11"/>
  <c r="N59" i="11"/>
  <c r="O59" i="11"/>
  <c r="P59" i="11"/>
  <c r="Q59" i="11"/>
  <c r="D60" i="11"/>
  <c r="E60" i="11"/>
  <c r="F60" i="11"/>
  <c r="G60" i="11"/>
  <c r="H60" i="11"/>
  <c r="I60" i="11"/>
  <c r="J60" i="11"/>
  <c r="K60" i="11"/>
  <c r="L60" i="11"/>
  <c r="M60" i="11"/>
  <c r="N60" i="11"/>
  <c r="O60" i="11"/>
  <c r="P60" i="11"/>
  <c r="Q60" i="11"/>
  <c r="E57" i="11"/>
  <c r="F57" i="11"/>
  <c r="G57" i="11"/>
  <c r="H57" i="11"/>
  <c r="I57" i="11"/>
  <c r="J57" i="11"/>
  <c r="K57" i="11"/>
  <c r="L57" i="11"/>
  <c r="M57" i="11"/>
  <c r="N57" i="11"/>
  <c r="O57" i="11"/>
  <c r="P57" i="11"/>
  <c r="Q57" i="11"/>
  <c r="D57" i="11"/>
  <c r="D8" i="11"/>
  <c r="E8" i="11"/>
  <c r="F8" i="11"/>
  <c r="G8" i="11"/>
  <c r="H8" i="11"/>
  <c r="I8" i="11"/>
  <c r="J8" i="11"/>
  <c r="K8" i="11"/>
  <c r="L8" i="11"/>
  <c r="M8" i="11"/>
  <c r="N8" i="11"/>
  <c r="O8" i="11"/>
  <c r="P8" i="11"/>
  <c r="Q8" i="11"/>
  <c r="D9" i="11"/>
  <c r="E9" i="11"/>
  <c r="F9" i="11"/>
  <c r="G9" i="11"/>
  <c r="H9" i="11"/>
  <c r="I9" i="11"/>
  <c r="J9" i="11"/>
  <c r="K9" i="11"/>
  <c r="L9" i="11"/>
  <c r="M9" i="11"/>
  <c r="N9" i="11"/>
  <c r="O9" i="11"/>
  <c r="P9" i="11"/>
  <c r="Q9" i="11"/>
  <c r="D10" i="11"/>
  <c r="E10" i="11"/>
  <c r="F10" i="11"/>
  <c r="G10" i="11"/>
  <c r="H10" i="11"/>
  <c r="I10" i="11"/>
  <c r="J10" i="11"/>
  <c r="K10" i="11"/>
  <c r="L10" i="11"/>
  <c r="M10" i="11"/>
  <c r="N10" i="11"/>
  <c r="O10" i="11"/>
  <c r="P10" i="11"/>
  <c r="Q10" i="11"/>
  <c r="E7" i="11"/>
  <c r="F7" i="11"/>
  <c r="G7" i="11"/>
  <c r="H7" i="11"/>
  <c r="I7" i="11"/>
  <c r="J7" i="11"/>
  <c r="K7" i="11"/>
  <c r="L7" i="11"/>
  <c r="M7" i="11"/>
  <c r="N7" i="11"/>
  <c r="O7" i="11"/>
  <c r="P7" i="11"/>
  <c r="Q7" i="11"/>
  <c r="D7" i="11"/>
  <c r="D108" i="10"/>
  <c r="E108" i="10"/>
  <c r="F108" i="10"/>
  <c r="G108" i="10"/>
  <c r="H108" i="10"/>
  <c r="I108" i="10"/>
  <c r="J108" i="10"/>
  <c r="K108" i="10"/>
  <c r="L108" i="10"/>
  <c r="M108" i="10"/>
  <c r="N108" i="10"/>
  <c r="O108" i="10"/>
  <c r="P108" i="10"/>
  <c r="Q108" i="10"/>
  <c r="D109" i="10"/>
  <c r="E109" i="10"/>
  <c r="F109" i="10"/>
  <c r="G109" i="10"/>
  <c r="H109" i="10"/>
  <c r="I109" i="10"/>
  <c r="J109" i="10"/>
  <c r="K109" i="10"/>
  <c r="L109" i="10"/>
  <c r="M109" i="10"/>
  <c r="N109" i="10"/>
  <c r="O109" i="10"/>
  <c r="P109" i="10"/>
  <c r="Q109" i="10"/>
  <c r="D110" i="10"/>
  <c r="E110" i="10"/>
  <c r="F110" i="10"/>
  <c r="G110" i="10"/>
  <c r="H110" i="10"/>
  <c r="I110" i="10"/>
  <c r="J110" i="10"/>
  <c r="K110" i="10"/>
  <c r="L110" i="10"/>
  <c r="M110" i="10"/>
  <c r="N110" i="10"/>
  <c r="O110" i="10"/>
  <c r="P110" i="10"/>
  <c r="Q110" i="10"/>
  <c r="E107" i="10"/>
  <c r="F107" i="10"/>
  <c r="G107" i="10"/>
  <c r="H107" i="10"/>
  <c r="I107" i="10"/>
  <c r="J107" i="10"/>
  <c r="K107" i="10"/>
  <c r="L107" i="10"/>
  <c r="M107" i="10"/>
  <c r="N107" i="10"/>
  <c r="O107" i="10"/>
  <c r="P107" i="10"/>
  <c r="Q107" i="10"/>
  <c r="D107" i="10"/>
  <c r="D58" i="10"/>
  <c r="E58" i="10"/>
  <c r="F58" i="10"/>
  <c r="G58" i="10"/>
  <c r="H58" i="10"/>
  <c r="I58" i="10"/>
  <c r="J58" i="10"/>
  <c r="K58" i="10"/>
  <c r="L58" i="10"/>
  <c r="M58" i="10"/>
  <c r="N58" i="10"/>
  <c r="O58" i="10"/>
  <c r="P58" i="10"/>
  <c r="Q58" i="10"/>
  <c r="D59" i="10"/>
  <c r="E59" i="10"/>
  <c r="F59" i="10"/>
  <c r="G59" i="10"/>
  <c r="H59" i="10"/>
  <c r="I59" i="10"/>
  <c r="J59" i="10"/>
  <c r="K59" i="10"/>
  <c r="L59" i="10"/>
  <c r="M59" i="10"/>
  <c r="N59" i="10"/>
  <c r="O59" i="10"/>
  <c r="P59" i="10"/>
  <c r="Q59" i="10"/>
  <c r="D60" i="10"/>
  <c r="E60" i="10"/>
  <c r="F60" i="10"/>
  <c r="G60" i="10"/>
  <c r="H60" i="10"/>
  <c r="I60" i="10"/>
  <c r="J60" i="10"/>
  <c r="K60" i="10"/>
  <c r="L60" i="10"/>
  <c r="M60" i="10"/>
  <c r="N60" i="10"/>
  <c r="O60" i="10"/>
  <c r="P60" i="10"/>
  <c r="Q60" i="10"/>
  <c r="E57" i="10"/>
  <c r="F57" i="10"/>
  <c r="G57" i="10"/>
  <c r="H57" i="10"/>
  <c r="I57" i="10"/>
  <c r="J57" i="10"/>
  <c r="K57" i="10"/>
  <c r="L57" i="10"/>
  <c r="M57" i="10"/>
  <c r="N57" i="10"/>
  <c r="O57" i="10"/>
  <c r="P57" i="10"/>
  <c r="Q57" i="10"/>
  <c r="D57" i="10"/>
  <c r="D8" i="10"/>
  <c r="E8" i="10"/>
  <c r="F8" i="10"/>
  <c r="G8" i="10"/>
  <c r="H8" i="10"/>
  <c r="I8" i="10"/>
  <c r="J8" i="10"/>
  <c r="K8" i="10"/>
  <c r="L8" i="10"/>
  <c r="M8" i="10"/>
  <c r="N8" i="10"/>
  <c r="O8" i="10"/>
  <c r="P8" i="10"/>
  <c r="Q8" i="10"/>
  <c r="D9" i="10"/>
  <c r="E9" i="10"/>
  <c r="F9" i="10"/>
  <c r="G9" i="10"/>
  <c r="H9" i="10"/>
  <c r="I9" i="10"/>
  <c r="J9" i="10"/>
  <c r="K9" i="10"/>
  <c r="L9" i="10"/>
  <c r="M9" i="10"/>
  <c r="N9" i="10"/>
  <c r="O9" i="10"/>
  <c r="P9" i="10"/>
  <c r="Q9" i="10"/>
  <c r="D10" i="10"/>
  <c r="E10" i="10"/>
  <c r="F10" i="10"/>
  <c r="G10" i="10"/>
  <c r="H10" i="10"/>
  <c r="I10" i="10"/>
  <c r="J10" i="10"/>
  <c r="K10" i="10"/>
  <c r="L10" i="10"/>
  <c r="M10" i="10"/>
  <c r="N10" i="10"/>
  <c r="O10" i="10"/>
  <c r="P10" i="10"/>
  <c r="Q10" i="10"/>
  <c r="E7" i="10"/>
  <c r="F7" i="10"/>
  <c r="G7" i="10"/>
  <c r="H7" i="10"/>
  <c r="I7" i="10"/>
  <c r="J7" i="10"/>
  <c r="K7" i="10"/>
  <c r="L7" i="10"/>
  <c r="M7" i="10"/>
  <c r="N7" i="10"/>
  <c r="O7" i="10"/>
  <c r="P7" i="10"/>
  <c r="Q7" i="10"/>
  <c r="D7" i="10"/>
  <c r="D108" i="7"/>
  <c r="E108" i="7"/>
  <c r="F108" i="7"/>
  <c r="G108" i="7"/>
  <c r="H108" i="7"/>
  <c r="I108" i="7"/>
  <c r="J108" i="7"/>
  <c r="K108" i="7"/>
  <c r="L108" i="7"/>
  <c r="M108" i="7"/>
  <c r="N108" i="7"/>
  <c r="O108" i="7"/>
  <c r="P108" i="7"/>
  <c r="Q108" i="7"/>
  <c r="D109" i="7"/>
  <c r="E109" i="7"/>
  <c r="F109" i="7"/>
  <c r="G109" i="7"/>
  <c r="H109" i="7"/>
  <c r="I109" i="7"/>
  <c r="J109" i="7"/>
  <c r="K109" i="7"/>
  <c r="L109" i="7"/>
  <c r="M109" i="7"/>
  <c r="N109" i="7"/>
  <c r="O109" i="7"/>
  <c r="P109" i="7"/>
  <c r="Q109" i="7"/>
  <c r="D110" i="7"/>
  <c r="E110" i="7"/>
  <c r="F110" i="7"/>
  <c r="G110" i="7"/>
  <c r="H110" i="7"/>
  <c r="I110" i="7"/>
  <c r="J110" i="7"/>
  <c r="K110" i="7"/>
  <c r="L110" i="7"/>
  <c r="M110" i="7"/>
  <c r="N110" i="7"/>
  <c r="O110" i="7"/>
  <c r="P110" i="7"/>
  <c r="Q110" i="7"/>
  <c r="E107" i="7"/>
  <c r="F107" i="7"/>
  <c r="G107" i="7"/>
  <c r="H107" i="7"/>
  <c r="I107" i="7"/>
  <c r="J107" i="7"/>
  <c r="K107" i="7"/>
  <c r="L107" i="7"/>
  <c r="M107" i="7"/>
  <c r="N107" i="7"/>
  <c r="O107" i="7"/>
  <c r="P107" i="7"/>
  <c r="Q107" i="7"/>
  <c r="D107" i="7"/>
  <c r="D58" i="7"/>
  <c r="E58" i="7"/>
  <c r="F58" i="7"/>
  <c r="G58" i="7"/>
  <c r="H58" i="7"/>
  <c r="I58" i="7"/>
  <c r="J58" i="7"/>
  <c r="K58" i="7"/>
  <c r="L58" i="7"/>
  <c r="M58" i="7"/>
  <c r="N58" i="7"/>
  <c r="O58" i="7"/>
  <c r="P58" i="7"/>
  <c r="Q58" i="7"/>
  <c r="D59" i="7"/>
  <c r="E59" i="7"/>
  <c r="F59" i="7"/>
  <c r="G59" i="7"/>
  <c r="H59" i="7"/>
  <c r="I59" i="7"/>
  <c r="J59" i="7"/>
  <c r="K59" i="7"/>
  <c r="L59" i="7"/>
  <c r="M59" i="7"/>
  <c r="N59" i="7"/>
  <c r="O59" i="7"/>
  <c r="P59" i="7"/>
  <c r="Q59" i="7"/>
  <c r="D60" i="7"/>
  <c r="E60" i="7"/>
  <c r="F60" i="7"/>
  <c r="G60" i="7"/>
  <c r="H60" i="7"/>
  <c r="I60" i="7"/>
  <c r="J60" i="7"/>
  <c r="K60" i="7"/>
  <c r="L60" i="7"/>
  <c r="M60" i="7"/>
  <c r="N60" i="7"/>
  <c r="O60" i="7"/>
  <c r="P60" i="7"/>
  <c r="Q60" i="7"/>
  <c r="E57" i="7"/>
  <c r="F57" i="7"/>
  <c r="G57" i="7"/>
  <c r="H57" i="7"/>
  <c r="I57" i="7"/>
  <c r="J57" i="7"/>
  <c r="K57" i="7"/>
  <c r="L57" i="7"/>
  <c r="M57" i="7"/>
  <c r="N57" i="7"/>
  <c r="O57" i="7"/>
  <c r="P57" i="7"/>
  <c r="Q57" i="7"/>
  <c r="D57" i="7"/>
  <c r="D8" i="7"/>
  <c r="E8" i="7"/>
  <c r="F8" i="7"/>
  <c r="G8" i="7"/>
  <c r="H8" i="7"/>
  <c r="I8" i="7"/>
  <c r="J8" i="7"/>
  <c r="K8" i="7"/>
  <c r="L8" i="7"/>
  <c r="M8" i="7"/>
  <c r="N8" i="7"/>
  <c r="O8" i="7"/>
  <c r="P8" i="7"/>
  <c r="Q8" i="7"/>
  <c r="D9" i="7"/>
  <c r="E9" i="7"/>
  <c r="F9" i="7"/>
  <c r="G9" i="7"/>
  <c r="H9" i="7"/>
  <c r="I9" i="7"/>
  <c r="J9" i="7"/>
  <c r="K9" i="7"/>
  <c r="L9" i="7"/>
  <c r="M9" i="7"/>
  <c r="N9" i="7"/>
  <c r="O9" i="7"/>
  <c r="P9" i="7"/>
  <c r="Q9" i="7"/>
  <c r="D10" i="7"/>
  <c r="E10" i="7"/>
  <c r="F10" i="7"/>
  <c r="G10" i="7"/>
  <c r="H10" i="7"/>
  <c r="I10" i="7"/>
  <c r="J10" i="7"/>
  <c r="K10" i="7"/>
  <c r="L10" i="7"/>
  <c r="M10" i="7"/>
  <c r="N10" i="7"/>
  <c r="O10" i="7"/>
  <c r="P10" i="7"/>
  <c r="Q10" i="7"/>
  <c r="E7" i="7"/>
  <c r="F7" i="7"/>
  <c r="G7" i="7"/>
  <c r="H7" i="7"/>
  <c r="I7" i="7"/>
  <c r="J7" i="7"/>
  <c r="K7" i="7"/>
  <c r="L7" i="7"/>
  <c r="M7" i="7"/>
  <c r="N7" i="7"/>
  <c r="O7" i="7"/>
  <c r="P7" i="7"/>
  <c r="Q7" i="7"/>
  <c r="D7" i="7"/>
  <c r="D83" i="18"/>
  <c r="E83" i="18"/>
  <c r="F83" i="18"/>
  <c r="G83" i="18"/>
  <c r="H83" i="18"/>
  <c r="I83" i="18"/>
  <c r="J83" i="18"/>
  <c r="K83" i="18"/>
  <c r="D84" i="18"/>
  <c r="E84" i="18"/>
  <c r="F84" i="18"/>
  <c r="G84" i="18"/>
  <c r="H84" i="18"/>
  <c r="I84" i="18"/>
  <c r="J84" i="18"/>
  <c r="K84" i="18"/>
  <c r="D85" i="18"/>
  <c r="E85" i="18"/>
  <c r="F85" i="18"/>
  <c r="G85" i="18"/>
  <c r="H85" i="18"/>
  <c r="I85" i="18"/>
  <c r="J85" i="18"/>
  <c r="K85" i="18"/>
  <c r="D86" i="18"/>
  <c r="E86" i="18"/>
  <c r="F86" i="18"/>
  <c r="G86" i="18"/>
  <c r="H86" i="18"/>
  <c r="I86" i="18"/>
  <c r="J86" i="18"/>
  <c r="K86" i="18"/>
  <c r="D87" i="18"/>
  <c r="E87" i="18"/>
  <c r="F87" i="18"/>
  <c r="G87" i="18"/>
  <c r="H87" i="18"/>
  <c r="I87" i="18"/>
  <c r="J87" i="18"/>
  <c r="K87" i="18"/>
  <c r="D88" i="18"/>
  <c r="E88" i="18"/>
  <c r="F88" i="18"/>
  <c r="G88" i="18"/>
  <c r="H88" i="18"/>
  <c r="I88" i="18"/>
  <c r="J88" i="18"/>
  <c r="K88" i="18"/>
  <c r="D89" i="18"/>
  <c r="E89" i="18"/>
  <c r="F89" i="18"/>
  <c r="G89" i="18"/>
  <c r="H89" i="18"/>
  <c r="I89" i="18"/>
  <c r="J89" i="18"/>
  <c r="K89" i="18"/>
  <c r="E82" i="18"/>
  <c r="F82" i="18"/>
  <c r="G82" i="18"/>
  <c r="H82" i="18"/>
  <c r="I82" i="18"/>
  <c r="J82" i="18"/>
  <c r="K82" i="18"/>
  <c r="D82" i="18"/>
  <c r="O46" i="18"/>
  <c r="P46" i="18"/>
  <c r="Q46" i="18"/>
  <c r="R46" i="18"/>
  <c r="S46" i="18"/>
  <c r="T46" i="18"/>
  <c r="U46" i="18"/>
  <c r="V46" i="18"/>
  <c r="O47" i="18"/>
  <c r="P47" i="18"/>
  <c r="Q47" i="18"/>
  <c r="R47" i="18"/>
  <c r="S47" i="18"/>
  <c r="T47" i="18"/>
  <c r="U47" i="18"/>
  <c r="V47" i="18"/>
  <c r="O48" i="18"/>
  <c r="P48" i="18"/>
  <c r="Q48" i="18"/>
  <c r="R48" i="18"/>
  <c r="S48" i="18"/>
  <c r="T48" i="18"/>
  <c r="U48" i="18"/>
  <c r="V48" i="18"/>
  <c r="O49" i="18"/>
  <c r="P49" i="18"/>
  <c r="Q49" i="18"/>
  <c r="R49" i="18"/>
  <c r="S49" i="18"/>
  <c r="T49" i="18"/>
  <c r="U49" i="18"/>
  <c r="V49" i="18"/>
  <c r="P45" i="18"/>
  <c r="Q45" i="18"/>
  <c r="R45" i="18"/>
  <c r="S45" i="18"/>
  <c r="T45" i="18"/>
  <c r="U45" i="18"/>
  <c r="V45" i="18"/>
  <c r="O45" i="18"/>
  <c r="D52" i="18"/>
  <c r="E52" i="18"/>
  <c r="F52" i="18"/>
  <c r="G52" i="18"/>
  <c r="H52" i="18"/>
  <c r="I52" i="18"/>
  <c r="J52" i="18"/>
  <c r="K52" i="18"/>
  <c r="D53" i="18"/>
  <c r="E53" i="18"/>
  <c r="F53" i="18"/>
  <c r="G53" i="18"/>
  <c r="H53" i="18"/>
  <c r="I53" i="18"/>
  <c r="J53" i="18"/>
  <c r="K53" i="18"/>
  <c r="D54" i="18"/>
  <c r="E54" i="18"/>
  <c r="F54" i="18"/>
  <c r="G54" i="18"/>
  <c r="H54" i="18"/>
  <c r="I54" i="18"/>
  <c r="J54" i="18"/>
  <c r="K54" i="18"/>
  <c r="D55" i="18"/>
  <c r="E55" i="18"/>
  <c r="F55" i="18"/>
  <c r="G55" i="18"/>
  <c r="H55" i="18"/>
  <c r="I55" i="18"/>
  <c r="J55" i="18"/>
  <c r="K55" i="18"/>
  <c r="D56" i="18"/>
  <c r="E56" i="18"/>
  <c r="F56" i="18"/>
  <c r="G56" i="18"/>
  <c r="H56" i="18"/>
  <c r="I56" i="18"/>
  <c r="J56" i="18"/>
  <c r="K56" i="18"/>
  <c r="D57" i="18"/>
  <c r="E57" i="18"/>
  <c r="F57" i="18"/>
  <c r="G57" i="18"/>
  <c r="H57" i="18"/>
  <c r="I57" i="18"/>
  <c r="J57" i="18"/>
  <c r="K57" i="18"/>
  <c r="D58" i="18"/>
  <c r="E58" i="18"/>
  <c r="F58" i="18"/>
  <c r="G58" i="18"/>
  <c r="H58" i="18"/>
  <c r="I58" i="18"/>
  <c r="J58" i="18"/>
  <c r="K58" i="18"/>
  <c r="E51" i="18"/>
  <c r="F51" i="18"/>
  <c r="G51" i="18"/>
  <c r="H51" i="18"/>
  <c r="I51" i="18"/>
  <c r="J51" i="18"/>
  <c r="K51" i="18"/>
  <c r="D51" i="18"/>
  <c r="O23" i="18"/>
  <c r="P23" i="18"/>
  <c r="Q23" i="18"/>
  <c r="R23" i="18"/>
  <c r="S23" i="18"/>
  <c r="T23" i="18"/>
  <c r="U23" i="18"/>
  <c r="V23" i="18"/>
  <c r="O24" i="18"/>
  <c r="P24" i="18"/>
  <c r="Q24" i="18"/>
  <c r="R24" i="18"/>
  <c r="S24" i="18"/>
  <c r="T24" i="18"/>
  <c r="U24" i="18"/>
  <c r="V24" i="18"/>
  <c r="O25" i="18"/>
  <c r="P25" i="18"/>
  <c r="Q25" i="18"/>
  <c r="R25" i="18"/>
  <c r="S25" i="18"/>
  <c r="T25" i="18"/>
  <c r="U25" i="18"/>
  <c r="V25" i="18"/>
  <c r="O26" i="18"/>
  <c r="P26" i="18"/>
  <c r="Q26" i="18"/>
  <c r="R26" i="18"/>
  <c r="S26" i="18"/>
  <c r="T26" i="18"/>
  <c r="U26" i="18"/>
  <c r="V26" i="18"/>
  <c r="O27" i="18"/>
  <c r="P27" i="18"/>
  <c r="Q27" i="18"/>
  <c r="R27" i="18"/>
  <c r="S27" i="18"/>
  <c r="T27" i="18"/>
  <c r="U27" i="18"/>
  <c r="V27" i="18"/>
  <c r="O28" i="18"/>
  <c r="P28" i="18"/>
  <c r="Q28" i="18"/>
  <c r="R28" i="18"/>
  <c r="S28" i="18"/>
  <c r="T28" i="18"/>
  <c r="U28" i="18"/>
  <c r="V28" i="18"/>
  <c r="O29" i="18"/>
  <c r="P29" i="18"/>
  <c r="Q29" i="18"/>
  <c r="R29" i="18"/>
  <c r="S29" i="18"/>
  <c r="T29" i="18"/>
  <c r="U29" i="18"/>
  <c r="V29" i="18"/>
  <c r="P22" i="18"/>
  <c r="Q22" i="18"/>
  <c r="R22" i="18"/>
  <c r="S22" i="18"/>
  <c r="T22" i="18"/>
  <c r="U22" i="18"/>
  <c r="V22" i="18"/>
  <c r="O22" i="18"/>
  <c r="D23" i="18"/>
  <c r="E23" i="18"/>
  <c r="F23" i="18"/>
  <c r="G23" i="18"/>
  <c r="H23" i="18"/>
  <c r="I23" i="18"/>
  <c r="J23" i="18"/>
  <c r="K23" i="18"/>
  <c r="D24" i="18"/>
  <c r="E24" i="18"/>
  <c r="F24" i="18"/>
  <c r="G24" i="18"/>
  <c r="H24" i="18"/>
  <c r="I24" i="18"/>
  <c r="J24" i="18"/>
  <c r="K24" i="18"/>
  <c r="D25" i="18"/>
  <c r="E25" i="18"/>
  <c r="F25" i="18"/>
  <c r="G25" i="18"/>
  <c r="H25" i="18"/>
  <c r="I25" i="18"/>
  <c r="J25" i="18"/>
  <c r="K25" i="18"/>
  <c r="D26" i="18"/>
  <c r="E26" i="18"/>
  <c r="F26" i="18"/>
  <c r="G26" i="18"/>
  <c r="H26" i="18"/>
  <c r="I26" i="18"/>
  <c r="J26" i="18"/>
  <c r="K26" i="18"/>
  <c r="D27" i="18"/>
  <c r="E27" i="18"/>
  <c r="F27" i="18"/>
  <c r="G27" i="18"/>
  <c r="H27" i="18"/>
  <c r="I27" i="18"/>
  <c r="J27" i="18"/>
  <c r="K27" i="18"/>
  <c r="D28" i="18"/>
  <c r="E28" i="18"/>
  <c r="F28" i="18"/>
  <c r="G28" i="18"/>
  <c r="H28" i="18"/>
  <c r="I28" i="18"/>
  <c r="J28" i="18"/>
  <c r="K28" i="18"/>
  <c r="D29" i="18"/>
  <c r="E29" i="18"/>
  <c r="F29" i="18"/>
  <c r="G29" i="18"/>
  <c r="H29" i="18"/>
  <c r="I29" i="18"/>
  <c r="J29" i="18"/>
  <c r="K29" i="18"/>
  <c r="E22" i="18"/>
  <c r="F22" i="18"/>
  <c r="G22" i="18"/>
  <c r="H22" i="18"/>
  <c r="I22" i="18"/>
  <c r="J22" i="18"/>
  <c r="K22" i="18"/>
  <c r="D22" i="18"/>
  <c r="D75" i="18"/>
  <c r="E75" i="18"/>
  <c r="F75" i="18"/>
  <c r="G75" i="18"/>
  <c r="H75" i="18"/>
  <c r="I75" i="18"/>
  <c r="J75" i="18"/>
  <c r="K75" i="18"/>
  <c r="D76" i="18"/>
  <c r="E76" i="18"/>
  <c r="F76" i="18"/>
  <c r="G76" i="18"/>
  <c r="H76" i="18"/>
  <c r="I76" i="18"/>
  <c r="J76" i="18"/>
  <c r="K76" i="18"/>
  <c r="D77" i="18"/>
  <c r="E77" i="18"/>
  <c r="F77" i="18"/>
  <c r="G77" i="18"/>
  <c r="H77" i="18"/>
  <c r="I77" i="18"/>
  <c r="J77" i="18"/>
  <c r="K77" i="18"/>
  <c r="D78" i="18"/>
  <c r="E78" i="18"/>
  <c r="F78" i="18"/>
  <c r="G78" i="18"/>
  <c r="H78" i="18"/>
  <c r="I78" i="18"/>
  <c r="J78" i="18"/>
  <c r="K78" i="18"/>
  <c r="D79" i="18"/>
  <c r="E79" i="18"/>
  <c r="F79" i="18"/>
  <c r="G79" i="18"/>
  <c r="H79" i="18"/>
  <c r="I79" i="18"/>
  <c r="J79" i="18"/>
  <c r="K79" i="18"/>
  <c r="D80" i="18"/>
  <c r="E80" i="18"/>
  <c r="F80" i="18"/>
  <c r="G80" i="18"/>
  <c r="H80" i="18"/>
  <c r="I80" i="18"/>
  <c r="J80" i="18"/>
  <c r="K80" i="18"/>
  <c r="D81" i="18"/>
  <c r="E81" i="18"/>
  <c r="F81" i="18"/>
  <c r="G81" i="18"/>
  <c r="H81" i="18"/>
  <c r="I81" i="18"/>
  <c r="J81" i="18"/>
  <c r="K81" i="18"/>
  <c r="E74" i="18"/>
  <c r="F74" i="18"/>
  <c r="G74" i="18"/>
  <c r="H74" i="18"/>
  <c r="I74" i="18"/>
  <c r="J74" i="18"/>
  <c r="K74" i="18"/>
  <c r="D74" i="18"/>
  <c r="O41" i="18"/>
  <c r="P41" i="18"/>
  <c r="Q41" i="18"/>
  <c r="R41" i="18"/>
  <c r="S41" i="18"/>
  <c r="T41" i="18"/>
  <c r="U41" i="18"/>
  <c r="V41" i="18"/>
  <c r="O42" i="18"/>
  <c r="P42" i="18"/>
  <c r="Q42" i="18"/>
  <c r="R42" i="18"/>
  <c r="S42" i="18"/>
  <c r="T42" i="18"/>
  <c r="U42" i="18"/>
  <c r="V42" i="18"/>
  <c r="O43" i="18"/>
  <c r="P43" i="18"/>
  <c r="Q43" i="18"/>
  <c r="R43" i="18"/>
  <c r="S43" i="18"/>
  <c r="T43" i="18"/>
  <c r="U43" i="18"/>
  <c r="V43" i="18"/>
  <c r="O44" i="18"/>
  <c r="P44" i="18"/>
  <c r="Q44" i="18"/>
  <c r="R44" i="18"/>
  <c r="S44" i="18"/>
  <c r="T44" i="18"/>
  <c r="U44" i="18"/>
  <c r="V44" i="18"/>
  <c r="P40" i="18"/>
  <c r="Q40" i="18"/>
  <c r="R40" i="18"/>
  <c r="S40" i="18"/>
  <c r="T40" i="18"/>
  <c r="U40" i="18"/>
  <c r="V40" i="18"/>
  <c r="O40" i="18"/>
  <c r="D44" i="18"/>
  <c r="E44" i="18"/>
  <c r="F44" i="18"/>
  <c r="G44" i="18"/>
  <c r="H44" i="18"/>
  <c r="I44" i="18"/>
  <c r="J44" i="18"/>
  <c r="K44" i="18"/>
  <c r="D45" i="18"/>
  <c r="E45" i="18"/>
  <c r="F45" i="18"/>
  <c r="G45" i="18"/>
  <c r="H45" i="18"/>
  <c r="I45" i="18"/>
  <c r="J45" i="18"/>
  <c r="K45" i="18"/>
  <c r="D46" i="18"/>
  <c r="E46" i="18"/>
  <c r="F46" i="18"/>
  <c r="G46" i="18"/>
  <c r="H46" i="18"/>
  <c r="I46" i="18"/>
  <c r="J46" i="18"/>
  <c r="K46" i="18"/>
  <c r="D47" i="18"/>
  <c r="E47" i="18"/>
  <c r="F47" i="18"/>
  <c r="G47" i="18"/>
  <c r="H47" i="18"/>
  <c r="I47" i="18"/>
  <c r="J47" i="18"/>
  <c r="K47" i="18"/>
  <c r="D48" i="18"/>
  <c r="E48" i="18"/>
  <c r="F48" i="18"/>
  <c r="G48" i="18"/>
  <c r="H48" i="18"/>
  <c r="I48" i="18"/>
  <c r="J48" i="18"/>
  <c r="K48" i="18"/>
  <c r="D49" i="18"/>
  <c r="E49" i="18"/>
  <c r="F49" i="18"/>
  <c r="G49" i="18"/>
  <c r="H49" i="18"/>
  <c r="I49" i="18"/>
  <c r="J49" i="18"/>
  <c r="K49" i="18"/>
  <c r="D50" i="18"/>
  <c r="E50" i="18"/>
  <c r="F50" i="18"/>
  <c r="G50" i="18"/>
  <c r="H50" i="18"/>
  <c r="I50" i="18"/>
  <c r="J50" i="18"/>
  <c r="K50" i="18"/>
  <c r="E43" i="18"/>
  <c r="F43" i="18"/>
  <c r="G43" i="18"/>
  <c r="H43" i="18"/>
  <c r="I43" i="18"/>
  <c r="J43" i="18"/>
  <c r="K43" i="18"/>
  <c r="D43" i="18"/>
  <c r="O15" i="18"/>
  <c r="P15" i="18"/>
  <c r="Q15" i="18"/>
  <c r="R15" i="18"/>
  <c r="S15" i="18"/>
  <c r="T15" i="18"/>
  <c r="U15" i="18"/>
  <c r="V15" i="18"/>
  <c r="O16" i="18"/>
  <c r="P16" i="18"/>
  <c r="Q16" i="18"/>
  <c r="R16" i="18"/>
  <c r="S16" i="18"/>
  <c r="T16" i="18"/>
  <c r="U16" i="18"/>
  <c r="V16" i="18"/>
  <c r="O17" i="18"/>
  <c r="P17" i="18"/>
  <c r="Q17" i="18"/>
  <c r="R17" i="18"/>
  <c r="S17" i="18"/>
  <c r="T17" i="18"/>
  <c r="U17" i="18"/>
  <c r="V17" i="18"/>
  <c r="O18" i="18"/>
  <c r="P18" i="18"/>
  <c r="Q18" i="18"/>
  <c r="R18" i="18"/>
  <c r="S18" i="18"/>
  <c r="T18" i="18"/>
  <c r="U18" i="18"/>
  <c r="V18" i="18"/>
  <c r="O19" i="18"/>
  <c r="P19" i="18"/>
  <c r="Q19" i="18"/>
  <c r="R19" i="18"/>
  <c r="S19" i="18"/>
  <c r="T19" i="18"/>
  <c r="U19" i="18"/>
  <c r="V19" i="18"/>
  <c r="O20" i="18"/>
  <c r="P20" i="18"/>
  <c r="Q20" i="18"/>
  <c r="R20" i="18"/>
  <c r="S20" i="18"/>
  <c r="T20" i="18"/>
  <c r="U20" i="18"/>
  <c r="V20" i="18"/>
  <c r="O21" i="18"/>
  <c r="P21" i="18"/>
  <c r="Q21" i="18"/>
  <c r="R21" i="18"/>
  <c r="S21" i="18"/>
  <c r="T21" i="18"/>
  <c r="U21" i="18"/>
  <c r="V21" i="18"/>
  <c r="P14" i="18"/>
  <c r="Q14" i="18"/>
  <c r="R14" i="18"/>
  <c r="S14" i="18"/>
  <c r="T14" i="18"/>
  <c r="U14" i="18"/>
  <c r="V14" i="18"/>
  <c r="O14" i="18"/>
  <c r="D15" i="18"/>
  <c r="E15" i="18"/>
  <c r="F15" i="18"/>
  <c r="G15" i="18"/>
  <c r="H15" i="18"/>
  <c r="I15" i="18"/>
  <c r="J15" i="18"/>
  <c r="K15" i="18"/>
  <c r="D16" i="18"/>
  <c r="E16" i="18"/>
  <c r="F16" i="18"/>
  <c r="G16" i="18"/>
  <c r="H16" i="18"/>
  <c r="I16" i="18"/>
  <c r="J16" i="18"/>
  <c r="K16" i="18"/>
  <c r="D17" i="18"/>
  <c r="E17" i="18"/>
  <c r="F17" i="18"/>
  <c r="G17" i="18"/>
  <c r="H17" i="18"/>
  <c r="I17" i="18"/>
  <c r="J17" i="18"/>
  <c r="K17" i="18"/>
  <c r="D18" i="18"/>
  <c r="E18" i="18"/>
  <c r="F18" i="18"/>
  <c r="G18" i="18"/>
  <c r="H18" i="18"/>
  <c r="I18" i="18"/>
  <c r="J18" i="18"/>
  <c r="K18" i="18"/>
  <c r="D19" i="18"/>
  <c r="E19" i="18"/>
  <c r="F19" i="18"/>
  <c r="G19" i="18"/>
  <c r="H19" i="18"/>
  <c r="I19" i="18"/>
  <c r="J19" i="18"/>
  <c r="K19" i="18"/>
  <c r="D20" i="18"/>
  <c r="E20" i="18"/>
  <c r="F20" i="18"/>
  <c r="G20" i="18"/>
  <c r="H20" i="18"/>
  <c r="I20" i="18"/>
  <c r="J20" i="18"/>
  <c r="K20" i="18"/>
  <c r="D21" i="18"/>
  <c r="E21" i="18"/>
  <c r="F21" i="18"/>
  <c r="G21" i="18"/>
  <c r="H21" i="18"/>
  <c r="I21" i="18"/>
  <c r="J21" i="18"/>
  <c r="K21" i="18"/>
  <c r="E14" i="18"/>
  <c r="F14" i="18"/>
  <c r="G14" i="18"/>
  <c r="H14" i="18"/>
  <c r="I14" i="18"/>
  <c r="J14" i="18"/>
  <c r="K14" i="18"/>
  <c r="D14" i="18"/>
  <c r="D67" i="18"/>
  <c r="E67" i="18"/>
  <c r="F67" i="18"/>
  <c r="G67" i="18"/>
  <c r="H67" i="18"/>
  <c r="I67" i="18"/>
  <c r="J67" i="18"/>
  <c r="K67" i="18"/>
  <c r="D68" i="18"/>
  <c r="E68" i="18"/>
  <c r="F68" i="18"/>
  <c r="G68" i="18"/>
  <c r="H68" i="18"/>
  <c r="I68" i="18"/>
  <c r="J68" i="18"/>
  <c r="K68" i="18"/>
  <c r="D69" i="18"/>
  <c r="E69" i="18"/>
  <c r="F69" i="18"/>
  <c r="G69" i="18"/>
  <c r="H69" i="18"/>
  <c r="I69" i="18"/>
  <c r="J69" i="18"/>
  <c r="K69" i="18"/>
  <c r="D70" i="18"/>
  <c r="E70" i="18"/>
  <c r="F70" i="18"/>
  <c r="G70" i="18"/>
  <c r="H70" i="18"/>
  <c r="I70" i="18"/>
  <c r="J70" i="18"/>
  <c r="K70" i="18"/>
  <c r="D71" i="18"/>
  <c r="E71" i="18"/>
  <c r="F71" i="18"/>
  <c r="G71" i="18"/>
  <c r="H71" i="18"/>
  <c r="I71" i="18"/>
  <c r="J71" i="18"/>
  <c r="K71" i="18"/>
  <c r="D72" i="18"/>
  <c r="E72" i="18"/>
  <c r="F72" i="18"/>
  <c r="G72" i="18"/>
  <c r="H72" i="18"/>
  <c r="I72" i="18"/>
  <c r="J72" i="18"/>
  <c r="K72" i="18"/>
  <c r="D73" i="18"/>
  <c r="E73" i="18"/>
  <c r="F73" i="18"/>
  <c r="G73" i="18"/>
  <c r="H73" i="18"/>
  <c r="I73" i="18"/>
  <c r="J73" i="18"/>
  <c r="K73" i="18"/>
  <c r="E66" i="18"/>
  <c r="F66" i="18"/>
  <c r="G66" i="18"/>
  <c r="H66" i="18"/>
  <c r="I66" i="18"/>
  <c r="J66" i="18"/>
  <c r="K66" i="18"/>
  <c r="D66" i="18"/>
  <c r="O36" i="18"/>
  <c r="P36" i="18"/>
  <c r="Q36" i="18"/>
  <c r="R36" i="18"/>
  <c r="S36" i="18"/>
  <c r="T36" i="18"/>
  <c r="U36" i="18"/>
  <c r="V36" i="18"/>
  <c r="O37" i="18"/>
  <c r="P37" i="18"/>
  <c r="Q37" i="18"/>
  <c r="R37" i="18"/>
  <c r="S37" i="18"/>
  <c r="T37" i="18"/>
  <c r="U37" i="18"/>
  <c r="V37" i="18"/>
  <c r="O38" i="18"/>
  <c r="P38" i="18"/>
  <c r="Q38" i="18"/>
  <c r="R38" i="18"/>
  <c r="S38" i="18"/>
  <c r="T38" i="18"/>
  <c r="U38" i="18"/>
  <c r="V38" i="18"/>
  <c r="O39" i="18"/>
  <c r="P39" i="18"/>
  <c r="Q39" i="18"/>
  <c r="R39" i="18"/>
  <c r="S39" i="18"/>
  <c r="T39" i="18"/>
  <c r="U39" i="18"/>
  <c r="V39" i="18"/>
  <c r="P35" i="18"/>
  <c r="Q35" i="18"/>
  <c r="R35" i="18"/>
  <c r="S35" i="18"/>
  <c r="T35" i="18"/>
  <c r="U35" i="18"/>
  <c r="V35" i="18"/>
  <c r="O35" i="18"/>
  <c r="D36" i="18"/>
  <c r="E36" i="18"/>
  <c r="F36" i="18"/>
  <c r="G36" i="18"/>
  <c r="H36" i="18"/>
  <c r="I36" i="18"/>
  <c r="J36" i="18"/>
  <c r="K36" i="18"/>
  <c r="D37" i="18"/>
  <c r="E37" i="18"/>
  <c r="F37" i="18"/>
  <c r="G37" i="18"/>
  <c r="H37" i="18"/>
  <c r="I37" i="18"/>
  <c r="J37" i="18"/>
  <c r="K37" i="18"/>
  <c r="D38" i="18"/>
  <c r="E38" i="18"/>
  <c r="F38" i="18"/>
  <c r="G38" i="18"/>
  <c r="H38" i="18"/>
  <c r="I38" i="18"/>
  <c r="J38" i="18"/>
  <c r="K38" i="18"/>
  <c r="D39" i="18"/>
  <c r="E39" i="18"/>
  <c r="F39" i="18"/>
  <c r="G39" i="18"/>
  <c r="H39" i="18"/>
  <c r="I39" i="18"/>
  <c r="J39" i="18"/>
  <c r="K39" i="18"/>
  <c r="D40" i="18"/>
  <c r="E40" i="18"/>
  <c r="F40" i="18"/>
  <c r="G40" i="18"/>
  <c r="H40" i="18"/>
  <c r="I40" i="18"/>
  <c r="J40" i="18"/>
  <c r="K40" i="18"/>
  <c r="D41" i="18"/>
  <c r="E41" i="18"/>
  <c r="F41" i="18"/>
  <c r="G41" i="18"/>
  <c r="H41" i="18"/>
  <c r="I41" i="18"/>
  <c r="J41" i="18"/>
  <c r="K41" i="18"/>
  <c r="D42" i="18"/>
  <c r="E42" i="18"/>
  <c r="F42" i="18"/>
  <c r="G42" i="18"/>
  <c r="H42" i="18"/>
  <c r="I42" i="18"/>
  <c r="J42" i="18"/>
  <c r="K42" i="18"/>
  <c r="E35" i="18"/>
  <c r="F35" i="18"/>
  <c r="G35" i="18"/>
  <c r="H35" i="18"/>
  <c r="I35" i="18"/>
  <c r="J35" i="18"/>
  <c r="K35" i="18"/>
  <c r="D35" i="18"/>
  <c r="O7" i="18"/>
  <c r="P7" i="18"/>
  <c r="Q7" i="18"/>
  <c r="R7" i="18"/>
  <c r="S7" i="18"/>
  <c r="T7" i="18"/>
  <c r="U7" i="18"/>
  <c r="V7" i="18"/>
  <c r="O8" i="18"/>
  <c r="P8" i="18"/>
  <c r="Q8" i="18"/>
  <c r="R8" i="18"/>
  <c r="S8" i="18"/>
  <c r="T8" i="18"/>
  <c r="U8" i="18"/>
  <c r="V8" i="18"/>
  <c r="O9" i="18"/>
  <c r="P9" i="18"/>
  <c r="Q9" i="18"/>
  <c r="R9" i="18"/>
  <c r="S9" i="18"/>
  <c r="T9" i="18"/>
  <c r="U9" i="18"/>
  <c r="V9" i="18"/>
  <c r="O10" i="18"/>
  <c r="P10" i="18"/>
  <c r="Q10" i="18"/>
  <c r="R10" i="18"/>
  <c r="S10" i="18"/>
  <c r="T10" i="18"/>
  <c r="U10" i="18"/>
  <c r="V10" i="18"/>
  <c r="O11" i="18"/>
  <c r="P11" i="18"/>
  <c r="Q11" i="18"/>
  <c r="R11" i="18"/>
  <c r="S11" i="18"/>
  <c r="T11" i="18"/>
  <c r="U11" i="18"/>
  <c r="V11" i="18"/>
  <c r="O12" i="18"/>
  <c r="P12" i="18"/>
  <c r="Q12" i="18"/>
  <c r="R12" i="18"/>
  <c r="S12" i="18"/>
  <c r="T12" i="18"/>
  <c r="U12" i="18"/>
  <c r="V12" i="18"/>
  <c r="O13" i="18"/>
  <c r="P13" i="18"/>
  <c r="Q13" i="18"/>
  <c r="R13" i="18"/>
  <c r="S13" i="18"/>
  <c r="T13" i="18"/>
  <c r="U13" i="18"/>
  <c r="V13" i="18"/>
  <c r="P6" i="18"/>
  <c r="Q6" i="18"/>
  <c r="R6" i="18"/>
  <c r="S6" i="18"/>
  <c r="T6" i="18"/>
  <c r="U6" i="18"/>
  <c r="V6" i="18"/>
  <c r="O6" i="18"/>
  <c r="D7" i="18"/>
  <c r="E7" i="18"/>
  <c r="F7" i="18"/>
  <c r="G7" i="18"/>
  <c r="H7" i="18"/>
  <c r="I7" i="18"/>
  <c r="J7" i="18"/>
  <c r="K7" i="18"/>
  <c r="D8" i="18"/>
  <c r="E8" i="18"/>
  <c r="F8" i="18"/>
  <c r="G8" i="18"/>
  <c r="H8" i="18"/>
  <c r="I8" i="18"/>
  <c r="J8" i="18"/>
  <c r="K8" i="18"/>
  <c r="D9" i="18"/>
  <c r="E9" i="18"/>
  <c r="F9" i="18"/>
  <c r="G9" i="18"/>
  <c r="H9" i="18"/>
  <c r="I9" i="18"/>
  <c r="J9" i="18"/>
  <c r="K9" i="18"/>
  <c r="D10" i="18"/>
  <c r="E10" i="18"/>
  <c r="F10" i="18"/>
  <c r="G10" i="18"/>
  <c r="H10" i="18"/>
  <c r="I10" i="18"/>
  <c r="J10" i="18"/>
  <c r="K10" i="18"/>
  <c r="D11" i="18"/>
  <c r="E11" i="18"/>
  <c r="F11" i="18"/>
  <c r="G11" i="18"/>
  <c r="H11" i="18"/>
  <c r="I11" i="18"/>
  <c r="J11" i="18"/>
  <c r="K11" i="18"/>
  <c r="D12" i="18"/>
  <c r="E12" i="18"/>
  <c r="F12" i="18"/>
  <c r="G12" i="18"/>
  <c r="H12" i="18"/>
  <c r="I12" i="18"/>
  <c r="J12" i="18"/>
  <c r="K12" i="18"/>
  <c r="D13" i="18"/>
  <c r="E13" i="18"/>
  <c r="F13" i="18"/>
  <c r="G13" i="18"/>
  <c r="H13" i="18"/>
  <c r="I13" i="18"/>
  <c r="J13" i="18"/>
  <c r="K13" i="18"/>
  <c r="K6" i="18"/>
  <c r="J6" i="18"/>
  <c r="I6" i="18"/>
  <c r="H6" i="18"/>
  <c r="G6" i="18"/>
  <c r="F6" i="18"/>
  <c r="E6" i="18"/>
  <c r="D6" i="18"/>
  <c r="K7" i="21"/>
  <c r="L7" i="21"/>
  <c r="M7" i="21"/>
  <c r="N7" i="21"/>
  <c r="O7" i="21"/>
  <c r="P7" i="21"/>
  <c r="K8" i="21"/>
  <c r="L8" i="21"/>
  <c r="M8" i="21"/>
  <c r="N8" i="21"/>
  <c r="O8" i="21"/>
  <c r="P8" i="21"/>
  <c r="K9" i="21"/>
  <c r="L9" i="21"/>
  <c r="M9" i="21"/>
  <c r="N9" i="21"/>
  <c r="O9" i="21"/>
  <c r="P9" i="21"/>
  <c r="K10" i="21"/>
  <c r="L10" i="21"/>
  <c r="M10" i="21"/>
  <c r="N10" i="21"/>
  <c r="O10" i="21"/>
  <c r="P10" i="21"/>
  <c r="K11" i="21"/>
  <c r="L11" i="21"/>
  <c r="M11" i="21"/>
  <c r="N11" i="21"/>
  <c r="O11" i="21"/>
  <c r="P11" i="21"/>
  <c r="K12" i="21"/>
  <c r="L12" i="21"/>
  <c r="M12" i="21"/>
  <c r="N12" i="21"/>
  <c r="O12" i="21"/>
  <c r="P12" i="21"/>
  <c r="K13" i="21"/>
  <c r="L13" i="21"/>
  <c r="M13" i="21"/>
  <c r="N13" i="21"/>
  <c r="O13" i="21"/>
  <c r="P13" i="21"/>
  <c r="K14" i="21"/>
  <c r="L14" i="21"/>
  <c r="M14" i="21"/>
  <c r="N14" i="21"/>
  <c r="O14" i="21"/>
  <c r="P14" i="21"/>
  <c r="K15" i="21"/>
  <c r="L15" i="21"/>
  <c r="M15" i="21"/>
  <c r="N15" i="21"/>
  <c r="O15" i="21"/>
  <c r="P15" i="21"/>
  <c r="K16" i="21"/>
  <c r="L16" i="21"/>
  <c r="M16" i="21"/>
  <c r="N16" i="21"/>
  <c r="O16" i="21"/>
  <c r="P16" i="21"/>
  <c r="K17" i="21"/>
  <c r="L17" i="21"/>
  <c r="M17" i="21"/>
  <c r="N17" i="21"/>
  <c r="O17" i="21"/>
  <c r="P17" i="21"/>
  <c r="L6" i="21"/>
  <c r="M6" i="21"/>
  <c r="N6" i="21"/>
  <c r="O6" i="21"/>
  <c r="P6" i="21"/>
  <c r="K23" i="21"/>
  <c r="L23" i="21"/>
  <c r="M23" i="21"/>
  <c r="N23" i="21"/>
  <c r="O23" i="21"/>
  <c r="P23" i="21"/>
  <c r="K24" i="21"/>
  <c r="L24" i="21"/>
  <c r="M24" i="21"/>
  <c r="N24" i="21"/>
  <c r="O24" i="21"/>
  <c r="P24" i="21"/>
  <c r="K25" i="21"/>
  <c r="L25" i="21"/>
  <c r="M25" i="21"/>
  <c r="N25" i="21"/>
  <c r="O25" i="21"/>
  <c r="P25" i="21"/>
  <c r="K26" i="21"/>
  <c r="L26" i="21"/>
  <c r="M26" i="21"/>
  <c r="N26" i="21"/>
  <c r="O26" i="21"/>
  <c r="P26" i="21"/>
  <c r="K27" i="21"/>
  <c r="L27" i="21"/>
  <c r="M27" i="21"/>
  <c r="N27" i="21"/>
  <c r="O27" i="21"/>
  <c r="P27" i="21"/>
  <c r="K28" i="21"/>
  <c r="L28" i="21"/>
  <c r="M28" i="21"/>
  <c r="N28" i="21"/>
  <c r="O28" i="21"/>
  <c r="P28" i="21"/>
  <c r="K29" i="21"/>
  <c r="L29" i="21"/>
  <c r="M29" i="21"/>
  <c r="N29" i="21"/>
  <c r="O29" i="21"/>
  <c r="P29" i="21"/>
  <c r="K30" i="21"/>
  <c r="L30" i="21"/>
  <c r="M30" i="21"/>
  <c r="N30" i="21"/>
  <c r="O30" i="21"/>
  <c r="P30" i="21"/>
  <c r="L22" i="21"/>
  <c r="M22" i="21"/>
  <c r="N22" i="21"/>
  <c r="O22" i="21"/>
  <c r="P22" i="21"/>
  <c r="K36" i="21"/>
  <c r="L36" i="21"/>
  <c r="M36" i="21"/>
  <c r="N36" i="21"/>
  <c r="O36" i="21"/>
  <c r="P36" i="21"/>
  <c r="K37" i="21"/>
  <c r="L37" i="21"/>
  <c r="M37" i="21"/>
  <c r="N37" i="21"/>
  <c r="O37" i="21"/>
  <c r="P37" i="21"/>
  <c r="K38" i="21"/>
  <c r="L38" i="21"/>
  <c r="M38" i="21"/>
  <c r="N38" i="21"/>
  <c r="O38" i="21"/>
  <c r="P38" i="21"/>
  <c r="K39" i="21"/>
  <c r="L39" i="21"/>
  <c r="M39" i="21"/>
  <c r="N39" i="21"/>
  <c r="O39" i="21"/>
  <c r="P39" i="21"/>
  <c r="L35" i="21"/>
  <c r="M35" i="21"/>
  <c r="N35" i="21"/>
  <c r="O35" i="21"/>
  <c r="P35" i="21"/>
  <c r="K47" i="21"/>
  <c r="L47" i="21"/>
  <c r="M47" i="21"/>
  <c r="N47" i="21"/>
  <c r="O47" i="21"/>
  <c r="P47" i="21"/>
  <c r="K48" i="21"/>
  <c r="L48" i="21"/>
  <c r="M48" i="21"/>
  <c r="N48" i="21"/>
  <c r="O48" i="21"/>
  <c r="P48" i="21"/>
  <c r="K49" i="21"/>
  <c r="L49" i="21"/>
  <c r="M49" i="21"/>
  <c r="N49" i="21"/>
  <c r="O49" i="21"/>
  <c r="P49" i="21"/>
  <c r="K50" i="21"/>
  <c r="L50" i="21"/>
  <c r="M50" i="21"/>
  <c r="N50" i="21"/>
  <c r="O50" i="21"/>
  <c r="P50" i="21"/>
  <c r="K51" i="21"/>
  <c r="L51" i="21"/>
  <c r="M51" i="21"/>
  <c r="N51" i="21"/>
  <c r="O51" i="21"/>
  <c r="P51" i="21"/>
  <c r="K52" i="21"/>
  <c r="L52" i="21"/>
  <c r="M52" i="21"/>
  <c r="N52" i="21"/>
  <c r="O52" i="21"/>
  <c r="P52" i="21"/>
  <c r="K53" i="21"/>
  <c r="L53" i="21"/>
  <c r="M53" i="21"/>
  <c r="N53" i="21"/>
  <c r="O53" i="21"/>
  <c r="P53" i="21"/>
  <c r="K54" i="21"/>
  <c r="L54" i="21"/>
  <c r="M54" i="21"/>
  <c r="N54" i="21"/>
  <c r="O54" i="21"/>
  <c r="P54" i="21"/>
  <c r="K55" i="21"/>
  <c r="L55" i="21"/>
  <c r="M55" i="21"/>
  <c r="N55" i="21"/>
  <c r="O55" i="21"/>
  <c r="P55" i="21"/>
  <c r="L46" i="21"/>
  <c r="M46" i="21"/>
  <c r="N46" i="21"/>
  <c r="O46" i="21"/>
  <c r="P46" i="21"/>
  <c r="K46" i="21"/>
  <c r="K35" i="21"/>
  <c r="K22" i="21"/>
  <c r="K6" i="21"/>
  <c r="C47" i="21"/>
  <c r="D47" i="21"/>
  <c r="E47" i="21"/>
  <c r="F47" i="21"/>
  <c r="G47" i="21"/>
  <c r="H47" i="21"/>
  <c r="C48" i="21"/>
  <c r="D48" i="21"/>
  <c r="E48" i="21"/>
  <c r="F48" i="21"/>
  <c r="G48" i="21"/>
  <c r="H48" i="21"/>
  <c r="C49" i="21"/>
  <c r="D49" i="21"/>
  <c r="E49" i="21"/>
  <c r="F49" i="21"/>
  <c r="G49" i="21"/>
  <c r="H49" i="21"/>
  <c r="C50" i="21"/>
  <c r="D50" i="21"/>
  <c r="E50" i="21"/>
  <c r="F50" i="21"/>
  <c r="G50" i="21"/>
  <c r="H50" i="21"/>
  <c r="C51" i="21"/>
  <c r="D51" i="21"/>
  <c r="E51" i="21"/>
  <c r="F51" i="21"/>
  <c r="G51" i="21"/>
  <c r="H51" i="21"/>
  <c r="C52" i="21"/>
  <c r="D52" i="21"/>
  <c r="E52" i="21"/>
  <c r="F52" i="21"/>
  <c r="G52" i="21"/>
  <c r="H52" i="21"/>
  <c r="C53" i="21"/>
  <c r="D53" i="21"/>
  <c r="E53" i="21"/>
  <c r="F53" i="21"/>
  <c r="G53" i="21"/>
  <c r="H53" i="21"/>
  <c r="C54" i="21"/>
  <c r="D54" i="21"/>
  <c r="E54" i="21"/>
  <c r="F54" i="21"/>
  <c r="G54" i="21"/>
  <c r="H54" i="21"/>
  <c r="C55" i="21"/>
  <c r="D55" i="21"/>
  <c r="E55" i="21"/>
  <c r="F55" i="21"/>
  <c r="G55" i="21"/>
  <c r="H55" i="21"/>
  <c r="D46" i="21"/>
  <c r="E46" i="21"/>
  <c r="F46" i="21"/>
  <c r="G46" i="21"/>
  <c r="H46" i="21"/>
  <c r="C46" i="21"/>
  <c r="C41" i="21"/>
  <c r="D41" i="21"/>
  <c r="E41" i="21"/>
  <c r="F41" i="21"/>
  <c r="G41" i="21"/>
  <c r="H41" i="21"/>
  <c r="C36" i="21"/>
  <c r="D36" i="21"/>
  <c r="E36" i="21"/>
  <c r="F36" i="21"/>
  <c r="G36" i="21"/>
  <c r="H36" i="21"/>
  <c r="C37" i="21"/>
  <c r="D37" i="21"/>
  <c r="E37" i="21"/>
  <c r="F37" i="21"/>
  <c r="G37" i="21"/>
  <c r="H37" i="21"/>
  <c r="C38" i="21"/>
  <c r="D38" i="21"/>
  <c r="E38" i="21"/>
  <c r="F38" i="21"/>
  <c r="G38" i="21"/>
  <c r="H38" i="21"/>
  <c r="C39" i="21"/>
  <c r="D39" i="21"/>
  <c r="E39" i="21"/>
  <c r="F39" i="21"/>
  <c r="G39" i="21"/>
  <c r="H39" i="21"/>
  <c r="C40" i="21"/>
  <c r="D40" i="21"/>
  <c r="E40" i="21"/>
  <c r="F40" i="21"/>
  <c r="G40" i="21"/>
  <c r="H40" i="21"/>
  <c r="D35" i="21"/>
  <c r="E35" i="21"/>
  <c r="F35" i="21"/>
  <c r="G35" i="21"/>
  <c r="H35" i="21"/>
  <c r="C35" i="21"/>
  <c r="C23" i="21"/>
  <c r="D23" i="21"/>
  <c r="E23" i="21"/>
  <c r="F23" i="21"/>
  <c r="G23" i="21"/>
  <c r="H23" i="21"/>
  <c r="C24" i="21"/>
  <c r="D24" i="21"/>
  <c r="E24" i="21"/>
  <c r="F24" i="21"/>
  <c r="G24" i="21"/>
  <c r="H24" i="21"/>
  <c r="C25" i="21"/>
  <c r="D25" i="21"/>
  <c r="E25" i="21"/>
  <c r="F25" i="21"/>
  <c r="G25" i="21"/>
  <c r="H25" i="21"/>
  <c r="C26" i="21"/>
  <c r="D26" i="21"/>
  <c r="E26" i="21"/>
  <c r="F26" i="21"/>
  <c r="G26" i="21"/>
  <c r="H26" i="21"/>
  <c r="C27" i="21"/>
  <c r="D27" i="21"/>
  <c r="E27" i="21"/>
  <c r="F27" i="21"/>
  <c r="G27" i="21"/>
  <c r="H27" i="21"/>
  <c r="C28" i="21"/>
  <c r="D28" i="21"/>
  <c r="E28" i="21"/>
  <c r="F28" i="21"/>
  <c r="G28" i="21"/>
  <c r="H28" i="21"/>
  <c r="D22" i="21"/>
  <c r="E22" i="21"/>
  <c r="F22" i="21"/>
  <c r="G22" i="21"/>
  <c r="H22" i="21"/>
  <c r="C22" i="21"/>
  <c r="C7" i="21"/>
  <c r="D7" i="21"/>
  <c r="E7" i="21"/>
  <c r="F7" i="21"/>
  <c r="G7" i="21"/>
  <c r="H7" i="21"/>
  <c r="C8" i="21"/>
  <c r="D8" i="21"/>
  <c r="E8" i="21"/>
  <c r="F8" i="21"/>
  <c r="G8" i="21"/>
  <c r="H8" i="21"/>
  <c r="C9" i="21"/>
  <c r="D9" i="21"/>
  <c r="E9" i="21"/>
  <c r="F9" i="21"/>
  <c r="G9" i="21"/>
  <c r="H9" i="21"/>
  <c r="C10" i="21"/>
  <c r="D10" i="21"/>
  <c r="E10" i="21"/>
  <c r="F10" i="21"/>
  <c r="G10" i="21"/>
  <c r="H10" i="21"/>
  <c r="C11" i="21"/>
  <c r="D11" i="21"/>
  <c r="E11" i="21"/>
  <c r="F11" i="21"/>
  <c r="G11" i="21"/>
  <c r="H11" i="21"/>
  <c r="C12" i="21"/>
  <c r="D12" i="21"/>
  <c r="E12" i="21"/>
  <c r="F12" i="21"/>
  <c r="G12" i="21"/>
  <c r="H12" i="21"/>
  <c r="C13" i="21"/>
  <c r="D13" i="21"/>
  <c r="E13" i="21"/>
  <c r="F13" i="21"/>
  <c r="G13" i="21"/>
  <c r="H13" i="21"/>
  <c r="C14" i="21"/>
  <c r="D14" i="21"/>
  <c r="E14" i="21"/>
  <c r="F14" i="21"/>
  <c r="G14" i="21"/>
  <c r="H14" i="21"/>
  <c r="C15" i="21"/>
  <c r="D15" i="21"/>
  <c r="E15" i="21"/>
  <c r="F15" i="21"/>
  <c r="G15" i="21"/>
  <c r="H15" i="21"/>
  <c r="C16" i="21"/>
  <c r="D16" i="21"/>
  <c r="E16" i="21"/>
  <c r="F16" i="21"/>
  <c r="G16" i="21"/>
  <c r="H16" i="21"/>
  <c r="C17" i="21"/>
  <c r="D17" i="21"/>
  <c r="E17" i="21"/>
  <c r="F17" i="21"/>
  <c r="G17" i="21"/>
  <c r="H17" i="21"/>
  <c r="H6" i="21"/>
  <c r="G6" i="21"/>
  <c r="F6" i="21"/>
  <c r="E6" i="21"/>
  <c r="D6" i="21"/>
  <c r="C6" i="21"/>
  <c r="B104" i="13"/>
  <c r="B54" i="13"/>
  <c r="B104" i="12"/>
  <c r="B54" i="12"/>
  <c r="B22" i="18"/>
  <c r="B14" i="18"/>
  <c r="B6" i="18"/>
  <c r="B74" i="18"/>
  <c r="B43" i="18"/>
  <c r="M40" i="18"/>
  <c r="M14" i="18"/>
  <c r="M22" i="18"/>
  <c r="B54" i="14"/>
  <c r="B54" i="11"/>
  <c r="B54" i="10"/>
  <c r="B54" i="7"/>
  <c r="B104" i="14"/>
  <c r="B104" i="11"/>
  <c r="B104" i="10"/>
  <c r="B104" i="7"/>
  <c r="B3" i="21"/>
  <c r="B82" i="18"/>
  <c r="B66" i="18"/>
  <c r="M45" i="18"/>
  <c r="M35" i="18"/>
  <c r="B51" i="18"/>
  <c r="B35" i="18"/>
  <c r="M6" i="18"/>
  <c r="B4" i="14"/>
  <c r="B4" i="13"/>
  <c r="B4" i="12"/>
  <c r="B4" i="11"/>
  <c r="B4" i="10"/>
  <c r="B4" i="7"/>
</calcChain>
</file>

<file path=xl/sharedStrings.xml><?xml version="1.0" encoding="utf-8"?>
<sst xmlns="http://schemas.openxmlformats.org/spreadsheetml/2006/main" count="4321" uniqueCount="514">
  <si>
    <t>Geography</t>
  </si>
  <si>
    <t>Time</t>
  </si>
  <si>
    <t>Product</t>
  </si>
  <si>
    <t>Volume Sales</t>
  </si>
  <si>
    <t>Volume Share of Category, Unfiltered</t>
  </si>
  <si>
    <t>Price per Volume</t>
  </si>
  <si>
    <t>Dollar Sales</t>
  </si>
  <si>
    <t>Unit Sales</t>
  </si>
  <si>
    <t>Current</t>
  </si>
  <si>
    <t>Change vs YA</t>
  </si>
  <si>
    <t>%Change vs YA</t>
  </si>
  <si>
    <t>YOGURT</t>
  </si>
  <si>
    <t>Product Development Index</t>
  </si>
  <si>
    <t>PRIVATE LABEL</t>
  </si>
  <si>
    <t>BRANDED</t>
  </si>
  <si>
    <t>FAT FREE</t>
  </si>
  <si>
    <t>TOTAL U.S. FOOD</t>
  </si>
  <si>
    <t>TOTAL U.S. DRUG</t>
  </si>
  <si>
    <t>TOTAL U.S. CONVENIENCE</t>
  </si>
  <si>
    <t>TOTAL U.S. ALL OTHER OUTLETS</t>
  </si>
  <si>
    <t>CURRENT</t>
  </si>
  <si>
    <t>VOLUME SHARE</t>
  </si>
  <si>
    <t>PRICE PER VOLUME</t>
  </si>
  <si>
    <t>DOLLAR SALES</t>
  </si>
  <si>
    <t>UNIT SALES</t>
  </si>
  <si>
    <t>CHANGE VS YA</t>
  </si>
  <si>
    <t>CHG VS YA</t>
  </si>
  <si>
    <t>% CHG VS YA</t>
  </si>
  <si>
    <t>PRODUCT DEVELOPMENT INDEX</t>
  </si>
  <si>
    <t>CALIFORNIA - FOOD</t>
  </si>
  <si>
    <t>GREAT LAKES - FOOD</t>
  </si>
  <si>
    <t>MID-SOUTH - FOOD</t>
  </si>
  <si>
    <t>NORTHEAST - FOOD</t>
  </si>
  <si>
    <t>PLAINS - FOOD</t>
  </si>
  <si>
    <t>SOUTH CENTRAL - FOOD</t>
  </si>
  <si>
    <t>SOUTHEAST - FOOD</t>
  </si>
  <si>
    <t>WEST - FOOD</t>
  </si>
  <si>
    <t>ADA MIDEAST</t>
  </si>
  <si>
    <t>DAIRYMAX</t>
  </si>
  <si>
    <t>MIDWEST DAIRY ASSOCIATION</t>
  </si>
  <si>
    <t>ALL OTHER</t>
  </si>
  <si>
    <t>TOTAL U.S. ALL OTHER OUTLET xWM</t>
  </si>
  <si>
    <t>WALMART</t>
  </si>
  <si>
    <t>WALMART REGIONS</t>
  </si>
  <si>
    <t>DMI CUSTOM REGIONS &amp; MARKETS</t>
  </si>
  <si>
    <t>INDEX</t>
  </si>
  <si>
    <t>CALIFORNIA - DRUG</t>
  </si>
  <si>
    <t>GREAT LAKES - DRUG</t>
  </si>
  <si>
    <t>MID-SOUTH - DRUG</t>
  </si>
  <si>
    <t>NORTHEAST - DRUG</t>
  </si>
  <si>
    <t>WEST - DRUG</t>
  </si>
  <si>
    <t>CALIFORNIA - CONV.</t>
  </si>
  <si>
    <t>GREAT LAKES - CONV.</t>
  </si>
  <si>
    <t>MID-SOUTH - CONV.</t>
  </si>
  <si>
    <t>NORTHEAST - CONV.</t>
  </si>
  <si>
    <t>PLAINS - CONV.</t>
  </si>
  <si>
    <t>SOUTH CENTRAL - CONV.</t>
  </si>
  <si>
    <t>SOUTHEAST - CONV.</t>
  </si>
  <si>
    <t>WEST - CONV.</t>
  </si>
  <si>
    <t>LOW FAT</t>
  </si>
  <si>
    <t>SEGMENT</t>
  </si>
  <si>
    <t>FORM</t>
  </si>
  <si>
    <t>PACKAGE</t>
  </si>
  <si>
    <t>SIZE</t>
  </si>
  <si>
    <t>VOLUME SALES (POUNDS)</t>
  </si>
  <si>
    <t xml:space="preserve">    Total US - Multi Outlet + Conv</t>
  </si>
  <si>
    <t xml:space="preserve">    Total US - Multi Outlet</t>
  </si>
  <si>
    <t xml:space="preserve">    Total US - Food</t>
  </si>
  <si>
    <t xml:space="preserve">    Total US - Drug</t>
  </si>
  <si>
    <t xml:space="preserve">    Total US - Conv</t>
  </si>
  <si>
    <t>CUPS</t>
  </si>
  <si>
    <t>TUBS</t>
  </si>
  <si>
    <t>TUBES</t>
  </si>
  <si>
    <t>DRINKS</t>
  </si>
  <si>
    <t>BLENDED</t>
  </si>
  <si>
    <t>DRINKABLE</t>
  </si>
  <si>
    <t>FRUIT ON-THE-BOTTOM</t>
  </si>
  <si>
    <t>WHIPPED</t>
  </si>
  <si>
    <t>TOPPINGS</t>
  </si>
  <si>
    <t>GRANOLA TOPPED</t>
  </si>
  <si>
    <t>BRANDED VS. PL</t>
  </si>
  <si>
    <t>FLAVORS</t>
  </si>
  <si>
    <t>STRAWBERRY</t>
  </si>
  <si>
    <t>STRAWBERRY BLENDS</t>
  </si>
  <si>
    <t>VANILLA</t>
  </si>
  <si>
    <t>VANILLA BLENDS</t>
  </si>
  <si>
    <t>PLAIN</t>
  </si>
  <si>
    <t>PEACH</t>
  </si>
  <si>
    <t>PEACH BLENDS</t>
  </si>
  <si>
    <t>BLUEBERRY</t>
  </si>
  <si>
    <t>BLUEBERRY BLENDS</t>
  </si>
  <si>
    <t>RASPBERRY</t>
  </si>
  <si>
    <t>RASPBERRY BLENDS</t>
  </si>
  <si>
    <t>CHERRY</t>
  </si>
  <si>
    <t>CHERRY BLENDS</t>
  </si>
  <si>
    <t>FAT</t>
  </si>
  <si>
    <t>WHOLE/REGULAR FAT</t>
  </si>
  <si>
    <t>REDUCED FAT</t>
  </si>
  <si>
    <t>ENHANCED</t>
  </si>
  <si>
    <t>ORGANIC</t>
  </si>
  <si>
    <t>LITE</t>
  </si>
  <si>
    <t>PRE/PROBIOTIC/DIGESTIVE/FIBER</t>
  </si>
  <si>
    <t>4.01 - 6.00OZ SINGLE-SERVE</t>
  </si>
  <si>
    <t>2.10 - 4.00OZ MULTI-PACK</t>
  </si>
  <si>
    <t>4.01 - 6.000Z MULTI-PACK</t>
  </si>
  <si>
    <t>24.01 - 32.00OZ MULTI-SERVE</t>
  </si>
  <si>
    <t>SINGLE-SERVE</t>
  </si>
  <si>
    <t>MULTI-SERVE</t>
  </si>
  <si>
    <t>MULTI-PACK</t>
  </si>
  <si>
    <t>VOLUME SALES (PINTS)</t>
  </si>
  <si>
    <t>Custom Segment</t>
  </si>
  <si>
    <t xml:space="preserve">  Total US - All Other (U)</t>
  </si>
  <si>
    <t>Custom Form</t>
  </si>
  <si>
    <t>FRUIT ON THE BOTTOM</t>
  </si>
  <si>
    <t>Major Brand</t>
  </si>
  <si>
    <t>NATIONAL BRAND</t>
  </si>
  <si>
    <t>Custom Package</t>
  </si>
  <si>
    <t>Custom Flavor Grouping</t>
  </si>
  <si>
    <t>STRAWBERRY BLEND</t>
  </si>
  <si>
    <t>VANILLA BLEND</t>
  </si>
  <si>
    <t>PEACH BLEND</t>
  </si>
  <si>
    <t>BLUEBERRY BLEND</t>
  </si>
  <si>
    <t>RASPBERRY BLEND</t>
  </si>
  <si>
    <t>CHERRY BLEND</t>
  </si>
  <si>
    <t>Custom Fat Content</t>
  </si>
  <si>
    <t>Custom Organic</t>
  </si>
  <si>
    <t>Custom Size  Range</t>
  </si>
  <si>
    <t xml:space="preserve">      4.01-6OZ SS</t>
  </si>
  <si>
    <t xml:space="preserve">      2.1-4OZ MP</t>
  </si>
  <si>
    <t xml:space="preserve">      4.01-6OZ MP</t>
  </si>
  <si>
    <t xml:space="preserve">      24.01-32OZ MS</t>
  </si>
  <si>
    <t>GRANOLA TOPPED* - Due to a retailer restriction, this product aggregate is under-reporting.</t>
  </si>
  <si>
    <t>TOP PERFORMERS</t>
  </si>
  <si>
    <t>QUARTER</t>
  </si>
  <si>
    <t>L52W</t>
  </si>
  <si>
    <t>YTD</t>
  </si>
  <si>
    <t>MONTHLY TOP LINE - YOGURT</t>
  </si>
  <si>
    <t>YOGURT CUPS</t>
  </si>
  <si>
    <t>YOGURT TUBS</t>
  </si>
  <si>
    <t>YOGURT TUBES</t>
  </si>
  <si>
    <t>YOGURT DRINK</t>
  </si>
  <si>
    <t>THE DAIRY ALLIANCE</t>
  </si>
  <si>
    <t>MONTH</t>
  </si>
  <si>
    <t>L4 Weeks</t>
  </si>
  <si>
    <t>REGULAR FAT</t>
  </si>
  <si>
    <t xml:space="preserve">    ALTERNATIVE</t>
  </si>
  <si>
    <t xml:space="preserve">    GREEK</t>
  </si>
  <si>
    <t xml:space="preserve">    TRADITIONAL DAIRY</t>
  </si>
  <si>
    <t xml:space="preserve">    ICELANDIC</t>
  </si>
  <si>
    <t xml:space="preserve">    AUSTRALIAN</t>
  </si>
  <si>
    <t>Dairy Alliance - DMI SR - Multi Outlet</t>
  </si>
  <si>
    <t>Midwest Dairy Association - DMI SR - Multi Outlet</t>
  </si>
  <si>
    <t>Dairy Management West - DMI SR - Multi Outlet</t>
  </si>
  <si>
    <t>New England Dairy - DMI SR - Multi Outlet</t>
  </si>
  <si>
    <t>CMAB - DMI SR - Multi Outlet</t>
  </si>
  <si>
    <t>Florida Dairy Farmers - DMI SR - Multi Outlet</t>
  </si>
  <si>
    <t>Maine Dairy Promotion Board - DMI SR - Multi Outlet</t>
  </si>
  <si>
    <t>American Dairy Of Indiana - DMI SR - Multi Outlet</t>
  </si>
  <si>
    <t>Oregon Dairy Producers - DMI SR - Multi Outlet</t>
  </si>
  <si>
    <t>United Dairy Industry Of Michigan - DMI SR - Multi Outlet</t>
  </si>
  <si>
    <t>Dairy Farmers Of Washington - DMI SR - Multi Outlet</t>
  </si>
  <si>
    <t>Dairy Farmers Of Wisconsin - DMI SR - Multi Outlet</t>
  </si>
  <si>
    <t>Dairy West - DMI SR - Multi Outlet</t>
  </si>
  <si>
    <t>ADA Northeast - DMI SR - Multi Outlet</t>
  </si>
  <si>
    <t>ADA Mideast - DMI SR - Multi Outlet</t>
  </si>
  <si>
    <t>GRANOLA TOPPED YOGURT</t>
  </si>
  <si>
    <t>SINGLE-SERVE YOGURT</t>
  </si>
  <si>
    <t>MULTI-SERVE YOGURT</t>
  </si>
  <si>
    <t>MULTI-PACK YOGURT</t>
  </si>
  <si>
    <t xml:space="preserve">  Alabama - Multi Outlet</t>
  </si>
  <si>
    <t xml:space="preserve">  Georgia - Multi Outlet</t>
  </si>
  <si>
    <t xml:space="preserve">  Kentucky - Multi Outlet</t>
  </si>
  <si>
    <t xml:space="preserve">  Mississippi - Multi Outlet</t>
  </si>
  <si>
    <t xml:space="preserve">  North Carolina - Multi Outlet</t>
  </si>
  <si>
    <t xml:space="preserve">  South Carolina - Multi Outlet</t>
  </si>
  <si>
    <t xml:space="preserve">  Tennessee - Multi Outlet</t>
  </si>
  <si>
    <t xml:space="preserve">  Virginia - Multi Outlet</t>
  </si>
  <si>
    <t xml:space="preserve">  DairyMax - DMI SR - Multi Outlet</t>
  </si>
  <si>
    <t xml:space="preserve">      Oklahoma - Multi Outlet</t>
  </si>
  <si>
    <t xml:space="preserve">      Texas - Multi Outlet</t>
  </si>
  <si>
    <t xml:space="preserve">      Colorado - Multi Outlet</t>
  </si>
  <si>
    <t xml:space="preserve">  Montana - Multi Outlet</t>
  </si>
  <si>
    <t xml:space="preserve">      Wyoming - Multi Outlet</t>
  </si>
  <si>
    <t xml:space="preserve">  Nevada - Multi Outlet</t>
  </si>
  <si>
    <t xml:space="preserve">  Arizona - Multi Outlet</t>
  </si>
  <si>
    <t xml:space="preserve">  Connecticut - Multi Outlet</t>
  </si>
  <si>
    <t xml:space="preserve">  Massachusetts - Multi Outlet</t>
  </si>
  <si>
    <t xml:space="preserve">  New Hampshire - Multi Outlet</t>
  </si>
  <si>
    <t xml:space="preserve">  Rhode Island - Multi Outlet</t>
  </si>
  <si>
    <t xml:space="preserve">  Vermont - Multi Outlet</t>
  </si>
  <si>
    <t xml:space="preserve">  California - Multi Outlet</t>
  </si>
  <si>
    <t xml:space="preserve">  Maine - Multi Outlet</t>
  </si>
  <si>
    <t xml:space="preserve">  Indiana - Multi Outlet</t>
  </si>
  <si>
    <t xml:space="preserve">  Oregon - Multi Outlet</t>
  </si>
  <si>
    <t xml:space="preserve">  Michigan - Multi Outlet</t>
  </si>
  <si>
    <t xml:space="preserve">  Washington - Multi Outlet</t>
  </si>
  <si>
    <t xml:space="preserve">  Wisconsin - Multi Outlet</t>
  </si>
  <si>
    <t xml:space="preserve">  Idaho - Multi Outlet</t>
  </si>
  <si>
    <t xml:space="preserve">  Utah - Multi Outlet</t>
  </si>
  <si>
    <t xml:space="preserve">  Pennsylvania - Multi Outlet</t>
  </si>
  <si>
    <t xml:space="preserve">  New Jersey - Multi Outlet</t>
  </si>
  <si>
    <t xml:space="preserve">  New York - Multi Outlet</t>
  </si>
  <si>
    <t xml:space="preserve">  Delaware - Multi Outlet</t>
  </si>
  <si>
    <t xml:space="preserve">  Baltimore, MD/Washington D.C. - Multi Outlet</t>
  </si>
  <si>
    <t xml:space="preserve">  Ohio - Multi Outlet</t>
  </si>
  <si>
    <t xml:space="preserve">  West Virginia - Multi Outlet</t>
  </si>
  <si>
    <t xml:space="preserve">      Louisiana - Multi Outlet</t>
  </si>
  <si>
    <t xml:space="preserve">      Arkansas - Multi Outlet</t>
  </si>
  <si>
    <t xml:space="preserve">      Illinois - Multi Outlet</t>
  </si>
  <si>
    <t xml:space="preserve">      Iowa - Multi Outlet</t>
  </si>
  <si>
    <t xml:space="preserve">      Kansas - Multi Outlet</t>
  </si>
  <si>
    <t xml:space="preserve">      Minnesota - Multi Outlet</t>
  </si>
  <si>
    <t xml:space="preserve">      Missouri - Multi Outlet</t>
  </si>
  <si>
    <t xml:space="preserve">      Nebraska - Multi Outlet</t>
  </si>
  <si>
    <t xml:space="preserve">      South Dakota - Multi Outlet</t>
  </si>
  <si>
    <t xml:space="preserve">      Tulsa, OK - Multi Outlet</t>
  </si>
  <si>
    <t>North Dakota* - Multi Outlet</t>
  </si>
  <si>
    <t>N Dakota</t>
  </si>
  <si>
    <t xml:space="preserve">  Jacksonville, FL - Multi Outlet</t>
  </si>
  <si>
    <t xml:space="preserve">  Miami/Ft. Lauderdale, FL - Multi Outlet</t>
  </si>
  <si>
    <t xml:space="preserve">  Orlando, FL - Multi Outlet</t>
  </si>
  <si>
    <t xml:space="preserve">  Tampa/St. Petersburg, FL - Multi Outlet</t>
  </si>
  <si>
    <t>L52 Weeks</t>
  </si>
  <si>
    <t>Circana STANDARD FOOD REGIONS</t>
  </si>
  <si>
    <t>Circana STANDARD DRUG REGIONS</t>
  </si>
  <si>
    <t>Circana STANDARD CONVENIENCE REGIONS</t>
  </si>
  <si>
    <t xml:space="preserve">        New Mexico - Multi Outlet</t>
  </si>
  <si>
    <t>Great Lakes - Standard - Multi Outlet+</t>
  </si>
  <si>
    <t>Chicago, IL - Multi Outlet+</t>
  </si>
  <si>
    <t>Cincinnati/Dayton, OH - Multi Outlet+</t>
  </si>
  <si>
    <t>Cleveland, OH - Multi Outlet+</t>
  </si>
  <si>
    <t>Columbus, OH - Multi Outlet+</t>
  </si>
  <si>
    <t>Detroit, MI - Multi Outlet+</t>
  </si>
  <si>
    <t>Grand Rapids, MI - Multi Outlet+</t>
  </si>
  <si>
    <t>Green Bay, WI - Multi Outlet+</t>
  </si>
  <si>
    <t>Indianapolis, IN - Multi Outlet+</t>
  </si>
  <si>
    <t>Milwaukee, WI - Multi Outlet+</t>
  </si>
  <si>
    <t>Peoria/Springfield, IL - Multi Outlet+</t>
  </si>
  <si>
    <t>Toledo, OH - Multi Outlet+</t>
  </si>
  <si>
    <t>South Central - Standard - Multi Outlet+</t>
  </si>
  <si>
    <t>Dallas/Ft. Worth, TX - Multi Outlet+</t>
  </si>
  <si>
    <t>Houston, TX - Multi Outlet+</t>
  </si>
  <si>
    <t>Little Rock, AR - Multi Outlet+</t>
  </si>
  <si>
    <t>New Orleans, LA/Mobile, AL - Multi Outlet+</t>
  </si>
  <si>
    <t>Oklahoma City, OK - Multi Outlet+</t>
  </si>
  <si>
    <t>Tulsa, OK - Multi Outlet+</t>
  </si>
  <si>
    <t>Plains - Standard - Multi Outlet+</t>
  </si>
  <si>
    <t>Des Moines, IA - Multi Outlet+</t>
  </si>
  <si>
    <t>Kansas City, KS - Multi Outlet+</t>
  </si>
  <si>
    <t>Minneapolis/St. Paul, MN - Multi Outlet+</t>
  </si>
  <si>
    <t>Omaha, NE - Multi Outlet+</t>
  </si>
  <si>
    <t>St. Louis, MO - Multi Outlet+</t>
  </si>
  <si>
    <t>Wichita, KS - Multi Outlet+</t>
  </si>
  <si>
    <t>Mid-South - Standard - Multi Outlet+</t>
  </si>
  <si>
    <t>Baltimore, MD/Washington D.C. - Multi Outlet+</t>
  </si>
  <si>
    <t>Charlotte, NC - Multi Outlet+</t>
  </si>
  <si>
    <t>Knoxville, TN - Multi Outlet+</t>
  </si>
  <si>
    <t>Louisville, KY - Multi Outlet+</t>
  </si>
  <si>
    <t>Memphis, TN - Multi Outlet+</t>
  </si>
  <si>
    <t>Nashville, TN - Multi Outlet+</t>
  </si>
  <si>
    <t>Raleigh/Greensboro, NC - Multi Outlet+</t>
  </si>
  <si>
    <t>Richmond/Norfolk, VA - Multi Outlet+</t>
  </si>
  <si>
    <t>Roanoke, VA - Multi Outlet+</t>
  </si>
  <si>
    <t>Northeast - Standard - Multi Outlet+</t>
  </si>
  <si>
    <t>Albany, NY - Multi Outlet+</t>
  </si>
  <si>
    <t>Boston, MA - Multi Outlet+</t>
  </si>
  <si>
    <t>Buffalo/Rochester, NY - Multi Outlet+</t>
  </si>
  <si>
    <t>Harrisburg/Scranton, PA - Multi Outlet+</t>
  </si>
  <si>
    <t>Hartford, CT/Springfield, MA - Multi Outlet+</t>
  </si>
  <si>
    <t>New England - Multi Outlet+</t>
  </si>
  <si>
    <t>New York, NY - Multi Outlet+</t>
  </si>
  <si>
    <t>Philadelphia, PA - Multi Outlet+</t>
  </si>
  <si>
    <t>Pittsburgh, PA - Multi Outlet+</t>
  </si>
  <si>
    <t>Providence, RI - Multi Outlet+</t>
  </si>
  <si>
    <t>Syracuse, NY - Multi Outlet+</t>
  </si>
  <si>
    <t>Southeast - Standard - Multi Outlet+</t>
  </si>
  <si>
    <t>Atlanta, GA - Multi Outlet+</t>
  </si>
  <si>
    <t>Birmingham/Montgomery, AL - Multi Outlet+</t>
  </si>
  <si>
    <t>Jacksonville, FL - Multi Outlet+</t>
  </si>
  <si>
    <t>Miami/Ft. Lauderdale, FL - Multi Outlet+</t>
  </si>
  <si>
    <t>Mississippi - Multi Outlet+</t>
  </si>
  <si>
    <t>Orlando, FL - Multi Outlet+</t>
  </si>
  <si>
    <t>South Carolina - Multi Outlet+</t>
  </si>
  <si>
    <t>Tampa/St. Petersburg, FL - Multi Outlet+</t>
  </si>
  <si>
    <t>California - Standard - Multi Outlet+</t>
  </si>
  <si>
    <t>Los Angeles, CA - Multi Outlet+</t>
  </si>
  <si>
    <t>Sacramento, CA - Multi Outlet+</t>
  </si>
  <si>
    <t>San Diego, CA - Multi Outlet+</t>
  </si>
  <si>
    <t>San Francisco/Oakland, CA - Multi Outlet+</t>
  </si>
  <si>
    <t>West - Standard - Multi Outlet+</t>
  </si>
  <si>
    <t>Boise, ID - Multi Outlet+</t>
  </si>
  <si>
    <t>Denver, CO - Multi Outlet+</t>
  </si>
  <si>
    <t>Las Vegas, NV - Multi Outlet+</t>
  </si>
  <si>
    <t>Phoenix/Tucson, AZ - Multi Outlet+</t>
  </si>
  <si>
    <t>Portland, OR - Multi Outlet+</t>
  </si>
  <si>
    <t>Salt Lake City, UT - Multi Outlet+</t>
  </si>
  <si>
    <t>Seattle/Tacoma, WA - Multi Outlet+</t>
  </si>
  <si>
    <t>Spokane, WA - Multi Outlet+</t>
  </si>
  <si>
    <t>West Texas/New Mexico - Multi Outlet+</t>
  </si>
  <si>
    <t xml:space="preserve">    Total US - Multi Outlet+ with Conv</t>
  </si>
  <si>
    <t xml:space="preserve">    Total US - Multi Outlet+</t>
  </si>
  <si>
    <t>Dairy Alliance - DMI SR - Multi Outlet+</t>
  </si>
  <si>
    <t xml:space="preserve">  Alabama - Multi Outlet+</t>
  </si>
  <si>
    <t xml:space="preserve">  Georgia - Multi Outlet+</t>
  </si>
  <si>
    <t xml:space="preserve">  Kentucky - Multi Outlet+</t>
  </si>
  <si>
    <t xml:space="preserve">  North Carolina - Multi Outlet+</t>
  </si>
  <si>
    <t xml:space="preserve">  South Carolina - Multi Outlet+</t>
  </si>
  <si>
    <t xml:space="preserve">  Tennessee - Multi Outlet+</t>
  </si>
  <si>
    <t xml:space="preserve">  Virginia - Multi Outlet+</t>
  </si>
  <si>
    <t xml:space="preserve">  Mississippi - Multi Outlet+</t>
  </si>
  <si>
    <t xml:space="preserve">  DairyMax - DMI SR - Multi Outlet+</t>
  </si>
  <si>
    <t xml:space="preserve">      Louisiana - Multi Outlet+</t>
  </si>
  <si>
    <t xml:space="preserve">      Oklahoma - Multi Outlet+</t>
  </si>
  <si>
    <t xml:space="preserve">      Texas - Multi Outlet+</t>
  </si>
  <si>
    <t xml:space="preserve">      Colorado - Multi Outlet+</t>
  </si>
  <si>
    <t xml:space="preserve">  Montana - Multi Outlet+</t>
  </si>
  <si>
    <t xml:space="preserve">      Wyoming - Multi Outlet+</t>
  </si>
  <si>
    <t xml:space="preserve">      New Mexico - Multi Outlet+</t>
  </si>
  <si>
    <t>Midwest Dairy Association - DMI SR - Multi Outlet+</t>
  </si>
  <si>
    <t xml:space="preserve">      Arkansas - Multi Outlet+</t>
  </si>
  <si>
    <t xml:space="preserve">      Illinois - Multi Outlet+</t>
  </si>
  <si>
    <t xml:space="preserve">      Iowa - Multi Outlet+</t>
  </si>
  <si>
    <t xml:space="preserve">      Kansas - Multi Outlet+</t>
  </si>
  <si>
    <t xml:space="preserve">      Minnesota - Multi Outlet+</t>
  </si>
  <si>
    <t xml:space="preserve">      Missouri - Multi Outlet+</t>
  </si>
  <si>
    <t xml:space="preserve">      Nebraska - Multi Outlet+</t>
  </si>
  <si>
    <t xml:space="preserve">      South Dakota - Multi Outlet+</t>
  </si>
  <si>
    <t xml:space="preserve">      Tulsa, OK - Multi Outlet+</t>
  </si>
  <si>
    <t xml:space="preserve">  North Dakota - Multi Outlet+</t>
  </si>
  <si>
    <t>Dairy Management West - DMI SR - Multi Outlet+</t>
  </si>
  <si>
    <t xml:space="preserve">  Nevada - Multi Outlet+</t>
  </si>
  <si>
    <t xml:space="preserve">  Arizona - Multi Outlet+</t>
  </si>
  <si>
    <t>New England Dairy - DMI SR - Multi Outlet+</t>
  </si>
  <si>
    <t xml:space="preserve">  Connecticut - Multi Outlet+</t>
  </si>
  <si>
    <t xml:space="preserve">  Massachusetts - Multi Outlet+</t>
  </si>
  <si>
    <t xml:space="preserve">  New Hampshire - Multi Outlet+</t>
  </si>
  <si>
    <t xml:space="preserve">  Rhode Island - Multi Outlet+</t>
  </si>
  <si>
    <t xml:space="preserve">  Vermont - Multi Outlet+</t>
  </si>
  <si>
    <t>CMAB - DMI SR - Multi Outlet+</t>
  </si>
  <si>
    <t xml:space="preserve">  California - Multi Outlet+</t>
  </si>
  <si>
    <t>Florida Dairy Farmers - DMI SR - Multi Outlet+</t>
  </si>
  <si>
    <t xml:space="preserve">  Jacksonville, FL - Multi Outlet+</t>
  </si>
  <si>
    <t xml:space="preserve">  Miami/Ft. Lauderdale, FL - Multi Outlet+</t>
  </si>
  <si>
    <t xml:space="preserve">  Orlando, FL - Multi Outlet+</t>
  </si>
  <si>
    <t xml:space="preserve">  Tampa/St. Petersburg, FL - Multi Outlet+</t>
  </si>
  <si>
    <t>Maine Dairy Promotion Board - DMI SR - Multi Outlet+</t>
  </si>
  <si>
    <t xml:space="preserve">  Maine - Multi Outlet+</t>
  </si>
  <si>
    <t>American Dairy Of Indiana - DMI SR - Multi Outlet+</t>
  </si>
  <si>
    <t xml:space="preserve">  Indiana - Multi Outlet+</t>
  </si>
  <si>
    <t>Oregon Dairy Producers - DMI SR - Multi Outlet+</t>
  </si>
  <si>
    <t xml:space="preserve">  Oregon - Multi Outlet+</t>
  </si>
  <si>
    <t>United Dairy Industry Of Michigan - DMI SR - Multi Outlet+</t>
  </si>
  <si>
    <t xml:space="preserve">  Michigan - Multi Outlet+</t>
  </si>
  <si>
    <t>Dairy Farmers Of Washington - DMI SR - Multi Outlet+</t>
  </si>
  <si>
    <t xml:space="preserve">  Washington - Multi Outlet+</t>
  </si>
  <si>
    <t>Dairy Farmers Of Wisconsin - DMI SR - Multi Outlet+</t>
  </si>
  <si>
    <t xml:space="preserve">  Wisconsin - Multi Outlet+</t>
  </si>
  <si>
    <t>Dairy West - DMI SR - Multi Outlet+</t>
  </si>
  <si>
    <t xml:space="preserve">  Idaho - Multi Outlet+</t>
  </si>
  <si>
    <t xml:space="preserve">  Utah - Multi Outlet+</t>
  </si>
  <si>
    <t>ADA Northeast - DMI SR - Multi Outlet+</t>
  </si>
  <si>
    <t xml:space="preserve">  Pennsylvania - Multi Outlet+</t>
  </si>
  <si>
    <t xml:space="preserve">  New Jersey - Multi Outlet+</t>
  </si>
  <si>
    <t xml:space="preserve">  New York - Multi Outlet+</t>
  </si>
  <si>
    <t xml:space="preserve">  Delaware - Multi Outlet+</t>
  </si>
  <si>
    <t xml:space="preserve">  Baltimore, MD/Washington D.C. - Multi Outlet+</t>
  </si>
  <si>
    <t>ADA Mideast - DMI SR - Multi Outlet+</t>
  </si>
  <si>
    <t xml:space="preserve">  Ohio - Multi Outlet+</t>
  </si>
  <si>
    <t xml:space="preserve">  West Virginia - Multi Outlet+</t>
  </si>
  <si>
    <t>TOTAL U.S. MULTI-OUTLET+ with CONVENIENCE</t>
  </si>
  <si>
    <t>TOTAL U.S. MULTI-OUTLET+</t>
  </si>
  <si>
    <t>Circana STANDARD MULO+ with C REGIONS</t>
  </si>
  <si>
    <t>CALIFORNIA - MULO+ with C</t>
  </si>
  <si>
    <t>GREAT LAKES - MULO+ with C</t>
  </si>
  <si>
    <t>MID-SOUTH - MULO+ with C</t>
  </si>
  <si>
    <t>NORTHEAST - MULO+ with C</t>
  </si>
  <si>
    <t>PLAINS - MULO+ with C</t>
  </si>
  <si>
    <t>SOUTH CENTRAL - MULO+ with C</t>
  </si>
  <si>
    <t>SOUTHEAST - MULO+ with C</t>
  </si>
  <si>
    <t>WEST - MULO+ with C</t>
  </si>
  <si>
    <t>Circana STANDARD MULO+ REGIONS</t>
  </si>
  <si>
    <t>CALIFORNIA - MULO+</t>
  </si>
  <si>
    <t>GREAT LAKES - MULO+</t>
  </si>
  <si>
    <t>MID-SOUTH - MULO+</t>
  </si>
  <si>
    <t>NORTHEAST - MULO+</t>
  </si>
  <si>
    <t>PLAINS - MULO+</t>
  </si>
  <si>
    <t>SOUTH CENTRAL - MULO+</t>
  </si>
  <si>
    <t>SOUTHEAST - MULO+</t>
  </si>
  <si>
    <t>WEST - MULO+</t>
  </si>
  <si>
    <t>GREAT LAKES REGION - Multi Outlet+</t>
  </si>
  <si>
    <t>NORTHEAST REGION - Multi Outlet+</t>
  </si>
  <si>
    <t>Great Lakes - Circana Standard - Multi Outlet+</t>
  </si>
  <si>
    <t>Northeast - Circana Standard - Multi Outlet+</t>
  </si>
  <si>
    <t>SOUTH CENTRAL REGION - Multi Outlet+</t>
  </si>
  <si>
    <t>SOUTHEAST REGION - Multi Outlet+</t>
  </si>
  <si>
    <t>South Central - Circana Standard - Multi Outlet+</t>
  </si>
  <si>
    <t>Southeast - Circana Standard - Multi Outlet+</t>
  </si>
  <si>
    <t>PLAINS REGION - Multi Outlet+</t>
  </si>
  <si>
    <t>CALIFORNIA REGION - Multi Outlet+</t>
  </si>
  <si>
    <t>Plains - Circana Standard - Multi Outlet+</t>
  </si>
  <si>
    <t>California - Circana Standard - Multi Outlet+</t>
  </si>
  <si>
    <t>MID-SOUTH REGION - Multi Outlet+</t>
  </si>
  <si>
    <t>WEST REGION - Multi Outlet+</t>
  </si>
  <si>
    <t>Mid-South - Circana Standard - Multi Outlet+</t>
  </si>
  <si>
    <t>West - Circana Standard - Multi Outlet+</t>
  </si>
  <si>
    <t>Ohio - Multi Outlet+</t>
  </si>
  <si>
    <t>Pennsylvania - Multi Outlet+</t>
  </si>
  <si>
    <t>West Virginia - Multi Outlet+</t>
  </si>
  <si>
    <t>New Jersey - Multi Outlet+</t>
  </si>
  <si>
    <t>New York - Multi Outlet+</t>
  </si>
  <si>
    <t>Delaware - Multi Outlet+</t>
  </si>
  <si>
    <t>Louisiana - Multi Outlet+</t>
  </si>
  <si>
    <t>Oklahoma - Multi Outlet+</t>
  </si>
  <si>
    <t>Colorado - Multi Outlet+</t>
  </si>
  <si>
    <t xml:space="preserve">    Idaho - Multi Outlet+</t>
  </si>
  <si>
    <t xml:space="preserve">    Utah - Multi Outlet+</t>
  </si>
  <si>
    <t>Wyoming - Multi Outlet+</t>
  </si>
  <si>
    <t>New Mexico - Multi Outlet+</t>
  </si>
  <si>
    <t>Connecticut - Multi Outlet+</t>
  </si>
  <si>
    <t>Massachusetts - Multi Outlet+</t>
  </si>
  <si>
    <t>Alabama - Multi Outlet+</t>
  </si>
  <si>
    <t>New Hampshire - Multi Outlet+</t>
  </si>
  <si>
    <t>Georgia - Multi Outlet+</t>
  </si>
  <si>
    <t>Rhode Island - Multi Outlet+</t>
  </si>
  <si>
    <t>Kentucky - Multi Outlet+</t>
  </si>
  <si>
    <t>Vermont - Multi Outlet+</t>
  </si>
  <si>
    <t>North Carolina - Multi Outlet+</t>
  </si>
  <si>
    <t>Tennessee - Multi Outlet+</t>
  </si>
  <si>
    <t>Virginia - Multi Outlet+</t>
  </si>
  <si>
    <t>Nevada - Multi Outlet+</t>
  </si>
  <si>
    <t>Arizona - Multi Outlet+</t>
  </si>
  <si>
    <t>Arkansas - Multi Outlet+</t>
  </si>
  <si>
    <t>Illinois - Multi Outlet+</t>
  </si>
  <si>
    <t>Iowa - Multi Outlet+</t>
  </si>
  <si>
    <t>Kansas - Multi Outlet+</t>
  </si>
  <si>
    <t>Minnesota - Multi Outlet+</t>
  </si>
  <si>
    <t>Missouri - Multi Outlet+</t>
  </si>
  <si>
    <t>Nebraska - Multi Outlet+</t>
  </si>
  <si>
    <t>South Dakota - Multi Outlet+</t>
  </si>
  <si>
    <t>North Dakota* - Multi Outlet+</t>
  </si>
  <si>
    <t>ADA NORTHEAST - MULO+</t>
  </si>
  <si>
    <t>ADA MIDEAST - MULO+</t>
  </si>
  <si>
    <t xml:space="preserve">    DairyMax - MULO+</t>
  </si>
  <si>
    <t>DAIRY WEST - MULO+</t>
  </si>
  <si>
    <t>Texas - MULO+</t>
  </si>
  <si>
    <t>Dairy West - MULO+ (U)</t>
  </si>
  <si>
    <t>Montana - MULO+</t>
  </si>
  <si>
    <t>NEW ENGLAND DAIRY - MULO+</t>
  </si>
  <si>
    <t>NEW ENGLAND DAIRY ASSOCIATION - MULO+</t>
  </si>
  <si>
    <t>THE DAIRY ALLIANCE  - MULO+</t>
  </si>
  <si>
    <t xml:space="preserve">DAIRY MANAGEMENT WEST - MULO+ </t>
  </si>
  <si>
    <t>Dairy Management West - MULO+</t>
  </si>
  <si>
    <t xml:space="preserve">FLORIDA DAIRY FARMERS - MULO+ </t>
  </si>
  <si>
    <t>MIDWEST DAIRY ASSOCIATION - MULO+</t>
  </si>
  <si>
    <t>FLORIDA DAIRY FARMERS - MULO+</t>
  </si>
  <si>
    <t>CMAB - MULO+</t>
  </si>
  <si>
    <t>MAINE DAIRY PROMOTION BOARD - MULO+</t>
  </si>
  <si>
    <t>ADA INDIANA - MULO+</t>
  </si>
  <si>
    <t>OREGON DAIRY PRODUCERS - MULO+</t>
  </si>
  <si>
    <t>UNITED DAIRY INDUSTRY OF MICHIGAN - MULO+</t>
  </si>
  <si>
    <t>DAIRY FARMERS OF WASHINGTON - MULO+</t>
  </si>
  <si>
    <t>DAIRY FARMERS OF WISCONSIN - MULO+</t>
  </si>
  <si>
    <t xml:space="preserve">      California - Standard - Multi Outlet+ with Conv</t>
  </si>
  <si>
    <t xml:space="preserve">      Great Lakes - Standard - Multi Outlet+ with Conv</t>
  </si>
  <si>
    <t xml:space="preserve">      Mid-South - Standard - Multi Outlet+ with Conv</t>
  </si>
  <si>
    <t xml:space="preserve">      Northeast - Standard - Multi Outlet+ with Conv</t>
  </si>
  <si>
    <t xml:space="preserve">      Plains - Standard - Multi Outlet+ with Conv</t>
  </si>
  <si>
    <t xml:space="preserve">      South Central - Standard - Multi Outlet+ with Conv</t>
  </si>
  <si>
    <t xml:space="preserve">      Southeast - Standard - Multi Outlet+ with Conv</t>
  </si>
  <si>
    <t xml:space="preserve">      West - Standard - Multi Outlet+ with Conv</t>
  </si>
  <si>
    <t xml:space="preserve">      California - Standard - Multi Outlet+</t>
  </si>
  <si>
    <t xml:space="preserve">      Great Lakes - Standard - Multi Outlet+</t>
  </si>
  <si>
    <t xml:space="preserve">      Mid-South - Standard - Multi Outlet+</t>
  </si>
  <si>
    <t xml:space="preserve">      Northeast - Standard - Multi Outlet+</t>
  </si>
  <si>
    <t xml:space="preserve">      Plains - Standard - Multi Outlet+</t>
  </si>
  <si>
    <t xml:space="preserve">      South Central - Standard - Multi Outlet+</t>
  </si>
  <si>
    <t xml:space="preserve">      Southeast - Standard - Multi Outlet+</t>
  </si>
  <si>
    <t xml:space="preserve">      West - Standard - Multi Outlet+</t>
  </si>
  <si>
    <t xml:space="preserve">      California - Standard - Food</t>
  </si>
  <si>
    <t xml:space="preserve">      Great Lakes - Standard - Food</t>
  </si>
  <si>
    <t xml:space="preserve">      Mid-South - Standard - Food</t>
  </si>
  <si>
    <t xml:space="preserve">      Northeast - Standard - Food</t>
  </si>
  <si>
    <t xml:space="preserve">      Plains - Standard - Food</t>
  </si>
  <si>
    <t xml:space="preserve">      South Central - Standard - Food</t>
  </si>
  <si>
    <t xml:space="preserve">      Southeast - Standard - Food</t>
  </si>
  <si>
    <t xml:space="preserve">      West - Standard - Food</t>
  </si>
  <si>
    <t xml:space="preserve">      California - Standard - Drug</t>
  </si>
  <si>
    <t xml:space="preserve">      Great Lakes - Standard - Drug</t>
  </si>
  <si>
    <t xml:space="preserve">      Mid-South - Standard - Drug</t>
  </si>
  <si>
    <t xml:space="preserve">      Northeast - Standard - Drug</t>
  </si>
  <si>
    <t xml:space="preserve">      West - Standard - Drug</t>
  </si>
  <si>
    <t xml:space="preserve">      California - Standard - Conv</t>
  </si>
  <si>
    <t xml:space="preserve">      Great Lakes - Standard - Conv</t>
  </si>
  <si>
    <t xml:space="preserve">      Mid-South - Standard - Conv</t>
  </si>
  <si>
    <t xml:space="preserve">      Northeast - Standard - Conv</t>
  </si>
  <si>
    <t xml:space="preserve">      Plains - Standard - Conv</t>
  </si>
  <si>
    <t xml:space="preserve">      South Central - Standard - Conv</t>
  </si>
  <si>
    <t xml:space="preserve">      Southeast - Standard - Conv</t>
  </si>
  <si>
    <t xml:space="preserve">      West - Standard - Conv</t>
  </si>
  <si>
    <t xml:space="preserve">  California - Standard Region - All Other Outlet</t>
  </si>
  <si>
    <t xml:space="preserve">  Great Lakes - Standard Region - All Other Outlet</t>
  </si>
  <si>
    <t xml:space="preserve">  Mid-South - Standard Region - All Other Outlet</t>
  </si>
  <si>
    <t xml:space="preserve">  Northeast - Standard Region - All Other Outlet</t>
  </si>
  <si>
    <t xml:space="preserve">  Plains - Standard Region - All Other Outlet</t>
  </si>
  <si>
    <t xml:space="preserve">  South Central - Standard Region - All Other Outlet</t>
  </si>
  <si>
    <t xml:space="preserve">  Southeast - Standard Region - All Other Outlet</t>
  </si>
  <si>
    <t xml:space="preserve">  West - Standard Region - All Other Outlet</t>
  </si>
  <si>
    <t>TOTAL U.S. MULO+</t>
  </si>
  <si>
    <t>TOTAL U.S. MULO+ with C</t>
  </si>
  <si>
    <t>CIRCANA STANDARD REGIONS</t>
  </si>
  <si>
    <t>CIRCANA STANDARD REGIONS &amp; MARKETS</t>
  </si>
  <si>
    <t>4 WEEKS  ENDING 12-01-2024</t>
  </si>
  <si>
    <t>LATEST 52 WEEKS ENDING 12-01-2024</t>
  </si>
  <si>
    <t>YTD Ending 12-01-2024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</si>
</sst>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(* #,##0.00_);_(* \(#,##0.00\);_(* &quot;-&quot;??_);_(@_)"/>
    <numFmt numFmtId="164" formatCode="0.0%"/>
    <numFmt numFmtId="165" formatCode="\$#,##0.00;\-\$#,##0.00"/>
    <numFmt numFmtId="166" formatCode="\$#,##0"/>
    <numFmt numFmtId="167" formatCode="#,##0.0"/>
    <numFmt numFmtId="168" formatCode="&quot;$&quot;#,##0"/>
    <numFmt numFmtId="169" formatCode="&quot;$&quot;#,##0.00"/>
    <numFmt numFmtId="170" formatCode="_(* #,##0_);_(* \(#,##0\);_(* &quot;-&quot;??_);_(@_)"/>
    <numFmt numFmtId="171" formatCode="#,###"/>
    <numFmt numFmtId="172" formatCode="#,##0.00000"/>
    <numFmt numFmtId="173" formatCode="\$#,##0.00000000"/>
    <numFmt numFmtId="174" formatCode="#,##0.0000000000"/>
    <numFmt numFmtId="175" formatCode="0.000000000000"/>
  </numFmts>
  <fonts count="16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name val="proxima-nova"/>
      <family val="2"/>
    </font>
    <font>
      <sz val="10"/>
      <name val="Arial"/>
      <family val="2"/>
    </font>
    <font>
      <b/>
      <sz val="12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E0E1DD"/>
        <bgColor indexed="64"/>
      </patternFill>
    </fill>
    <fill>
      <patternFill patternType="solid">
        <fgColor rgb="FFC2DEEA"/>
        <bgColor indexed="64"/>
      </patternFill>
    </fill>
    <fill>
      <patternFill patternType="solid">
        <fgColor rgb="FF6163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4E106F"/>
        <bgColor indexed="64"/>
      </patternFill>
    </fill>
    <fill>
      <patternFill patternType="solid">
        <fgColor rgb="FFEF2A79"/>
        <bgColor indexed="64"/>
      </patternFill>
    </fill>
    <fill>
      <patternFill patternType="solid">
        <fgColor rgb="FFFDD900"/>
        <bgColor indexed="64"/>
      </patternFill>
    </fill>
  </fills>
  <borders count="8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9" fontId="4" fillId="0" borderId="0" applyFont="0" applyFill="0" applyBorder="0" applyAlignment="0" applyProtection="0"/>
    <xf numFmtId="0" fontId="5" fillId="0" borderId="0"/>
    <xf numFmtId="0" fontId="10" fillId="0" borderId="0" applyNumberFormat="0" applyFill="0" applyBorder="0" applyAlignment="0" applyProtection="0"/>
    <xf numFmtId="43" fontId="4" fillId="0" borderId="0" applyFont="0" applyFill="0" applyBorder="0" applyAlignment="0" applyProtection="0"/>
  </cellStyleXfs>
  <cellXfs count="399">
    <xf numFmtId="0" fontId="0" fillId="0" borderId="0" xfId="0"/>
    <xf numFmtId="0" fontId="0" fillId="0" borderId="0" xfId="0" applyAlignment="1">
      <alignment vertical="center"/>
    </xf>
    <xf numFmtId="3" fontId="0" fillId="0" borderId="3" xfId="0" applyNumberFormat="1" applyBorder="1" applyAlignment="1" applyProtection="1">
      <alignment vertical="center"/>
      <protection hidden="1"/>
    </xf>
    <xf numFmtId="166" fontId="0" fillId="0" borderId="3" xfId="0" applyNumberFormat="1" applyBorder="1" applyAlignment="1">
      <alignment vertical="center"/>
    </xf>
    <xf numFmtId="164" fontId="0" fillId="0" borderId="16" xfId="0" applyNumberFormat="1" applyBorder="1" applyAlignment="1">
      <alignment horizontal="center" vertical="center"/>
    </xf>
    <xf numFmtId="3" fontId="0" fillId="0" borderId="8" xfId="0" applyNumberFormat="1" applyBorder="1" applyAlignment="1" applyProtection="1">
      <alignment vertical="center"/>
      <protection hidden="1"/>
    </xf>
    <xf numFmtId="166" fontId="0" fillId="0" borderId="8" xfId="0" applyNumberFormat="1" applyBorder="1" applyAlignment="1">
      <alignment vertical="center"/>
    </xf>
    <xf numFmtId="164" fontId="0" fillId="0" borderId="9" xfId="0" applyNumberFormat="1" applyBorder="1" applyAlignment="1">
      <alignment horizontal="center" vertical="center"/>
    </xf>
    <xf numFmtId="3" fontId="0" fillId="0" borderId="7" xfId="0" applyNumberFormat="1" applyBorder="1" applyAlignment="1" applyProtection="1">
      <alignment vertical="center"/>
      <protection hidden="1"/>
    </xf>
    <xf numFmtId="3" fontId="0" fillId="0" borderId="15" xfId="0" applyNumberFormat="1" applyBorder="1" applyAlignment="1" applyProtection="1">
      <alignment vertical="center"/>
      <protection hidden="1"/>
    </xf>
    <xf numFmtId="166" fontId="0" fillId="0" borderId="29" xfId="0" applyNumberFormat="1" applyBorder="1" applyAlignment="1">
      <alignment vertical="center"/>
    </xf>
    <xf numFmtId="166" fontId="0" fillId="0" borderId="30" xfId="0" applyNumberFormat="1" applyBorder="1" applyAlignment="1">
      <alignment vertical="center"/>
    </xf>
    <xf numFmtId="164" fontId="0" fillId="0" borderId="26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2" borderId="12" xfId="2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67" fontId="0" fillId="0" borderId="9" xfId="0" applyNumberFormat="1" applyBorder="1" applyAlignment="1">
      <alignment horizontal="center" vertical="center"/>
    </xf>
    <xf numFmtId="167" fontId="0" fillId="0" borderId="16" xfId="0" applyNumberFormat="1" applyBorder="1" applyAlignment="1">
      <alignment horizontal="center" vertical="center"/>
    </xf>
    <xf numFmtId="0" fontId="3" fillId="2" borderId="10" xfId="2" applyFont="1" applyFill="1" applyBorder="1" applyAlignment="1">
      <alignment horizontal="center" vertical="center" wrapText="1"/>
    </xf>
    <xf numFmtId="0" fontId="3" fillId="2" borderId="11" xfId="2" applyFont="1" applyFill="1" applyBorder="1" applyAlignment="1">
      <alignment horizontal="center" vertical="center" wrapText="1"/>
    </xf>
    <xf numFmtId="0" fontId="3" fillId="2" borderId="31" xfId="2" applyFont="1" applyFill="1" applyBorder="1" applyAlignment="1">
      <alignment horizontal="center" vertical="center" wrapText="1"/>
    </xf>
    <xf numFmtId="0" fontId="3" fillId="0" borderId="36" xfId="2" applyFont="1" applyBorder="1" applyAlignment="1">
      <alignment horizontal="center" vertical="center"/>
    </xf>
    <xf numFmtId="0" fontId="3" fillId="0" borderId="41" xfId="2" applyFont="1" applyBorder="1" applyAlignment="1">
      <alignment horizontal="center" vertical="center"/>
    </xf>
    <xf numFmtId="0" fontId="3" fillId="0" borderId="38" xfId="2" applyFont="1" applyBorder="1" applyAlignment="1">
      <alignment horizontal="center" vertical="center"/>
    </xf>
    <xf numFmtId="0" fontId="3" fillId="0" borderId="37" xfId="2" applyFont="1" applyBorder="1" applyAlignment="1">
      <alignment horizontal="center" vertical="center"/>
    </xf>
    <xf numFmtId="0" fontId="3" fillId="2" borderId="27" xfId="2" applyFont="1" applyFill="1" applyBorder="1" applyAlignment="1">
      <alignment horizontal="center" vertical="center" wrapText="1"/>
    </xf>
    <xf numFmtId="167" fontId="0" fillId="0" borderId="7" xfId="0" applyNumberFormat="1" applyBorder="1" applyAlignment="1">
      <alignment horizontal="center" vertical="center"/>
    </xf>
    <xf numFmtId="167" fontId="0" fillId="0" borderId="15" xfId="0" applyNumberFormat="1" applyBorder="1" applyAlignment="1">
      <alignment horizontal="center" vertical="center"/>
    </xf>
    <xf numFmtId="0" fontId="3" fillId="0" borderId="0" xfId="2" applyFont="1"/>
    <xf numFmtId="0" fontId="6" fillId="2" borderId="39" xfId="2" applyFont="1" applyFill="1" applyBorder="1" applyAlignment="1">
      <alignment horizontal="center" vertical="center" wrapText="1"/>
    </xf>
    <xf numFmtId="0" fontId="3" fillId="0" borderId="0" xfId="2" applyFont="1" applyAlignment="1">
      <alignment wrapText="1"/>
    </xf>
    <xf numFmtId="0" fontId="6" fillId="2" borderId="1" xfId="2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/>
    </xf>
    <xf numFmtId="0" fontId="6" fillId="0" borderId="0" xfId="2" applyFont="1" applyAlignment="1">
      <alignment horizontal="left" vertical="center"/>
    </xf>
    <xf numFmtId="3" fontId="6" fillId="0" borderId="0" xfId="2" applyNumberFormat="1" applyFont="1" applyAlignment="1">
      <alignment vertical="center"/>
    </xf>
    <xf numFmtId="3" fontId="6" fillId="0" borderId="0" xfId="2" applyNumberFormat="1" applyFont="1" applyAlignment="1">
      <alignment horizontal="center" vertical="center"/>
    </xf>
    <xf numFmtId="168" fontId="6" fillId="0" borderId="0" xfId="2" applyNumberFormat="1" applyFont="1" applyAlignment="1">
      <alignment vertical="center"/>
    </xf>
    <xf numFmtId="168" fontId="6" fillId="0" borderId="0" xfId="2" applyNumberFormat="1" applyFont="1" applyAlignment="1">
      <alignment horizontal="center" vertical="center"/>
    </xf>
    <xf numFmtId="0" fontId="6" fillId="2" borderId="40" xfId="2" applyFont="1" applyFill="1" applyBorder="1" applyAlignment="1">
      <alignment horizontal="center" vertical="center" wrapText="1"/>
    </xf>
    <xf numFmtId="0" fontId="3" fillId="0" borderId="42" xfId="2" applyFont="1" applyBorder="1" applyAlignment="1">
      <alignment horizontal="center"/>
    </xf>
    <xf numFmtId="0" fontId="11" fillId="5" borderId="0" xfId="0" applyFont="1" applyFill="1"/>
    <xf numFmtId="0" fontId="12" fillId="0" borderId="0" xfId="0" applyFont="1"/>
    <xf numFmtId="0" fontId="2" fillId="0" borderId="2" xfId="0" applyFont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 wrapText="1"/>
    </xf>
    <xf numFmtId="0" fontId="0" fillId="5" borderId="0" xfId="0" applyFill="1" applyAlignment="1">
      <alignment vertical="center"/>
    </xf>
    <xf numFmtId="0" fontId="0" fillId="5" borderId="0" xfId="0" applyFill="1" applyAlignment="1">
      <alignment vertical="center" wrapText="1"/>
    </xf>
    <xf numFmtId="0" fontId="2" fillId="5" borderId="0" xfId="0" applyFont="1" applyFill="1" applyAlignment="1">
      <alignment horizontal="center" vertical="center" wrapText="1"/>
    </xf>
    <xf numFmtId="0" fontId="1" fillId="5" borderId="0" xfId="0" applyFont="1" applyFill="1" applyAlignment="1">
      <alignment horizontal="left" vertical="center"/>
    </xf>
    <xf numFmtId="3" fontId="1" fillId="5" borderId="0" xfId="0" applyNumberFormat="1" applyFont="1" applyFill="1" applyAlignment="1" applyProtection="1">
      <alignment vertical="center"/>
      <protection hidden="1"/>
    </xf>
    <xf numFmtId="164" fontId="1" fillId="5" borderId="0" xfId="1" applyNumberFormat="1" applyFont="1" applyFill="1" applyBorder="1" applyAlignment="1" applyProtection="1">
      <alignment horizontal="center" vertical="center"/>
      <protection hidden="1"/>
    </xf>
    <xf numFmtId="4" fontId="1" fillId="5" borderId="0" xfId="0" applyNumberFormat="1" applyFont="1" applyFill="1" applyAlignment="1" applyProtection="1">
      <alignment horizontal="center" vertical="center"/>
      <protection hidden="1"/>
    </xf>
    <xf numFmtId="0" fontId="2" fillId="5" borderId="0" xfId="0" applyFont="1" applyFill="1" applyAlignment="1">
      <alignment horizontal="left" vertical="center" indent="2"/>
    </xf>
    <xf numFmtId="3" fontId="2" fillId="5" borderId="0" xfId="0" applyNumberFormat="1" applyFont="1" applyFill="1" applyAlignment="1" applyProtection="1">
      <alignment vertical="center"/>
      <protection hidden="1"/>
    </xf>
    <xf numFmtId="164" fontId="2" fillId="5" borderId="0" xfId="1" applyNumberFormat="1" applyFont="1" applyFill="1" applyBorder="1" applyAlignment="1" applyProtection="1">
      <alignment horizontal="center" vertical="center"/>
      <protection hidden="1"/>
    </xf>
    <xf numFmtId="4" fontId="2" fillId="5" borderId="0" xfId="0" applyNumberFormat="1" applyFont="1" applyFill="1" applyAlignment="1" applyProtection="1">
      <alignment horizontal="center" vertical="center"/>
      <protection hidden="1"/>
    </xf>
    <xf numFmtId="3" fontId="0" fillId="5" borderId="0" xfId="0" applyNumberFormat="1" applyFill="1" applyAlignment="1" applyProtection="1">
      <alignment vertical="center"/>
      <protection hidden="1"/>
    </xf>
    <xf numFmtId="164" fontId="0" fillId="5" borderId="0" xfId="1" applyNumberFormat="1" applyFont="1" applyFill="1" applyBorder="1" applyAlignment="1" applyProtection="1">
      <alignment horizontal="center" vertical="center"/>
      <protection hidden="1"/>
    </xf>
    <xf numFmtId="4" fontId="0" fillId="5" borderId="0" xfId="0" applyNumberFormat="1" applyFill="1" applyAlignment="1" applyProtection="1">
      <alignment horizontal="center" vertical="center"/>
      <protection hidden="1"/>
    </xf>
    <xf numFmtId="0" fontId="2" fillId="5" borderId="0" xfId="0" applyFont="1" applyFill="1" applyAlignment="1">
      <alignment horizontal="left" vertical="center"/>
    </xf>
    <xf numFmtId="3" fontId="3" fillId="5" borderId="0" xfId="0" applyNumberFormat="1" applyFont="1" applyFill="1" applyAlignment="1" applyProtection="1">
      <alignment vertical="center"/>
      <protection hidden="1"/>
    </xf>
    <xf numFmtId="164" fontId="3" fillId="5" borderId="0" xfId="0" applyNumberFormat="1" applyFont="1" applyFill="1" applyAlignment="1">
      <alignment horizontal="center" vertical="center"/>
    </xf>
    <xf numFmtId="2" fontId="3" fillId="5" borderId="0" xfId="0" applyNumberFormat="1" applyFont="1" applyFill="1" applyAlignment="1">
      <alignment horizontal="center" vertical="center"/>
    </xf>
    <xf numFmtId="166" fontId="3" fillId="5" borderId="0" xfId="0" applyNumberFormat="1" applyFont="1" applyFill="1" applyAlignment="1">
      <alignment vertical="center"/>
    </xf>
    <xf numFmtId="3" fontId="0" fillId="5" borderId="3" xfId="0" applyNumberFormat="1" applyFill="1" applyBorder="1" applyAlignment="1" applyProtection="1">
      <alignment vertical="center"/>
      <protection hidden="1"/>
    </xf>
    <xf numFmtId="3" fontId="3" fillId="0" borderId="0" xfId="0" applyNumberFormat="1" applyFont="1" applyAlignment="1" applyProtection="1">
      <alignment vertical="center"/>
      <protection hidden="1"/>
    </xf>
    <xf numFmtId="164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66" fontId="3" fillId="0" borderId="0" xfId="0" applyNumberFormat="1" applyFont="1" applyAlignment="1">
      <alignment vertical="center"/>
    </xf>
    <xf numFmtId="170" fontId="2" fillId="2" borderId="13" xfId="4" applyNumberFormat="1" applyFont="1" applyFill="1" applyBorder="1" applyAlignment="1">
      <alignment horizontal="right" vertical="center" wrapText="1"/>
    </xf>
    <xf numFmtId="170" fontId="2" fillId="2" borderId="5" xfId="4" applyNumberFormat="1" applyFont="1" applyFill="1" applyBorder="1" applyAlignment="1">
      <alignment horizontal="right" vertical="center" wrapText="1"/>
    </xf>
    <xf numFmtId="170" fontId="3" fillId="5" borderId="3" xfId="4" applyNumberFormat="1" applyFont="1" applyFill="1" applyBorder="1" applyAlignment="1" applyProtection="1">
      <alignment horizontal="right" vertical="center"/>
      <protection hidden="1"/>
    </xf>
    <xf numFmtId="170" fontId="3" fillId="5" borderId="30" xfId="4" applyNumberFormat="1" applyFont="1" applyFill="1" applyBorder="1" applyAlignment="1" applyProtection="1">
      <alignment horizontal="right" vertical="center"/>
      <protection hidden="1"/>
    </xf>
    <xf numFmtId="164" fontId="3" fillId="5" borderId="16" xfId="1" applyNumberFormat="1" applyFont="1" applyFill="1" applyBorder="1" applyAlignment="1" applyProtection="1">
      <alignment horizontal="center" vertical="center"/>
      <protection hidden="1"/>
    </xf>
    <xf numFmtId="168" fontId="3" fillId="5" borderId="30" xfId="0" applyNumberFormat="1" applyFont="1" applyFill="1" applyBorder="1" applyAlignment="1" applyProtection="1">
      <alignment horizontal="right" vertical="center"/>
      <protection hidden="1"/>
    </xf>
    <xf numFmtId="168" fontId="3" fillId="5" borderId="3" xfId="0" applyNumberFormat="1" applyFont="1" applyFill="1" applyBorder="1" applyAlignment="1" applyProtection="1">
      <alignment horizontal="right" vertical="center"/>
      <protection hidden="1"/>
    </xf>
    <xf numFmtId="39" fontId="3" fillId="5" borderId="16" xfId="4" applyNumberFormat="1" applyFont="1" applyFill="1" applyBorder="1" applyAlignment="1" applyProtection="1">
      <alignment horizontal="center" vertical="center"/>
      <protection hidden="1"/>
    </xf>
    <xf numFmtId="3" fontId="0" fillId="5" borderId="30" xfId="0" applyNumberFormat="1" applyFill="1" applyBorder="1" applyAlignment="1" applyProtection="1">
      <alignment vertical="center"/>
      <protection hidden="1"/>
    </xf>
    <xf numFmtId="0" fontId="3" fillId="0" borderId="35" xfId="2" applyFont="1" applyBorder="1" applyAlignment="1">
      <alignment horizontal="center" vertical="center"/>
    </xf>
    <xf numFmtId="164" fontId="0" fillId="5" borderId="3" xfId="0" applyNumberFormat="1" applyFill="1" applyBorder="1" applyAlignment="1">
      <alignment horizontal="center" vertical="center"/>
    </xf>
    <xf numFmtId="166" fontId="0" fillId="5" borderId="3" xfId="0" applyNumberFormat="1" applyFill="1" applyBorder="1" applyAlignment="1">
      <alignment vertical="center"/>
    </xf>
    <xf numFmtId="164" fontId="0" fillId="5" borderId="16" xfId="0" applyNumberFormat="1" applyFill="1" applyBorder="1" applyAlignment="1">
      <alignment horizontal="center" vertical="center"/>
    </xf>
    <xf numFmtId="0" fontId="3" fillId="5" borderId="21" xfId="2" applyFont="1" applyFill="1" applyBorder="1" applyAlignment="1">
      <alignment horizontal="left" vertical="center" indent="2"/>
    </xf>
    <xf numFmtId="0" fontId="3" fillId="5" borderId="23" xfId="2" applyFont="1" applyFill="1" applyBorder="1" applyAlignment="1">
      <alignment horizontal="left" vertical="center" indent="2"/>
    </xf>
    <xf numFmtId="3" fontId="0" fillId="5" borderId="32" xfId="0" applyNumberFormat="1" applyFill="1" applyBorder="1" applyAlignment="1" applyProtection="1">
      <alignment vertical="center"/>
      <protection hidden="1"/>
    </xf>
    <xf numFmtId="3" fontId="0" fillId="5" borderId="24" xfId="0" applyNumberFormat="1" applyFill="1" applyBorder="1" applyAlignment="1" applyProtection="1">
      <alignment vertical="center"/>
      <protection hidden="1"/>
    </xf>
    <xf numFmtId="164" fontId="0" fillId="5" borderId="24" xfId="0" applyNumberFormat="1" applyFill="1" applyBorder="1" applyAlignment="1">
      <alignment horizontal="center" vertical="center"/>
    </xf>
    <xf numFmtId="166" fontId="0" fillId="5" borderId="24" xfId="0" applyNumberFormat="1" applyFill="1" applyBorder="1" applyAlignment="1">
      <alignment vertical="center"/>
    </xf>
    <xf numFmtId="164" fontId="0" fillId="5" borderId="25" xfId="0" applyNumberForma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2" fontId="3" fillId="5" borderId="30" xfId="0" applyNumberFormat="1" applyFont="1" applyFill="1" applyBorder="1" applyAlignment="1" applyProtection="1">
      <alignment horizontal="center" vertical="center"/>
      <protection hidden="1"/>
    </xf>
    <xf numFmtId="170" fontId="6" fillId="3" borderId="3" xfId="4" applyNumberFormat="1" applyFont="1" applyFill="1" applyBorder="1" applyAlignment="1" applyProtection="1">
      <alignment horizontal="right" vertical="center"/>
      <protection hidden="1"/>
    </xf>
    <xf numFmtId="168" fontId="6" fillId="3" borderId="3" xfId="0" applyNumberFormat="1" applyFont="1" applyFill="1" applyBorder="1" applyAlignment="1" applyProtection="1">
      <alignment horizontal="right" vertical="center"/>
      <protection hidden="1"/>
    </xf>
    <xf numFmtId="164" fontId="6" fillId="3" borderId="16" xfId="1" applyNumberFormat="1" applyFont="1" applyFill="1" applyBorder="1" applyAlignment="1" applyProtection="1">
      <alignment horizontal="center" vertical="center"/>
      <protection hidden="1"/>
    </xf>
    <xf numFmtId="2" fontId="6" fillId="3" borderId="30" xfId="0" applyNumberFormat="1" applyFont="1" applyFill="1" applyBorder="1" applyAlignment="1" applyProtection="1">
      <alignment horizontal="center" vertical="center"/>
      <protection hidden="1"/>
    </xf>
    <xf numFmtId="39" fontId="6" fillId="3" borderId="16" xfId="4" applyNumberFormat="1" applyFont="1" applyFill="1" applyBorder="1" applyAlignment="1" applyProtection="1">
      <alignment horizontal="center" vertical="center"/>
      <protection hidden="1"/>
    </xf>
    <xf numFmtId="168" fontId="6" fillId="3" borderId="30" xfId="0" applyNumberFormat="1" applyFont="1" applyFill="1" applyBorder="1" applyAlignment="1" applyProtection="1">
      <alignment horizontal="right" vertical="center"/>
      <protection hidden="1"/>
    </xf>
    <xf numFmtId="170" fontId="6" fillId="3" borderId="30" xfId="4" applyNumberFormat="1" applyFont="1" applyFill="1" applyBorder="1" applyAlignment="1" applyProtection="1">
      <alignment horizontal="right" vertical="center"/>
      <protection hidden="1"/>
    </xf>
    <xf numFmtId="170" fontId="3" fillId="5" borderId="5" xfId="4" applyNumberFormat="1" applyFont="1" applyFill="1" applyBorder="1" applyAlignment="1" applyProtection="1">
      <alignment horizontal="right" vertical="center"/>
      <protection hidden="1"/>
    </xf>
    <xf numFmtId="168" fontId="3" fillId="5" borderId="5" xfId="0" applyNumberFormat="1" applyFont="1" applyFill="1" applyBorder="1" applyAlignment="1" applyProtection="1">
      <alignment horizontal="right" vertical="center"/>
      <protection hidden="1"/>
    </xf>
    <xf numFmtId="164" fontId="3" fillId="5" borderId="14" xfId="1" applyNumberFormat="1" applyFont="1" applyFill="1" applyBorder="1" applyAlignment="1" applyProtection="1">
      <alignment horizontal="center" vertical="center"/>
      <protection hidden="1"/>
    </xf>
    <xf numFmtId="2" fontId="3" fillId="5" borderId="28" xfId="0" applyNumberFormat="1" applyFont="1" applyFill="1" applyBorder="1" applyAlignment="1" applyProtection="1">
      <alignment horizontal="center" vertical="center"/>
      <protection hidden="1"/>
    </xf>
    <xf numFmtId="39" fontId="3" fillId="5" borderId="14" xfId="4" applyNumberFormat="1" applyFont="1" applyFill="1" applyBorder="1" applyAlignment="1" applyProtection="1">
      <alignment horizontal="center" vertical="center"/>
      <protection hidden="1"/>
    </xf>
    <xf numFmtId="168" fontId="3" fillId="5" borderId="28" xfId="0" applyNumberFormat="1" applyFont="1" applyFill="1" applyBorder="1" applyAlignment="1" applyProtection="1">
      <alignment horizontal="right" vertical="center"/>
      <protection hidden="1"/>
    </xf>
    <xf numFmtId="170" fontId="3" fillId="5" borderId="28" xfId="4" applyNumberFormat="1" applyFont="1" applyFill="1" applyBorder="1" applyAlignment="1" applyProtection="1">
      <alignment horizontal="right" vertical="center"/>
      <protection hidden="1"/>
    </xf>
    <xf numFmtId="170" fontId="3" fillId="5" borderId="6" xfId="4" applyNumberFormat="1" applyFont="1" applyFill="1" applyBorder="1" applyAlignment="1" applyProtection="1">
      <alignment horizontal="right" vertical="center"/>
      <protection hidden="1"/>
    </xf>
    <xf numFmtId="168" fontId="3" fillId="5" borderId="6" xfId="0" applyNumberFormat="1" applyFont="1" applyFill="1" applyBorder="1" applyAlignment="1" applyProtection="1">
      <alignment horizontal="right" vertical="center"/>
      <protection hidden="1"/>
    </xf>
    <xf numFmtId="164" fontId="3" fillId="5" borderId="22" xfId="1" applyNumberFormat="1" applyFont="1" applyFill="1" applyBorder="1" applyAlignment="1" applyProtection="1">
      <alignment horizontal="center" vertical="center"/>
      <protection hidden="1"/>
    </xf>
    <xf numFmtId="2" fontId="3" fillId="5" borderId="33" xfId="0" applyNumberFormat="1" applyFont="1" applyFill="1" applyBorder="1" applyAlignment="1" applyProtection="1">
      <alignment horizontal="center" vertical="center"/>
      <protection hidden="1"/>
    </xf>
    <xf numFmtId="39" fontId="3" fillId="5" borderId="22" xfId="4" applyNumberFormat="1" applyFont="1" applyFill="1" applyBorder="1" applyAlignment="1" applyProtection="1">
      <alignment horizontal="center" vertical="center"/>
      <protection hidden="1"/>
    </xf>
    <xf numFmtId="168" fontId="3" fillId="5" borderId="33" xfId="0" applyNumberFormat="1" applyFont="1" applyFill="1" applyBorder="1" applyAlignment="1" applyProtection="1">
      <alignment horizontal="right" vertical="center"/>
      <protection hidden="1"/>
    </xf>
    <xf numFmtId="170" fontId="3" fillId="5" borderId="33" xfId="4" applyNumberFormat="1" applyFont="1" applyFill="1" applyBorder="1" applyAlignment="1" applyProtection="1">
      <alignment horizontal="right" vertical="center"/>
      <protection hidden="1"/>
    </xf>
    <xf numFmtId="170" fontId="6" fillId="3" borderId="8" xfId="4" applyNumberFormat="1" applyFont="1" applyFill="1" applyBorder="1" applyAlignment="1" applyProtection="1">
      <alignment horizontal="right" vertical="center"/>
      <protection hidden="1"/>
    </xf>
    <xf numFmtId="168" fontId="6" fillId="3" borderId="8" xfId="0" applyNumberFormat="1" applyFont="1" applyFill="1" applyBorder="1" applyAlignment="1" applyProtection="1">
      <alignment horizontal="right" vertical="center"/>
      <protection hidden="1"/>
    </xf>
    <xf numFmtId="170" fontId="6" fillId="3" borderId="11" xfId="4" applyNumberFormat="1" applyFont="1" applyFill="1" applyBorder="1" applyAlignment="1" applyProtection="1">
      <alignment horizontal="right" vertical="center"/>
      <protection hidden="1"/>
    </xf>
    <xf numFmtId="168" fontId="6" fillId="3" borderId="11" xfId="0" applyNumberFormat="1" applyFont="1" applyFill="1" applyBorder="1" applyAlignment="1" applyProtection="1">
      <alignment horizontal="right" vertical="center"/>
      <protection hidden="1"/>
    </xf>
    <xf numFmtId="164" fontId="6" fillId="3" borderId="9" xfId="1" applyNumberFormat="1" applyFont="1" applyFill="1" applyBorder="1" applyAlignment="1" applyProtection="1">
      <alignment horizontal="center" vertical="center"/>
      <protection hidden="1"/>
    </xf>
    <xf numFmtId="2" fontId="6" fillId="3" borderId="29" xfId="0" applyNumberFormat="1" applyFont="1" applyFill="1" applyBorder="1" applyAlignment="1" applyProtection="1">
      <alignment horizontal="center" vertical="center"/>
      <protection hidden="1"/>
    </xf>
    <xf numFmtId="39" fontId="6" fillId="3" borderId="9" xfId="4" applyNumberFormat="1" applyFont="1" applyFill="1" applyBorder="1" applyAlignment="1" applyProtection="1">
      <alignment horizontal="center" vertical="center"/>
      <protection hidden="1"/>
    </xf>
    <xf numFmtId="168" fontId="6" fillId="3" borderId="29" xfId="0" applyNumberFormat="1" applyFont="1" applyFill="1" applyBorder="1" applyAlignment="1" applyProtection="1">
      <alignment horizontal="right" vertical="center"/>
      <protection hidden="1"/>
    </xf>
    <xf numFmtId="170" fontId="6" fillId="3" borderId="29" xfId="4" applyNumberFormat="1" applyFont="1" applyFill="1" applyBorder="1" applyAlignment="1" applyProtection="1">
      <alignment horizontal="right" vertical="center"/>
      <protection hidden="1"/>
    </xf>
    <xf numFmtId="164" fontId="6" fillId="3" borderId="12" xfId="1" applyNumberFormat="1" applyFont="1" applyFill="1" applyBorder="1" applyAlignment="1" applyProtection="1">
      <alignment horizontal="center" vertical="center"/>
      <protection hidden="1"/>
    </xf>
    <xf numFmtId="2" fontId="6" fillId="3" borderId="31" xfId="0" applyNumberFormat="1" applyFont="1" applyFill="1" applyBorder="1" applyAlignment="1" applyProtection="1">
      <alignment horizontal="center" vertical="center"/>
      <protection hidden="1"/>
    </xf>
    <xf numFmtId="39" fontId="6" fillId="3" borderId="12" xfId="4" applyNumberFormat="1" applyFont="1" applyFill="1" applyBorder="1" applyAlignment="1" applyProtection="1">
      <alignment horizontal="center" vertical="center"/>
      <protection hidden="1"/>
    </xf>
    <xf numFmtId="168" fontId="6" fillId="3" borderId="31" xfId="0" applyNumberFormat="1" applyFont="1" applyFill="1" applyBorder="1" applyAlignment="1" applyProtection="1">
      <alignment horizontal="right" vertical="center"/>
      <protection hidden="1"/>
    </xf>
    <xf numFmtId="170" fontId="6" fillId="3" borderId="31" xfId="4" applyNumberFormat="1" applyFont="1" applyFill="1" applyBorder="1" applyAlignment="1" applyProtection="1">
      <alignment horizontal="right" vertical="center"/>
      <protection hidden="1"/>
    </xf>
    <xf numFmtId="170" fontId="3" fillId="5" borderId="51" xfId="4" applyNumberFormat="1" applyFont="1" applyFill="1" applyBorder="1" applyAlignment="1" applyProtection="1">
      <alignment horizontal="right" vertical="center"/>
      <protection hidden="1"/>
    </xf>
    <xf numFmtId="168" fontId="3" fillId="5" borderId="51" xfId="0" applyNumberFormat="1" applyFont="1" applyFill="1" applyBorder="1" applyAlignment="1" applyProtection="1">
      <alignment horizontal="right" vertical="center"/>
      <protection hidden="1"/>
    </xf>
    <xf numFmtId="164" fontId="3" fillId="5" borderId="52" xfId="1" applyNumberFormat="1" applyFont="1" applyFill="1" applyBorder="1" applyAlignment="1" applyProtection="1">
      <alignment horizontal="center" vertical="center"/>
      <protection hidden="1"/>
    </xf>
    <xf numFmtId="2" fontId="3" fillId="5" borderId="48" xfId="0" applyNumberFormat="1" applyFont="1" applyFill="1" applyBorder="1" applyAlignment="1" applyProtection="1">
      <alignment horizontal="center" vertical="center"/>
      <protection hidden="1"/>
    </xf>
    <xf numFmtId="39" fontId="3" fillId="5" borderId="52" xfId="4" applyNumberFormat="1" applyFont="1" applyFill="1" applyBorder="1" applyAlignment="1" applyProtection="1">
      <alignment horizontal="center" vertical="center"/>
      <protection hidden="1"/>
    </xf>
    <xf numFmtId="168" fontId="3" fillId="5" borderId="48" xfId="0" applyNumberFormat="1" applyFont="1" applyFill="1" applyBorder="1" applyAlignment="1" applyProtection="1">
      <alignment horizontal="right" vertical="center"/>
      <protection hidden="1"/>
    </xf>
    <xf numFmtId="170" fontId="3" fillId="5" borderId="48" xfId="4" applyNumberFormat="1" applyFont="1" applyFill="1" applyBorder="1" applyAlignment="1" applyProtection="1">
      <alignment horizontal="right" vertical="center"/>
      <protection hidden="1"/>
    </xf>
    <xf numFmtId="170" fontId="3" fillId="5" borderId="11" xfId="4" applyNumberFormat="1" applyFont="1" applyFill="1" applyBorder="1" applyAlignment="1" applyProtection="1">
      <alignment horizontal="right" vertical="center"/>
      <protection hidden="1"/>
    </xf>
    <xf numFmtId="168" fontId="3" fillId="5" borderId="11" xfId="0" applyNumberFormat="1" applyFont="1" applyFill="1" applyBorder="1" applyAlignment="1" applyProtection="1">
      <alignment horizontal="right" vertical="center"/>
      <protection hidden="1"/>
    </xf>
    <xf numFmtId="164" fontId="3" fillId="5" borderId="12" xfId="1" applyNumberFormat="1" applyFont="1" applyFill="1" applyBorder="1" applyAlignment="1" applyProtection="1">
      <alignment horizontal="center" vertical="center"/>
      <protection hidden="1"/>
    </xf>
    <xf numFmtId="2" fontId="3" fillId="5" borderId="31" xfId="0" applyNumberFormat="1" applyFont="1" applyFill="1" applyBorder="1" applyAlignment="1" applyProtection="1">
      <alignment horizontal="center" vertical="center"/>
      <protection hidden="1"/>
    </xf>
    <xf numFmtId="39" fontId="3" fillId="5" borderId="12" xfId="4" applyNumberFormat="1" applyFont="1" applyFill="1" applyBorder="1" applyAlignment="1" applyProtection="1">
      <alignment horizontal="center" vertical="center"/>
      <protection hidden="1"/>
    </xf>
    <xf numFmtId="168" fontId="3" fillId="5" borderId="31" xfId="0" applyNumberFormat="1" applyFont="1" applyFill="1" applyBorder="1" applyAlignment="1" applyProtection="1">
      <alignment horizontal="right" vertical="center"/>
      <protection hidden="1"/>
    </xf>
    <xf numFmtId="170" fontId="3" fillId="5" borderId="31" xfId="4" applyNumberFormat="1" applyFont="1" applyFill="1" applyBorder="1" applyAlignment="1" applyProtection="1">
      <alignment horizontal="right" vertical="center"/>
      <protection hidden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5" borderId="0" xfId="0" applyFont="1" applyFill="1" applyAlignment="1">
      <alignment horizontal="left" vertical="center" wrapText="1"/>
    </xf>
    <xf numFmtId="0" fontId="6" fillId="5" borderId="0" xfId="0" applyFont="1" applyFill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2" fillId="3" borderId="21" xfId="0" applyFont="1" applyFill="1" applyBorder="1" applyAlignment="1">
      <alignment horizontal="left" vertical="center"/>
    </xf>
    <xf numFmtId="0" fontId="2" fillId="3" borderId="50" xfId="0" applyFont="1" applyFill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50" xfId="0" applyFont="1" applyBorder="1" applyAlignment="1">
      <alignment horizontal="left" vertical="center"/>
    </xf>
    <xf numFmtId="0" fontId="2" fillId="3" borderId="19" xfId="0" applyFont="1" applyFill="1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3" fontId="0" fillId="0" borderId="0" xfId="0" applyNumberFormat="1"/>
    <xf numFmtId="164" fontId="0" fillId="0" borderId="0" xfId="0" applyNumberFormat="1"/>
    <xf numFmtId="166" fontId="0" fillId="0" borderId="0" xfId="0" applyNumberFormat="1"/>
    <xf numFmtId="3" fontId="0" fillId="0" borderId="53" xfId="0" applyNumberFormat="1" applyBorder="1" applyAlignment="1" applyProtection="1">
      <alignment vertical="center"/>
      <protection hidden="1"/>
    </xf>
    <xf numFmtId="3" fontId="0" fillId="0" borderId="24" xfId="0" applyNumberFormat="1" applyBorder="1" applyAlignment="1" applyProtection="1">
      <alignment vertical="center"/>
      <protection hidden="1"/>
    </xf>
    <xf numFmtId="164" fontId="0" fillId="0" borderId="25" xfId="0" applyNumberFormat="1" applyBorder="1" applyAlignment="1">
      <alignment horizontal="center" vertical="center"/>
    </xf>
    <xf numFmtId="166" fontId="0" fillId="0" borderId="32" xfId="0" applyNumberFormat="1" applyBorder="1" applyAlignment="1">
      <alignment vertical="center"/>
    </xf>
    <xf numFmtId="166" fontId="0" fillId="0" borderId="24" xfId="0" applyNumberFormat="1" applyBorder="1" applyAlignment="1">
      <alignment vertical="center"/>
    </xf>
    <xf numFmtId="164" fontId="0" fillId="0" borderId="54" xfId="0" applyNumberFormat="1" applyBorder="1" applyAlignment="1">
      <alignment horizontal="center" vertical="center"/>
    </xf>
    <xf numFmtId="167" fontId="0" fillId="0" borderId="53" xfId="0" applyNumberFormat="1" applyBorder="1" applyAlignment="1">
      <alignment horizontal="center" vertical="center"/>
    </xf>
    <xf numFmtId="167" fontId="0" fillId="0" borderId="25" xfId="0" applyNumberFormat="1" applyBorder="1" applyAlignment="1">
      <alignment horizontal="center" vertical="center"/>
    </xf>
    <xf numFmtId="2" fontId="0" fillId="0" borderId="0" xfId="0" applyNumberFormat="1"/>
    <xf numFmtId="165" fontId="0" fillId="0" borderId="0" xfId="0" applyNumberFormat="1"/>
    <xf numFmtId="0" fontId="1" fillId="5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2" fillId="5" borderId="0" xfId="0" applyFont="1" applyFill="1" applyAlignment="1">
      <alignment vertical="center"/>
    </xf>
    <xf numFmtId="169" fontId="3" fillId="5" borderId="30" xfId="0" applyNumberFormat="1" applyFont="1" applyFill="1" applyBorder="1" applyAlignment="1" applyProtection="1">
      <alignment horizontal="center" vertical="center"/>
      <protection hidden="1"/>
    </xf>
    <xf numFmtId="167" fontId="3" fillId="5" borderId="3" xfId="4" applyNumberFormat="1" applyFont="1" applyFill="1" applyBorder="1" applyAlignment="1" applyProtection="1">
      <alignment horizontal="center" vertical="center"/>
      <protection hidden="1"/>
    </xf>
    <xf numFmtId="169" fontId="3" fillId="5" borderId="31" xfId="0" applyNumberFormat="1" applyFont="1" applyFill="1" applyBorder="1" applyAlignment="1" applyProtection="1">
      <alignment horizontal="center" vertical="center"/>
      <protection hidden="1"/>
    </xf>
    <xf numFmtId="167" fontId="3" fillId="5" borderId="11" xfId="4" applyNumberFormat="1" applyFont="1" applyFill="1" applyBorder="1" applyAlignment="1" applyProtection="1">
      <alignment horizontal="center" vertical="center"/>
      <protection hidden="1"/>
    </xf>
    <xf numFmtId="169" fontId="3" fillId="5" borderId="33" xfId="0" applyNumberFormat="1" applyFont="1" applyFill="1" applyBorder="1" applyAlignment="1" applyProtection="1">
      <alignment horizontal="center" vertical="center"/>
      <protection hidden="1"/>
    </xf>
    <xf numFmtId="167" fontId="3" fillId="5" borderId="6" xfId="4" applyNumberFormat="1" applyFont="1" applyFill="1" applyBorder="1" applyAlignment="1" applyProtection="1">
      <alignment horizontal="center" vertical="center"/>
      <protection hidden="1"/>
    </xf>
    <xf numFmtId="169" fontId="3" fillId="5" borderId="48" xfId="0" applyNumberFormat="1" applyFont="1" applyFill="1" applyBorder="1" applyAlignment="1" applyProtection="1">
      <alignment horizontal="center" vertical="center"/>
      <protection hidden="1"/>
    </xf>
    <xf numFmtId="167" fontId="3" fillId="5" borderId="51" xfId="4" applyNumberFormat="1" applyFont="1" applyFill="1" applyBorder="1" applyAlignment="1" applyProtection="1">
      <alignment horizontal="center" vertical="center"/>
      <protection hidden="1"/>
    </xf>
    <xf numFmtId="169" fontId="6" fillId="3" borderId="29" xfId="0" applyNumberFormat="1" applyFont="1" applyFill="1" applyBorder="1" applyAlignment="1" applyProtection="1">
      <alignment horizontal="center" vertical="center"/>
      <protection hidden="1"/>
    </xf>
    <xf numFmtId="167" fontId="6" fillId="3" borderId="8" xfId="4" applyNumberFormat="1" applyFont="1" applyFill="1" applyBorder="1" applyAlignment="1" applyProtection="1">
      <alignment horizontal="center" vertical="center"/>
      <protection hidden="1"/>
    </xf>
    <xf numFmtId="169" fontId="6" fillId="3" borderId="31" xfId="0" applyNumberFormat="1" applyFont="1" applyFill="1" applyBorder="1" applyAlignment="1" applyProtection="1">
      <alignment horizontal="center" vertical="center"/>
      <protection hidden="1"/>
    </xf>
    <xf numFmtId="167" fontId="6" fillId="3" borderId="11" xfId="4" applyNumberFormat="1" applyFont="1" applyFill="1" applyBorder="1" applyAlignment="1" applyProtection="1">
      <alignment horizontal="center" vertical="center"/>
      <protection hidden="1"/>
    </xf>
    <xf numFmtId="169" fontId="3" fillId="5" borderId="28" xfId="0" applyNumberFormat="1" applyFont="1" applyFill="1" applyBorder="1" applyAlignment="1" applyProtection="1">
      <alignment horizontal="center" vertical="center"/>
      <protection hidden="1"/>
    </xf>
    <xf numFmtId="167" fontId="3" fillId="5" borderId="5" xfId="4" applyNumberFormat="1" applyFont="1" applyFill="1" applyBorder="1" applyAlignment="1" applyProtection="1">
      <alignment horizontal="center" vertical="center"/>
      <protection hidden="1"/>
    </xf>
    <xf numFmtId="169" fontId="6" fillId="3" borderId="30" xfId="0" applyNumberFormat="1" applyFont="1" applyFill="1" applyBorder="1" applyAlignment="1" applyProtection="1">
      <alignment horizontal="center" vertical="center"/>
      <protection hidden="1"/>
    </xf>
    <xf numFmtId="167" fontId="6" fillId="3" borderId="3" xfId="4" applyNumberFormat="1" applyFont="1" applyFill="1" applyBorder="1" applyAlignment="1" applyProtection="1">
      <alignment horizontal="center" vertical="center"/>
      <protection hidden="1"/>
    </xf>
    <xf numFmtId="165" fontId="3" fillId="0" borderId="0" xfId="0" applyNumberFormat="1" applyFont="1" applyAlignment="1">
      <alignment horizontal="center" vertical="center"/>
    </xf>
    <xf numFmtId="169" fontId="1" fillId="5" borderId="0" xfId="0" applyNumberFormat="1" applyFont="1" applyFill="1" applyAlignment="1" applyProtection="1">
      <alignment horizontal="center" vertical="center"/>
      <protection hidden="1"/>
    </xf>
    <xf numFmtId="169" fontId="2" fillId="5" borderId="0" xfId="0" applyNumberFormat="1" applyFont="1" applyFill="1" applyAlignment="1" applyProtection="1">
      <alignment horizontal="center" vertical="center"/>
      <protection hidden="1"/>
    </xf>
    <xf numFmtId="169" fontId="0" fillId="5" borderId="0" xfId="0" applyNumberFormat="1" applyFill="1" applyAlignment="1" applyProtection="1">
      <alignment horizontal="center" vertical="center"/>
      <protection hidden="1"/>
    </xf>
    <xf numFmtId="165" fontId="3" fillId="5" borderId="0" xfId="0" applyNumberFormat="1" applyFont="1" applyFill="1" applyAlignment="1">
      <alignment horizontal="center" vertical="center"/>
    </xf>
    <xf numFmtId="0" fontId="10" fillId="0" borderId="0" xfId="3" quotePrefix="1"/>
    <xf numFmtId="0" fontId="3" fillId="5" borderId="0" xfId="2" applyFont="1" applyFill="1"/>
    <xf numFmtId="0" fontId="6" fillId="5" borderId="0" xfId="2" applyFont="1" applyFill="1" applyAlignment="1">
      <alignment vertical="center" wrapText="1"/>
    </xf>
    <xf numFmtId="0" fontId="6" fillId="5" borderId="0" xfId="2" applyFont="1" applyFill="1" applyAlignment="1">
      <alignment horizontal="center" vertical="center" wrapText="1"/>
    </xf>
    <xf numFmtId="0" fontId="0" fillId="5" borderId="0" xfId="0" applyFill="1"/>
    <xf numFmtId="0" fontId="0" fillId="5" borderId="0" xfId="0" applyFill="1" applyAlignment="1">
      <alignment horizontal="center"/>
    </xf>
    <xf numFmtId="164" fontId="0" fillId="5" borderId="30" xfId="1" applyNumberFormat="1" applyFont="1" applyFill="1" applyBorder="1" applyAlignment="1" applyProtection="1">
      <alignment horizontal="center" vertical="center"/>
      <protection hidden="1"/>
    </xf>
    <xf numFmtId="164" fontId="0" fillId="5" borderId="32" xfId="1" applyNumberFormat="1" applyFont="1" applyFill="1" applyBorder="1" applyAlignment="1" applyProtection="1">
      <alignment horizontal="center" vertical="center"/>
      <protection hidden="1"/>
    </xf>
    <xf numFmtId="3" fontId="0" fillId="6" borderId="0" xfId="0" applyNumberFormat="1" applyFill="1" applyAlignment="1">
      <alignment vertical="center"/>
    </xf>
    <xf numFmtId="164" fontId="0" fillId="6" borderId="0" xfId="0" applyNumberFormat="1" applyFill="1" applyAlignment="1">
      <alignment vertical="center"/>
    </xf>
    <xf numFmtId="2" fontId="0" fillId="6" borderId="0" xfId="0" applyNumberFormat="1" applyFill="1" applyAlignment="1">
      <alignment vertical="center"/>
    </xf>
    <xf numFmtId="165" fontId="0" fillId="6" borderId="0" xfId="0" applyNumberFormat="1" applyFill="1" applyAlignment="1">
      <alignment vertical="center"/>
    </xf>
    <xf numFmtId="166" fontId="0" fillId="6" borderId="0" xfId="0" applyNumberFormat="1" applyFill="1" applyAlignment="1">
      <alignment vertical="center"/>
    </xf>
    <xf numFmtId="3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2" fontId="0" fillId="0" borderId="0" xfId="0" applyNumberFormat="1" applyAlignment="1">
      <alignment vertical="center"/>
    </xf>
    <xf numFmtId="165" fontId="0" fillId="0" borderId="0" xfId="0" applyNumberFormat="1" applyAlignment="1">
      <alignment vertical="center"/>
    </xf>
    <xf numFmtId="166" fontId="0" fillId="0" borderId="0" xfId="0" applyNumberFormat="1" applyAlignment="1">
      <alignment vertical="center"/>
    </xf>
    <xf numFmtId="0" fontId="3" fillId="5" borderId="10" xfId="2" applyFont="1" applyFill="1" applyBorder="1" applyAlignment="1">
      <alignment horizontal="left" vertical="center" indent="2"/>
    </xf>
    <xf numFmtId="3" fontId="0" fillId="5" borderId="31" xfId="0" applyNumberFormat="1" applyFill="1" applyBorder="1" applyAlignment="1" applyProtection="1">
      <alignment vertical="center"/>
      <protection hidden="1"/>
    </xf>
    <xf numFmtId="164" fontId="0" fillId="5" borderId="31" xfId="1" applyNumberFormat="1" applyFont="1" applyFill="1" applyBorder="1" applyAlignment="1" applyProtection="1">
      <alignment horizontal="center" vertical="center"/>
      <protection hidden="1"/>
    </xf>
    <xf numFmtId="164" fontId="0" fillId="5" borderId="55" xfId="1" applyNumberFormat="1" applyFont="1" applyFill="1" applyBorder="1" applyAlignment="1" applyProtection="1">
      <alignment horizontal="center" vertical="center"/>
      <protection hidden="1"/>
    </xf>
    <xf numFmtId="0" fontId="2" fillId="5" borderId="18" xfId="0" applyFont="1" applyFill="1" applyBorder="1" applyAlignment="1">
      <alignment horizontal="left" vertical="center"/>
    </xf>
    <xf numFmtId="0" fontId="2" fillId="5" borderId="19" xfId="0" applyFont="1" applyFill="1" applyBorder="1" applyAlignment="1">
      <alignment horizontal="left" vertical="center"/>
    </xf>
    <xf numFmtId="0" fontId="2" fillId="5" borderId="20" xfId="0" applyFont="1" applyFill="1" applyBorder="1" applyAlignment="1">
      <alignment horizontal="left" vertical="center"/>
    </xf>
    <xf numFmtId="0" fontId="0" fillId="0" borderId="0" xfId="0" applyAlignment="1">
      <alignment wrapText="1"/>
    </xf>
    <xf numFmtId="0" fontId="13" fillId="0" borderId="57" xfId="0" applyFont="1" applyBorder="1"/>
    <xf numFmtId="0" fontId="13" fillId="0" borderId="58" xfId="0" applyFont="1" applyBorder="1"/>
    <xf numFmtId="3" fontId="14" fillId="0" borderId="59" xfId="0" applyNumberFormat="1" applyFont="1" applyBorder="1"/>
    <xf numFmtId="0" fontId="14" fillId="0" borderId="59" xfId="0" applyFont="1" applyBorder="1"/>
    <xf numFmtId="170" fontId="0" fillId="0" borderId="0" xfId="4" applyNumberFormat="1" applyFont="1"/>
    <xf numFmtId="0" fontId="15" fillId="0" borderId="0" xfId="0" applyFont="1" applyAlignment="1">
      <alignment horizontal="center"/>
    </xf>
    <xf numFmtId="0" fontId="0" fillId="7" borderId="0" xfId="0" applyFill="1"/>
    <xf numFmtId="0" fontId="0" fillId="0" borderId="61" xfId="0" applyBorder="1" applyAlignment="1">
      <alignment horizontal="center" vertical="center" wrapText="1"/>
    </xf>
    <xf numFmtId="0" fontId="0" fillId="5" borderId="0" xfId="0" applyFill="1" applyAlignment="1">
      <alignment wrapText="1"/>
    </xf>
    <xf numFmtId="0" fontId="14" fillId="0" borderId="60" xfId="0" applyFont="1" applyBorder="1" applyAlignment="1">
      <alignment horizontal="left" indent="2"/>
    </xf>
    <xf numFmtId="172" fontId="0" fillId="0" borderId="0" xfId="0" applyNumberFormat="1"/>
    <xf numFmtId="173" fontId="0" fillId="0" borderId="0" xfId="0" applyNumberFormat="1"/>
    <xf numFmtId="174" fontId="0" fillId="0" borderId="0" xfId="0" applyNumberFormat="1"/>
    <xf numFmtId="175" fontId="0" fillId="0" borderId="0" xfId="0" applyNumberFormat="1"/>
    <xf numFmtId="0" fontId="6" fillId="2" borderId="63" xfId="2" applyFont="1" applyFill="1" applyBorder="1" applyAlignment="1">
      <alignment horizontal="center" vertical="center" wrapText="1"/>
    </xf>
    <xf numFmtId="3" fontId="0" fillId="5" borderId="62" xfId="0" applyNumberFormat="1" applyFill="1" applyBorder="1" applyAlignment="1" applyProtection="1">
      <alignment vertical="center"/>
      <protection hidden="1"/>
    </xf>
    <xf numFmtId="0" fontId="3" fillId="5" borderId="19" xfId="2" applyFont="1" applyFill="1" applyBorder="1" applyAlignment="1">
      <alignment horizontal="left" vertical="center" indent="2"/>
    </xf>
    <xf numFmtId="0" fontId="3" fillId="5" borderId="0" xfId="2" applyFont="1" applyFill="1" applyAlignment="1">
      <alignment horizontal="left" vertical="center" indent="2"/>
    </xf>
    <xf numFmtId="0" fontId="3" fillId="5" borderId="65" xfId="2" applyFont="1" applyFill="1" applyBorder="1" applyAlignment="1">
      <alignment horizontal="left" vertical="center" indent="2"/>
    </xf>
    <xf numFmtId="0" fontId="3" fillId="5" borderId="66" xfId="2" applyFont="1" applyFill="1" applyBorder="1" applyAlignment="1">
      <alignment horizontal="left" vertical="center" indent="2"/>
    </xf>
    <xf numFmtId="0" fontId="3" fillId="5" borderId="67" xfId="2" applyFont="1" applyFill="1" applyBorder="1" applyAlignment="1">
      <alignment horizontal="left" vertical="center" indent="2"/>
    </xf>
    <xf numFmtId="164" fontId="3" fillId="5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2" applyFont="1" applyAlignment="1">
      <alignment horizontal="left" vertical="center"/>
    </xf>
    <xf numFmtId="3" fontId="1" fillId="0" borderId="0" xfId="0" applyNumberFormat="1" applyFont="1" applyAlignment="1" applyProtection="1">
      <alignment vertical="center"/>
      <protection hidden="1"/>
    </xf>
    <xf numFmtId="164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4" fillId="0" borderId="69" xfId="0" applyFont="1" applyBorder="1"/>
    <xf numFmtId="0" fontId="6" fillId="2" borderId="23" xfId="2" applyFont="1" applyFill="1" applyBorder="1" applyAlignment="1">
      <alignment horizontal="center" vertical="center" wrapText="1"/>
    </xf>
    <xf numFmtId="0" fontId="6" fillId="2" borderId="65" xfId="2" applyFont="1" applyFill="1" applyBorder="1" applyAlignment="1">
      <alignment horizontal="center" vertical="center" wrapText="1"/>
    </xf>
    <xf numFmtId="0" fontId="6" fillId="2" borderId="71" xfId="2" applyFont="1" applyFill="1" applyBorder="1" applyAlignment="1">
      <alignment horizontal="center" vertical="center" wrapText="1"/>
    </xf>
    <xf numFmtId="3" fontId="0" fillId="5" borderId="15" xfId="0" applyNumberFormat="1" applyFill="1" applyBorder="1" applyAlignment="1" applyProtection="1">
      <alignment vertical="center"/>
      <protection hidden="1"/>
    </xf>
    <xf numFmtId="3" fontId="0" fillId="5" borderId="61" xfId="0" applyNumberFormat="1" applyFill="1" applyBorder="1" applyAlignment="1" applyProtection="1">
      <alignment vertical="center"/>
      <protection hidden="1"/>
    </xf>
    <xf numFmtId="164" fontId="0" fillId="5" borderId="61" xfId="1" applyNumberFormat="1" applyFont="1" applyFill="1" applyBorder="1" applyAlignment="1" applyProtection="1">
      <alignment horizontal="center" vertical="center"/>
      <protection hidden="1"/>
    </xf>
    <xf numFmtId="164" fontId="0" fillId="5" borderId="16" xfId="1" applyNumberFormat="1" applyFont="1" applyFill="1" applyBorder="1" applyAlignment="1" applyProtection="1">
      <alignment horizontal="center" vertical="center"/>
      <protection hidden="1"/>
    </xf>
    <xf numFmtId="0" fontId="14" fillId="0" borderId="66" xfId="0" applyFont="1" applyBorder="1"/>
    <xf numFmtId="0" fontId="14" fillId="0" borderId="35" xfId="0" applyFont="1" applyBorder="1"/>
    <xf numFmtId="3" fontId="0" fillId="5" borderId="10" xfId="0" applyNumberFormat="1" applyFill="1" applyBorder="1" applyAlignment="1" applyProtection="1">
      <alignment vertical="center"/>
      <protection hidden="1"/>
    </xf>
    <xf numFmtId="3" fontId="0" fillId="5" borderId="11" xfId="0" applyNumberFormat="1" applyFill="1" applyBorder="1" applyAlignment="1" applyProtection="1">
      <alignment vertical="center"/>
      <protection hidden="1"/>
    </xf>
    <xf numFmtId="164" fontId="0" fillId="5" borderId="11" xfId="1" applyNumberFormat="1" applyFont="1" applyFill="1" applyBorder="1" applyAlignment="1" applyProtection="1">
      <alignment horizontal="center" vertical="center"/>
      <protection hidden="1"/>
    </xf>
    <xf numFmtId="164" fontId="0" fillId="5" borderId="12" xfId="1" applyNumberFormat="1" applyFont="1" applyFill="1" applyBorder="1" applyAlignment="1" applyProtection="1">
      <alignment horizontal="center" vertical="center"/>
      <protection hidden="1"/>
    </xf>
    <xf numFmtId="164" fontId="0" fillId="5" borderId="62" xfId="1" applyNumberFormat="1" applyFont="1" applyFill="1" applyBorder="1" applyAlignment="1" applyProtection="1">
      <alignment horizontal="center" vertical="center"/>
      <protection hidden="1"/>
    </xf>
    <xf numFmtId="164" fontId="0" fillId="5" borderId="72" xfId="1" applyNumberFormat="1" applyFont="1" applyFill="1" applyBorder="1" applyAlignment="1" applyProtection="1">
      <alignment horizontal="center" vertical="center"/>
      <protection hidden="1"/>
    </xf>
    <xf numFmtId="3" fontId="0" fillId="5" borderId="53" xfId="0" applyNumberFormat="1" applyFill="1" applyBorder="1" applyAlignment="1" applyProtection="1">
      <alignment vertical="center"/>
      <protection hidden="1"/>
    </xf>
    <xf numFmtId="164" fontId="0" fillId="5" borderId="73" xfId="1" applyNumberFormat="1" applyFont="1" applyFill="1" applyBorder="1" applyAlignment="1" applyProtection="1">
      <alignment horizontal="center" vertical="center"/>
      <protection hidden="1"/>
    </xf>
    <xf numFmtId="171" fontId="14" fillId="0" borderId="74" xfId="0" applyNumberFormat="1" applyFont="1" applyBorder="1"/>
    <xf numFmtId="0" fontId="6" fillId="10" borderId="1" xfId="2" applyFont="1" applyFill="1" applyBorder="1" applyAlignment="1">
      <alignment horizontal="left" vertical="center"/>
    </xf>
    <xf numFmtId="3" fontId="6" fillId="10" borderId="45" xfId="0" applyNumberFormat="1" applyFont="1" applyFill="1" applyBorder="1" applyAlignment="1" applyProtection="1">
      <alignment vertical="center"/>
      <protection hidden="1"/>
    </xf>
    <xf numFmtId="164" fontId="6" fillId="10" borderId="45" xfId="1" applyNumberFormat="1" applyFont="1" applyFill="1" applyBorder="1" applyAlignment="1" applyProtection="1">
      <alignment horizontal="center" vertical="center"/>
      <protection hidden="1"/>
    </xf>
    <xf numFmtId="164" fontId="6" fillId="10" borderId="1" xfId="1" applyNumberFormat="1" applyFont="1" applyFill="1" applyBorder="1" applyAlignment="1" applyProtection="1">
      <alignment horizontal="center" vertical="center"/>
      <protection hidden="1"/>
    </xf>
    <xf numFmtId="0" fontId="6" fillId="10" borderId="66" xfId="2" applyFont="1" applyFill="1" applyBorder="1" applyAlignment="1">
      <alignment horizontal="left" vertical="center"/>
    </xf>
    <xf numFmtId="0" fontId="6" fillId="10" borderId="43" xfId="2" applyFont="1" applyFill="1" applyBorder="1" applyAlignment="1">
      <alignment horizontal="left" vertical="center"/>
    </xf>
    <xf numFmtId="3" fontId="6" fillId="10" borderId="64" xfId="0" applyNumberFormat="1" applyFont="1" applyFill="1" applyBorder="1" applyAlignment="1" applyProtection="1">
      <alignment vertical="center"/>
      <protection hidden="1"/>
    </xf>
    <xf numFmtId="0" fontId="3" fillId="5" borderId="18" xfId="2" applyFont="1" applyFill="1" applyBorder="1" applyAlignment="1">
      <alignment horizontal="left" vertical="center" indent="2"/>
    </xf>
    <xf numFmtId="0" fontId="3" fillId="5" borderId="20" xfId="2" applyFont="1" applyFill="1" applyBorder="1" applyAlignment="1">
      <alignment horizontal="left" vertical="center" indent="2"/>
    </xf>
    <xf numFmtId="3" fontId="0" fillId="5" borderId="7" xfId="0" applyNumberFormat="1" applyFill="1" applyBorder="1" applyAlignment="1" applyProtection="1">
      <alignment vertical="center"/>
      <protection hidden="1"/>
    </xf>
    <xf numFmtId="3" fontId="0" fillId="5" borderId="29" xfId="0" applyNumberFormat="1" applyFill="1" applyBorder="1" applyAlignment="1" applyProtection="1">
      <alignment vertical="center"/>
      <protection hidden="1"/>
    </xf>
    <xf numFmtId="164" fontId="0" fillId="5" borderId="29" xfId="1" applyNumberFormat="1" applyFont="1" applyFill="1" applyBorder="1" applyAlignment="1" applyProtection="1">
      <alignment horizontal="center" vertical="center"/>
      <protection hidden="1"/>
    </xf>
    <xf numFmtId="164" fontId="0" fillId="5" borderId="49" xfId="1" applyNumberFormat="1" applyFont="1" applyFill="1" applyBorder="1" applyAlignment="1" applyProtection="1">
      <alignment horizontal="center" vertical="center"/>
      <protection hidden="1"/>
    </xf>
    <xf numFmtId="0" fontId="6" fillId="10" borderId="1" xfId="0" applyFont="1" applyFill="1" applyBorder="1" applyAlignment="1">
      <alignment horizontal="left" vertical="center"/>
    </xf>
    <xf numFmtId="170" fontId="6" fillId="10" borderId="30" xfId="4" applyNumberFormat="1" applyFont="1" applyFill="1" applyBorder="1" applyAlignment="1" applyProtection="1">
      <alignment horizontal="right" vertical="center"/>
      <protection hidden="1"/>
    </xf>
    <xf numFmtId="170" fontId="6" fillId="10" borderId="3" xfId="4" applyNumberFormat="1" applyFont="1" applyFill="1" applyBorder="1" applyAlignment="1" applyProtection="1">
      <alignment horizontal="right" vertical="center"/>
      <protection hidden="1"/>
    </xf>
    <xf numFmtId="164" fontId="6" fillId="10" borderId="16" xfId="1" applyNumberFormat="1" applyFont="1" applyFill="1" applyBorder="1" applyAlignment="1" applyProtection="1">
      <alignment horizontal="center" vertical="center"/>
      <protection hidden="1"/>
    </xf>
    <xf numFmtId="2" fontId="6" fillId="10" borderId="30" xfId="0" applyNumberFormat="1" applyFont="1" applyFill="1" applyBorder="1" applyAlignment="1" applyProtection="1">
      <alignment horizontal="center" vertical="center"/>
      <protection hidden="1"/>
    </xf>
    <xf numFmtId="39" fontId="6" fillId="10" borderId="16" xfId="4" applyNumberFormat="1" applyFont="1" applyFill="1" applyBorder="1" applyAlignment="1" applyProtection="1">
      <alignment horizontal="center" vertical="center"/>
      <protection hidden="1"/>
    </xf>
    <xf numFmtId="169" fontId="6" fillId="10" borderId="30" xfId="0" applyNumberFormat="1" applyFont="1" applyFill="1" applyBorder="1" applyAlignment="1" applyProtection="1">
      <alignment horizontal="center" vertical="center"/>
      <protection hidden="1"/>
    </xf>
    <xf numFmtId="167" fontId="6" fillId="10" borderId="3" xfId="4" applyNumberFormat="1" applyFont="1" applyFill="1" applyBorder="1" applyAlignment="1" applyProtection="1">
      <alignment horizontal="center" vertical="center"/>
      <protection hidden="1"/>
    </xf>
    <xf numFmtId="168" fontId="6" fillId="10" borderId="30" xfId="0" applyNumberFormat="1" applyFont="1" applyFill="1" applyBorder="1" applyAlignment="1" applyProtection="1">
      <alignment horizontal="right" vertical="center"/>
      <protection hidden="1"/>
    </xf>
    <xf numFmtId="168" fontId="6" fillId="10" borderId="3" xfId="0" applyNumberFormat="1" applyFont="1" applyFill="1" applyBorder="1" applyAlignment="1" applyProtection="1">
      <alignment horizontal="right" vertical="center"/>
      <protection hidden="1"/>
    </xf>
    <xf numFmtId="0" fontId="6" fillId="10" borderId="39" xfId="0" applyFont="1" applyFill="1" applyBorder="1" applyAlignment="1">
      <alignment horizontal="left" vertical="center"/>
    </xf>
    <xf numFmtId="3" fontId="6" fillId="10" borderId="46" xfId="0" applyNumberFormat="1" applyFont="1" applyFill="1" applyBorder="1" applyAlignment="1" applyProtection="1">
      <alignment vertical="center"/>
      <protection hidden="1"/>
    </xf>
    <xf numFmtId="164" fontId="6" fillId="10" borderId="46" xfId="0" applyNumberFormat="1" applyFont="1" applyFill="1" applyBorder="1" applyAlignment="1">
      <alignment horizontal="center" vertical="center"/>
    </xf>
    <xf numFmtId="166" fontId="6" fillId="10" borderId="46" xfId="0" applyNumberFormat="1" applyFont="1" applyFill="1" applyBorder="1" applyAlignment="1">
      <alignment vertical="center"/>
    </xf>
    <xf numFmtId="164" fontId="6" fillId="10" borderId="47" xfId="0" applyNumberFormat="1" applyFont="1" applyFill="1" applyBorder="1" applyAlignment="1">
      <alignment horizontal="center" vertical="center"/>
    </xf>
    <xf numFmtId="0" fontId="5" fillId="6" borderId="75" xfId="0" applyFont="1" applyFill="1" applyBorder="1" applyAlignment="1">
      <alignment vertical="center"/>
    </xf>
    <xf numFmtId="164" fontId="14" fillId="6" borderId="76" xfId="0" applyNumberFormat="1" applyFont="1" applyFill="1" applyBorder="1" applyAlignment="1">
      <alignment vertical="center"/>
    </xf>
    <xf numFmtId="164" fontId="14" fillId="0" borderId="76" xfId="0" applyNumberFormat="1" applyFont="1" applyBorder="1" applyAlignment="1">
      <alignment vertical="center"/>
    </xf>
    <xf numFmtId="171" fontId="14" fillId="6" borderId="76" xfId="0" applyNumberFormat="1" applyFont="1" applyFill="1" applyBorder="1" applyAlignment="1">
      <alignment vertical="center"/>
    </xf>
    <xf numFmtId="171" fontId="14" fillId="0" borderId="76" xfId="0" applyNumberFormat="1" applyFont="1" applyBorder="1" applyAlignment="1">
      <alignment vertical="center"/>
    </xf>
    <xf numFmtId="164" fontId="14" fillId="6" borderId="77" xfId="0" applyNumberFormat="1" applyFont="1" applyFill="1" applyBorder="1" applyAlignment="1">
      <alignment vertical="center"/>
    </xf>
    <xf numFmtId="164" fontId="14" fillId="0" borderId="77" xfId="0" applyNumberFormat="1" applyFont="1" applyBorder="1" applyAlignment="1">
      <alignment vertical="center"/>
    </xf>
    <xf numFmtId="171" fontId="14" fillId="6" borderId="77" xfId="0" applyNumberFormat="1" applyFont="1" applyFill="1" applyBorder="1" applyAlignment="1">
      <alignment vertical="center"/>
    </xf>
    <xf numFmtId="171" fontId="14" fillId="0" borderId="77" xfId="0" applyNumberFormat="1" applyFont="1" applyBorder="1" applyAlignment="1">
      <alignment vertical="center"/>
    </xf>
    <xf numFmtId="0" fontId="14" fillId="6" borderId="78" xfId="0" applyFont="1" applyFill="1" applyBorder="1" applyAlignment="1">
      <alignment vertical="center"/>
    </xf>
    <xf numFmtId="0" fontId="14" fillId="0" borderId="78" xfId="0" applyFont="1" applyBorder="1" applyAlignment="1">
      <alignment vertical="center"/>
    </xf>
    <xf numFmtId="0" fontId="14" fillId="6" borderId="79" xfId="0" applyFont="1" applyFill="1" applyBorder="1" applyAlignment="1">
      <alignment vertical="center"/>
    </xf>
    <xf numFmtId="0" fontId="14" fillId="0" borderId="79" xfId="0" applyFont="1" applyBorder="1" applyAlignment="1">
      <alignment vertical="center"/>
    </xf>
    <xf numFmtId="0" fontId="13" fillId="0" borderId="61" xfId="0" applyFont="1" applyBorder="1"/>
    <xf numFmtId="0" fontId="14" fillId="0" borderId="61" xfId="0" applyFont="1" applyBorder="1" applyAlignment="1">
      <alignment vertical="center"/>
    </xf>
    <xf numFmtId="0" fontId="14" fillId="6" borderId="61" xfId="0" applyFont="1" applyFill="1" applyBorder="1" applyAlignment="1">
      <alignment vertical="center"/>
    </xf>
    <xf numFmtId="3" fontId="14" fillId="6" borderId="80" xfId="0" applyNumberFormat="1" applyFont="1" applyFill="1" applyBorder="1" applyAlignment="1">
      <alignment vertical="center"/>
    </xf>
    <xf numFmtId="164" fontId="14" fillId="6" borderId="80" xfId="0" applyNumberFormat="1" applyFont="1" applyFill="1" applyBorder="1" applyAlignment="1">
      <alignment vertical="center"/>
    </xf>
    <xf numFmtId="166" fontId="14" fillId="6" borderId="80" xfId="0" applyNumberFormat="1" applyFont="1" applyFill="1" applyBorder="1" applyAlignment="1">
      <alignment vertical="center"/>
    </xf>
    <xf numFmtId="167" fontId="14" fillId="6" borderId="80" xfId="0" applyNumberFormat="1" applyFont="1" applyFill="1" applyBorder="1" applyAlignment="1">
      <alignment vertical="center"/>
    </xf>
    <xf numFmtId="164" fontId="14" fillId="0" borderId="80" xfId="0" applyNumberFormat="1" applyFont="1" applyBorder="1" applyAlignment="1">
      <alignment vertical="center"/>
    </xf>
    <xf numFmtId="166" fontId="14" fillId="0" borderId="80" xfId="0" applyNumberFormat="1" applyFont="1" applyBorder="1" applyAlignment="1">
      <alignment vertical="center"/>
    </xf>
    <xf numFmtId="167" fontId="14" fillId="0" borderId="80" xfId="0" applyNumberFormat="1" applyFont="1" applyBorder="1" applyAlignment="1">
      <alignment vertical="center"/>
    </xf>
    <xf numFmtId="0" fontId="14" fillId="0" borderId="80" xfId="0" applyFont="1" applyBorder="1" applyAlignment="1">
      <alignment vertical="center"/>
    </xf>
    <xf numFmtId="0" fontId="14" fillId="6" borderId="80" xfId="0" applyFont="1" applyFill="1" applyBorder="1" applyAlignment="1">
      <alignment vertical="center"/>
    </xf>
    <xf numFmtId="2" fontId="14" fillId="6" borderId="80" xfId="0" applyNumberFormat="1" applyFont="1" applyFill="1" applyBorder="1" applyAlignment="1">
      <alignment vertical="center"/>
    </xf>
    <xf numFmtId="165" fontId="14" fillId="6" borderId="80" xfId="0" applyNumberFormat="1" applyFont="1" applyFill="1" applyBorder="1" applyAlignment="1">
      <alignment vertical="center"/>
    </xf>
    <xf numFmtId="2" fontId="14" fillId="0" borderId="80" xfId="0" applyNumberFormat="1" applyFont="1" applyBorder="1" applyAlignment="1">
      <alignment vertical="center"/>
    </xf>
    <xf numFmtId="165" fontId="14" fillId="0" borderId="80" xfId="0" applyNumberFormat="1" applyFont="1" applyBorder="1" applyAlignment="1">
      <alignment vertical="center"/>
    </xf>
    <xf numFmtId="3" fontId="14" fillId="0" borderId="80" xfId="0" applyNumberFormat="1" applyFont="1" applyBorder="1" applyAlignment="1">
      <alignment vertical="center"/>
    </xf>
    <xf numFmtId="171" fontId="14" fillId="6" borderId="80" xfId="0" applyNumberFormat="1" applyFont="1" applyFill="1" applyBorder="1" applyAlignment="1">
      <alignment vertical="center"/>
    </xf>
    <xf numFmtId="171" fontId="14" fillId="0" borderId="80" xfId="0" applyNumberFormat="1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6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9" fillId="8" borderId="43" xfId="0" applyFont="1" applyFill="1" applyBorder="1" applyAlignment="1">
      <alignment horizontal="center"/>
    </xf>
    <xf numFmtId="0" fontId="9" fillId="8" borderId="44" xfId="0" applyFont="1" applyFill="1" applyBorder="1" applyAlignment="1">
      <alignment horizontal="center"/>
    </xf>
    <xf numFmtId="0" fontId="9" fillId="8" borderId="40" xfId="0" applyFont="1" applyFill="1" applyBorder="1" applyAlignment="1">
      <alignment horizontal="center"/>
    </xf>
    <xf numFmtId="0" fontId="2" fillId="5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50" xfId="0" applyFont="1" applyFill="1" applyBorder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1" fillId="5" borderId="0" xfId="0" applyFont="1" applyFill="1" applyAlignment="1">
      <alignment horizontal="center" vertical="center" wrapText="1"/>
    </xf>
    <xf numFmtId="0" fontId="1" fillId="4" borderId="39" xfId="0" applyFont="1" applyFill="1" applyBorder="1" applyAlignment="1">
      <alignment horizontal="center" vertical="center"/>
    </xf>
    <xf numFmtId="0" fontId="1" fillId="4" borderId="56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9" borderId="39" xfId="0" applyFont="1" applyFill="1" applyBorder="1" applyAlignment="1">
      <alignment horizontal="center" vertical="center" wrapText="1"/>
    </xf>
    <xf numFmtId="0" fontId="1" fillId="9" borderId="56" xfId="0" applyFont="1" applyFill="1" applyBorder="1" applyAlignment="1">
      <alignment horizontal="center" vertical="center" wrapText="1"/>
    </xf>
    <xf numFmtId="0" fontId="1" fillId="9" borderId="23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6" fillId="2" borderId="7" xfId="2" applyFont="1" applyFill="1" applyBorder="1" applyAlignment="1">
      <alignment horizontal="center" vertical="center"/>
    </xf>
    <xf numFmtId="0" fontId="6" fillId="2" borderId="8" xfId="2" applyFont="1" applyFill="1" applyBorder="1" applyAlignment="1">
      <alignment horizontal="center" vertical="center"/>
    </xf>
    <xf numFmtId="0" fontId="6" fillId="2" borderId="9" xfId="2" applyFont="1" applyFill="1" applyBorder="1" applyAlignment="1">
      <alignment horizontal="center" vertical="center"/>
    </xf>
    <xf numFmtId="0" fontId="6" fillId="2" borderId="29" xfId="2" applyFont="1" applyFill="1" applyBorder="1" applyAlignment="1">
      <alignment horizontal="center" vertical="center"/>
    </xf>
    <xf numFmtId="0" fontId="6" fillId="2" borderId="26" xfId="2" applyFont="1" applyFill="1" applyBorder="1" applyAlignment="1">
      <alignment horizontal="center" vertical="center"/>
    </xf>
    <xf numFmtId="0" fontId="1" fillId="9" borderId="18" xfId="0" applyFont="1" applyFill="1" applyBorder="1" applyAlignment="1">
      <alignment horizontal="center" vertical="center" wrapText="1"/>
    </xf>
    <xf numFmtId="0" fontId="1" fillId="9" borderId="19" xfId="0" applyFont="1" applyFill="1" applyBorder="1" applyAlignment="1">
      <alignment horizontal="center" vertical="center" wrapText="1"/>
    </xf>
    <xf numFmtId="0" fontId="1" fillId="9" borderId="2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" fillId="2" borderId="34" xfId="2" applyFont="1" applyFill="1" applyBorder="1" applyAlignment="1">
      <alignment horizontal="left" vertical="center" wrapText="1"/>
    </xf>
    <xf numFmtId="0" fontId="6" fillId="2" borderId="49" xfId="2" applyFont="1" applyFill="1" applyBorder="1" applyAlignment="1">
      <alignment horizontal="left" vertical="center" wrapText="1"/>
    </xf>
    <xf numFmtId="0" fontId="6" fillId="2" borderId="43" xfId="2" applyFont="1" applyFill="1" applyBorder="1" applyAlignment="1">
      <alignment horizontal="center" vertical="center"/>
    </xf>
    <xf numFmtId="0" fontId="6" fillId="2" borderId="44" xfId="2" applyFont="1" applyFill="1" applyBorder="1" applyAlignment="1">
      <alignment horizontal="center" vertical="center"/>
    </xf>
    <xf numFmtId="0" fontId="6" fillId="2" borderId="40" xfId="2" applyFont="1" applyFill="1" applyBorder="1" applyAlignment="1">
      <alignment horizontal="center" vertical="center"/>
    </xf>
    <xf numFmtId="0" fontId="6" fillId="2" borderId="39" xfId="2" applyFont="1" applyFill="1" applyBorder="1" applyAlignment="1">
      <alignment horizontal="center" vertical="center"/>
    </xf>
    <xf numFmtId="0" fontId="6" fillId="2" borderId="23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6" fillId="2" borderId="21" xfId="2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4" fillId="0" borderId="70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0" fillId="0" borderId="61" xfId="0" applyBorder="1" applyAlignment="1">
      <alignment horizontal="center" vertical="center" wrapText="1"/>
    </xf>
    <xf numFmtId="0" fontId="0" fillId="0" borderId="61" xfId="0" applyBorder="1"/>
    <xf numFmtId="0" fontId="6" fillId="2" borderId="39" xfId="2" applyFont="1" applyFill="1" applyBorder="1" applyAlignment="1">
      <alignment horizontal="center" vertical="center" wrapText="1"/>
    </xf>
    <xf numFmtId="0" fontId="6" fillId="2" borderId="23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68" xfId="2" applyFont="1" applyFill="1" applyBorder="1" applyAlignment="1">
      <alignment horizontal="center" vertical="center" wrapText="1"/>
    </xf>
    <xf numFmtId="0" fontId="6" fillId="2" borderId="67" xfId="2" applyFont="1" applyFill="1" applyBorder="1" applyAlignment="1">
      <alignment horizontal="center" vertical="center" wrapText="1"/>
    </xf>
    <xf numFmtId="0" fontId="6" fillId="2" borderId="34" xfId="2" applyFont="1" applyFill="1" applyBorder="1" applyAlignment="1">
      <alignment horizontal="center" vertical="center" wrapText="1"/>
    </xf>
    <xf numFmtId="0" fontId="6" fillId="2" borderId="66" xfId="2" applyFont="1" applyFill="1" applyBorder="1" applyAlignment="1">
      <alignment horizontal="center" vertical="center" wrapText="1"/>
    </xf>
    <xf numFmtId="0" fontId="6" fillId="2" borderId="45" xfId="2" applyFont="1" applyFill="1" applyBorder="1" applyAlignment="1">
      <alignment horizontal="center" vertical="center"/>
    </xf>
    <xf numFmtId="0" fontId="6" fillId="2" borderId="46" xfId="2" applyFont="1" applyFill="1" applyBorder="1" applyAlignment="1">
      <alignment horizontal="center" vertical="center"/>
    </xf>
    <xf numFmtId="0" fontId="6" fillId="2" borderId="47" xfId="2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</cellXfs>
  <cellStyles count="5">
    <cellStyle name="Comma" xfId="4" builtinId="3"/>
    <cellStyle name="Hyperlink" xfId="3" builtinId="8"/>
    <cellStyle name="Normal" xfId="0" builtinId="0"/>
    <cellStyle name="Normal 2" xfId="2" xr:uid="{00000000-0005-0000-0000-000003000000}"/>
    <cellStyle name="Percent" xfId="1" builtinId="5"/>
  </cellStyles>
  <dxfs count="109"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</dxfs>
  <tableStyles count="0" defaultTableStyle="TableStyleMedium2" defaultPivotStyle="PivotStyleLight16"/>
  <colors>
    <mruColors>
      <color rgb="FFCCFF66"/>
      <color rgb="FFFDD900"/>
      <color rgb="FFEF2A79"/>
      <color rgb="FF4E106F"/>
      <color rgb="FFFEE866"/>
      <color rgb="FF3C0B52"/>
      <color rgb="FF7A4C93"/>
      <color rgb="FFFEF4B2"/>
      <color rgb="FFFFCCFF"/>
      <color rgb="FFC9DD0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Relationship Id="rId30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21</xdr:row>
      <xdr:rowOff>0</xdr:rowOff>
    </xdr:from>
    <xdr:to>
      <xdr:col>1</xdr:col>
      <xdr:colOff>304800</xdr:colOff>
      <xdr:row>22</xdr:row>
      <xdr:rowOff>120649</xdr:rowOff>
    </xdr:to>
    <xdr:sp macro="" textlink="">
      <xdr:nvSpPr>
        <xdr:cNvPr id="1025" name="AutoShape 1">
          <a:extLst>
            <a:ext uri="{FF2B5EF4-FFF2-40B4-BE49-F238E27FC236}">
              <a16:creationId xmlns:a16="http://schemas.microsoft.com/office/drawing/2014/main" id="{12599973-30AB-587F-DF8C-B5BB506383E4}"/>
            </a:ext>
          </a:extLst>
        </xdr:cNvPr>
        <xdr:cNvSpPr>
          <a:spLocks noChangeAspect="1" noChangeArrowheads="1"/>
        </xdr:cNvSpPr>
      </xdr:nvSpPr>
      <xdr:spPr bwMode="auto">
        <a:xfrm>
          <a:off x="609600" y="325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304800</xdr:colOff>
      <xdr:row>9</xdr:row>
      <xdr:rowOff>114300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96BEEF60-2002-23C5-23FD-A13E276E655A}"/>
            </a:ext>
          </a:extLst>
        </xdr:cNvPr>
        <xdr:cNvSpPr>
          <a:spLocks noChangeAspect="1" noChangeArrowheads="1"/>
        </xdr:cNvSpPr>
      </xdr:nvSpPr>
      <xdr:spPr bwMode="auto">
        <a:xfrm>
          <a:off x="609600" y="15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304800</xdr:colOff>
      <xdr:row>9</xdr:row>
      <xdr:rowOff>114300</xdr:rowOff>
    </xdr:to>
    <xdr:sp macro="" textlink="">
      <xdr:nvSpPr>
        <xdr:cNvPr id="1027" name="AutoShape 3">
          <a:extLst>
            <a:ext uri="{FF2B5EF4-FFF2-40B4-BE49-F238E27FC236}">
              <a16:creationId xmlns:a16="http://schemas.microsoft.com/office/drawing/2014/main" id="{6ACD6C3C-4FFF-E78F-7555-6DD7B82FC9C7}"/>
            </a:ext>
          </a:extLst>
        </xdr:cNvPr>
        <xdr:cNvSpPr>
          <a:spLocks noChangeAspect="1" noChangeArrowheads="1"/>
        </xdr:cNvSpPr>
      </xdr:nvSpPr>
      <xdr:spPr bwMode="auto">
        <a:xfrm>
          <a:off x="609600" y="15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119945</xdr:colOff>
      <xdr:row>0</xdr:row>
      <xdr:rowOff>148167</xdr:rowOff>
    </xdr:from>
    <xdr:to>
      <xdr:col>2</xdr:col>
      <xdr:colOff>487333</xdr:colOff>
      <xdr:row>9</xdr:row>
      <xdr:rowOff>56444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F94C096-AFF6-95DB-224C-433502E4A9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945" y="148167"/>
          <a:ext cx="4120944" cy="16933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FF66"/>
  </sheetPr>
  <dimension ref="A1:K138"/>
  <sheetViews>
    <sheetView zoomScale="90" zoomScaleNormal="100" workbookViewId="0">
      <selection activeCell="D3" sqref="D3:Q128"/>
    </sheetView>
  </sheetViews>
  <sheetFormatPr defaultRowHeight="14.5"/>
  <cols>
    <col min="1" max="1" width="7.453125" bestFit="1" customWidth="1"/>
    <col min="2" max="2" width="46.6328125" bestFit="1" customWidth="1"/>
    <col min="3" max="3" width="12.54296875" bestFit="1" customWidth="1"/>
    <col min="4" max="4" width="11" bestFit="1" customWidth="1"/>
    <col min="5" max="5" width="8.453125" bestFit="1" customWidth="1"/>
    <col min="6" max="6" width="13.6328125" bestFit="1" customWidth="1"/>
    <col min="7" max="7" width="12" bestFit="1" customWidth="1"/>
    <col min="8" max="8" width="8.453125" bestFit="1" customWidth="1"/>
    <col min="9" max="9" width="7.1796875" bestFit="1" customWidth="1"/>
    <col min="10" max="10" width="7" bestFit="1" customWidth="1"/>
  </cols>
  <sheetData>
    <row r="1" spans="1:11" ht="15" customHeight="1">
      <c r="A1" s="331" t="s">
        <v>1</v>
      </c>
      <c r="B1" s="331" t="s">
        <v>0</v>
      </c>
      <c r="C1" s="331" t="s">
        <v>11</v>
      </c>
      <c r="D1" s="331"/>
      <c r="E1" s="331"/>
      <c r="F1" s="331"/>
      <c r="G1" s="331"/>
      <c r="H1" s="331"/>
      <c r="I1" s="331"/>
      <c r="J1" s="331"/>
    </row>
    <row r="2" spans="1:11" ht="15" customHeight="1">
      <c r="A2" s="330"/>
      <c r="B2" s="330"/>
      <c r="C2" s="331" t="s">
        <v>3</v>
      </c>
      <c r="D2" s="331"/>
      <c r="E2" s="331"/>
      <c r="F2" s="331" t="s">
        <v>6</v>
      </c>
      <c r="G2" s="331"/>
      <c r="H2" s="331"/>
      <c r="I2" s="331" t="s">
        <v>12</v>
      </c>
      <c r="J2" s="331"/>
    </row>
    <row r="3" spans="1:11" ht="29">
      <c r="A3" s="330"/>
      <c r="B3" s="330"/>
      <c r="C3" s="159" t="s">
        <v>8</v>
      </c>
      <c r="D3" s="159" t="s">
        <v>9</v>
      </c>
      <c r="E3" s="159" t="s">
        <v>10</v>
      </c>
      <c r="F3" s="159" t="s">
        <v>8</v>
      </c>
      <c r="G3" s="159" t="s">
        <v>9</v>
      </c>
      <c r="H3" s="159" t="s">
        <v>10</v>
      </c>
      <c r="I3" s="159" t="s">
        <v>8</v>
      </c>
      <c r="J3" s="159" t="s">
        <v>9</v>
      </c>
    </row>
    <row r="4" spans="1:11">
      <c r="A4" s="329" t="s">
        <v>142</v>
      </c>
      <c r="B4" s="308" t="s">
        <v>462</v>
      </c>
      <c r="C4" s="313">
        <v>30927776.774857201</v>
      </c>
      <c r="D4" s="313">
        <v>2309294.4310572706</v>
      </c>
      <c r="E4" s="314">
        <v>8.0692414199859522E-2</v>
      </c>
      <c r="F4" s="315">
        <v>90860681.221776262</v>
      </c>
      <c r="G4" s="315">
        <v>7493259.968730554</v>
      </c>
      <c r="H4" s="314">
        <v>8.988235279565876E-2</v>
      </c>
      <c r="I4" s="316">
        <v>90.92326850795358</v>
      </c>
      <c r="J4" s="316">
        <v>-1.9935990966218924</v>
      </c>
      <c r="K4" s="226"/>
    </row>
    <row r="5" spans="1:11">
      <c r="A5" s="330"/>
      <c r="B5" s="309" t="s">
        <v>463</v>
      </c>
      <c r="C5" s="313">
        <v>41429726.00869862</v>
      </c>
      <c r="D5" s="313">
        <v>3820217.9855881557</v>
      </c>
      <c r="E5" s="317">
        <v>0.10157585638293089</v>
      </c>
      <c r="F5" s="318">
        <v>114690518.03666683</v>
      </c>
      <c r="G5" s="318">
        <v>12962888.432317346</v>
      </c>
      <c r="H5" s="317">
        <v>0.12742741065268176</v>
      </c>
      <c r="I5" s="319">
        <v>101.3665372356769</v>
      </c>
      <c r="J5" s="319">
        <v>1.281513058264423</v>
      </c>
      <c r="K5" s="226"/>
    </row>
    <row r="6" spans="1:11">
      <c r="A6" s="329"/>
      <c r="B6" s="308" t="s">
        <v>464</v>
      </c>
      <c r="C6" s="313">
        <v>34738775.46309939</v>
      </c>
      <c r="D6" s="313">
        <v>3294133.18458784</v>
      </c>
      <c r="E6" s="314">
        <v>0.10475976019733463</v>
      </c>
      <c r="F6" s="315">
        <v>100627691.79707229</v>
      </c>
      <c r="G6" s="315">
        <v>12028608.78533715</v>
      </c>
      <c r="H6" s="314">
        <v>0.13576448397038077</v>
      </c>
      <c r="I6" s="316">
        <v>98.916670237103304</v>
      </c>
      <c r="J6" s="316">
        <v>1.3005261456933823</v>
      </c>
      <c r="K6" s="226"/>
    </row>
    <row r="7" spans="1:11">
      <c r="A7" s="329"/>
      <c r="B7" s="309" t="s">
        <v>465</v>
      </c>
      <c r="C7" s="313">
        <v>56561229.28369952</v>
      </c>
      <c r="D7" s="313">
        <v>4834455.5076330379</v>
      </c>
      <c r="E7" s="317">
        <v>9.3461377053248529E-2</v>
      </c>
      <c r="F7" s="318">
        <v>175711970.37055039</v>
      </c>
      <c r="G7" s="318">
        <v>18029628.476508021</v>
      </c>
      <c r="H7" s="317">
        <v>0.1143414554853794</v>
      </c>
      <c r="I7" s="319">
        <v>113.87313398748758</v>
      </c>
      <c r="J7" s="319">
        <v>-0.46439239085893291</v>
      </c>
      <c r="K7" s="226"/>
    </row>
    <row r="8" spans="1:11">
      <c r="A8" s="329"/>
      <c r="B8" s="308" t="s">
        <v>466</v>
      </c>
      <c r="C8" s="313">
        <v>19956759.233048033</v>
      </c>
      <c r="D8" s="313">
        <v>1650077.1424745619</v>
      </c>
      <c r="E8" s="314">
        <v>9.0135237740552904E-2</v>
      </c>
      <c r="F8" s="315">
        <v>54499860.362694032</v>
      </c>
      <c r="G8" s="315">
        <v>5657365.9848934188</v>
      </c>
      <c r="H8" s="314">
        <v>0.11582876871793728</v>
      </c>
      <c r="I8" s="316">
        <v>106.24338507974105</v>
      </c>
      <c r="J8" s="316">
        <v>0.52456141220665131</v>
      </c>
      <c r="K8" s="226"/>
    </row>
    <row r="9" spans="1:11">
      <c r="A9" s="329"/>
      <c r="B9" s="309" t="s">
        <v>467</v>
      </c>
      <c r="C9" s="313">
        <v>28659475.686975833</v>
      </c>
      <c r="D9" s="313">
        <v>3065633.7368862778</v>
      </c>
      <c r="E9" s="317">
        <v>0.11978013081680185</v>
      </c>
      <c r="F9" s="318">
        <v>80240945.419284984</v>
      </c>
      <c r="G9" s="318">
        <v>10634128.690382138</v>
      </c>
      <c r="H9" s="317">
        <v>0.15277424238201842</v>
      </c>
      <c r="I9" s="319">
        <v>79.494181219446588</v>
      </c>
      <c r="J9" s="319">
        <v>1.8356226702787382</v>
      </c>
      <c r="K9" s="226"/>
    </row>
    <row r="10" spans="1:11">
      <c r="A10" s="329"/>
      <c r="B10" s="308" t="s">
        <v>468</v>
      </c>
      <c r="C10" s="313">
        <v>40622938.013998725</v>
      </c>
      <c r="D10" s="313">
        <v>3047102.2440918759</v>
      </c>
      <c r="E10" s="314">
        <v>8.1092068390723374E-2</v>
      </c>
      <c r="F10" s="315">
        <v>114178609.2815233</v>
      </c>
      <c r="G10" s="315">
        <v>13103549.43369177</v>
      </c>
      <c r="H10" s="314">
        <v>0.12964176774586292</v>
      </c>
      <c r="I10" s="316">
        <v>101.26473919882211</v>
      </c>
      <c r="J10" s="316">
        <v>-1.9342168298992846</v>
      </c>
      <c r="K10" s="226"/>
    </row>
    <row r="11" spans="1:11">
      <c r="A11" s="329"/>
      <c r="B11" s="309" t="s">
        <v>469</v>
      </c>
      <c r="C11" s="313">
        <v>34188584.107599482</v>
      </c>
      <c r="D11" s="313">
        <v>2921080.1866891682</v>
      </c>
      <c r="E11" s="317">
        <v>9.3422237799278884E-2</v>
      </c>
      <c r="F11" s="318">
        <v>98131663.822755858</v>
      </c>
      <c r="G11" s="318">
        <v>10071287.587822735</v>
      </c>
      <c r="H11" s="317">
        <v>0.11436798272305705</v>
      </c>
      <c r="I11" s="319">
        <v>105.33400013414014</v>
      </c>
      <c r="J11" s="319">
        <v>-0.19847940957720311</v>
      </c>
      <c r="K11" s="226"/>
    </row>
    <row r="12" spans="1:11">
      <c r="A12" s="329"/>
      <c r="B12" s="308" t="s">
        <v>470</v>
      </c>
      <c r="C12" s="313">
        <v>30833893.303583056</v>
      </c>
      <c r="D12" s="313">
        <v>2303894.5886335373</v>
      </c>
      <c r="E12" s="314">
        <v>8.0753406673878078E-2</v>
      </c>
      <c r="F12" s="315">
        <v>90282201.130593896</v>
      </c>
      <c r="G12" s="315">
        <v>7447851.3745889366</v>
      </c>
      <c r="H12" s="314">
        <v>8.9912595397044395E-2</v>
      </c>
      <c r="I12" s="316">
        <v>90.882164556348073</v>
      </c>
      <c r="J12" s="316">
        <v>-2.0216553133822543</v>
      </c>
      <c r="K12" s="226"/>
    </row>
    <row r="13" spans="1:11">
      <c r="A13" s="329"/>
      <c r="B13" s="309" t="s">
        <v>471</v>
      </c>
      <c r="C13" s="313">
        <v>41375451.391554505</v>
      </c>
      <c r="D13" s="313">
        <v>3818950.4073934555</v>
      </c>
      <c r="E13" s="317">
        <v>0.10168546875557036</v>
      </c>
      <c r="F13" s="318">
        <v>114374367.94356753</v>
      </c>
      <c r="G13" s="318">
        <v>12964479.818556339</v>
      </c>
      <c r="H13" s="317">
        <v>0.12784236387850673</v>
      </c>
      <c r="I13" s="319">
        <v>101.49607650866972</v>
      </c>
      <c r="J13" s="319">
        <v>1.2562220956848051</v>
      </c>
      <c r="K13" s="226"/>
    </row>
    <row r="14" spans="1:11">
      <c r="A14" s="329"/>
      <c r="B14" s="308" t="s">
        <v>472</v>
      </c>
      <c r="C14" s="313">
        <v>34661751.452564195</v>
      </c>
      <c r="D14" s="313">
        <v>3305114.9675883465</v>
      </c>
      <c r="E14" s="314">
        <v>0.10540400177078789</v>
      </c>
      <c r="F14" s="315">
        <v>100149829.93761671</v>
      </c>
      <c r="G14" s="315">
        <v>12055558.357306287</v>
      </c>
      <c r="H14" s="314">
        <v>0.13684838004836597</v>
      </c>
      <c r="I14" s="316">
        <v>98.953109601356132</v>
      </c>
      <c r="J14" s="316">
        <v>1.3219789083594122</v>
      </c>
      <c r="K14" s="226"/>
    </row>
    <row r="15" spans="1:11">
      <c r="A15" s="329"/>
      <c r="B15" s="309" t="s">
        <v>473</v>
      </c>
      <c r="C15" s="313">
        <v>56306800.865022644</v>
      </c>
      <c r="D15" s="313">
        <v>4854573.4120156541</v>
      </c>
      <c r="E15" s="317">
        <v>9.4351083564836832E-2</v>
      </c>
      <c r="F15" s="318">
        <v>174136792.75581864</v>
      </c>
      <c r="G15" s="318">
        <v>18122940.790289491</v>
      </c>
      <c r="H15" s="317">
        <v>0.11616238277543271</v>
      </c>
      <c r="I15" s="319">
        <v>113.65465982368761</v>
      </c>
      <c r="J15" s="319">
        <v>-0.41271285201904107</v>
      </c>
      <c r="K15" s="226"/>
    </row>
    <row r="16" spans="1:11">
      <c r="A16" s="329"/>
      <c r="B16" s="308" t="s">
        <v>474</v>
      </c>
      <c r="C16" s="313">
        <v>19920056.072844096</v>
      </c>
      <c r="D16" s="313">
        <v>1649413.9035074711</v>
      </c>
      <c r="E16" s="314">
        <v>9.0276734020638891E-2</v>
      </c>
      <c r="F16" s="315">
        <v>54286164.762027353</v>
      </c>
      <c r="G16" s="315">
        <v>5647869.3267755136</v>
      </c>
      <c r="H16" s="314">
        <v>0.11611980387540631</v>
      </c>
      <c r="I16" s="316">
        <v>106.3227982322048</v>
      </c>
      <c r="J16" s="316">
        <v>0.49972937661128469</v>
      </c>
      <c r="K16" s="226"/>
    </row>
    <row r="17" spans="1:11">
      <c r="A17" s="329"/>
      <c r="B17" s="309" t="s">
        <v>475</v>
      </c>
      <c r="C17" s="313">
        <v>28611790.301373024</v>
      </c>
      <c r="D17" s="313">
        <v>3063410.1734831184</v>
      </c>
      <c r="E17" s="317">
        <v>0.11990623899238703</v>
      </c>
      <c r="F17" s="318">
        <v>79949095.616798401</v>
      </c>
      <c r="G17" s="318">
        <v>10618574.326329485</v>
      </c>
      <c r="H17" s="317">
        <v>0.15315872618123894</v>
      </c>
      <c r="I17" s="319">
        <v>79.56756960101275</v>
      </c>
      <c r="J17" s="319">
        <v>1.8174495573123437</v>
      </c>
      <c r="K17" s="226"/>
    </row>
    <row r="18" spans="1:11">
      <c r="A18" s="329"/>
      <c r="B18" s="308" t="s">
        <v>476</v>
      </c>
      <c r="C18" s="313">
        <v>40514606.231986597</v>
      </c>
      <c r="D18" s="313">
        <v>3056595.9630459324</v>
      </c>
      <c r="E18" s="314">
        <v>8.1600596003370537E-2</v>
      </c>
      <c r="F18" s="315">
        <v>113536864.2683811</v>
      </c>
      <c r="G18" s="315">
        <v>13101923.577767089</v>
      </c>
      <c r="H18" s="314">
        <v>0.13045184761075393</v>
      </c>
      <c r="I18" s="316">
        <v>101.25640411882486</v>
      </c>
      <c r="J18" s="316">
        <v>-1.9235229988506291</v>
      </c>
      <c r="K18" s="226"/>
    </row>
    <row r="19" spans="1:11">
      <c r="A19" s="329"/>
      <c r="B19" s="309" t="s">
        <v>477</v>
      </c>
      <c r="C19" s="313">
        <v>34118895.205605268</v>
      </c>
      <c r="D19" s="313">
        <v>2921822.5450179391</v>
      </c>
      <c r="E19" s="317">
        <v>9.3656945855346535E-2</v>
      </c>
      <c r="F19" s="318">
        <v>97706096.650253579</v>
      </c>
      <c r="G19" s="318">
        <v>10066768.763700843</v>
      </c>
      <c r="H19" s="317">
        <v>0.11486588277733101</v>
      </c>
      <c r="I19" s="319">
        <v>105.39169313004102</v>
      </c>
      <c r="J19" s="319">
        <v>-0.21480241384455212</v>
      </c>
      <c r="K19" s="226"/>
    </row>
    <row r="20" spans="1:11">
      <c r="A20" s="329"/>
      <c r="B20" s="308" t="s">
        <v>478</v>
      </c>
      <c r="C20" s="313">
        <v>16484081.034596397</v>
      </c>
      <c r="D20" s="313">
        <v>333498.1860798914</v>
      </c>
      <c r="E20" s="314">
        <v>2.0649297254960959E-2</v>
      </c>
      <c r="F20" s="315">
        <v>54519535.458105639</v>
      </c>
      <c r="G20" s="315">
        <v>1890642.7014426962</v>
      </c>
      <c r="H20" s="314">
        <v>3.592404480528115E-2</v>
      </c>
      <c r="I20" s="316">
        <v>87.938605502262192</v>
      </c>
      <c r="J20" s="316">
        <v>-4.3284268833197075</v>
      </c>
      <c r="K20" s="226"/>
    </row>
    <row r="21" spans="1:11">
      <c r="A21" s="329"/>
      <c r="B21" s="309" t="s">
        <v>479</v>
      </c>
      <c r="C21" s="313">
        <v>24075333.523350619</v>
      </c>
      <c r="D21" s="313">
        <v>1639130.9851574041</v>
      </c>
      <c r="E21" s="317">
        <v>7.3057416127667169E-2</v>
      </c>
      <c r="F21" s="318">
        <v>71076784.187427714</v>
      </c>
      <c r="G21" s="318">
        <v>6047445.0169555768</v>
      </c>
      <c r="H21" s="317">
        <v>9.2995640031069846E-2</v>
      </c>
      <c r="I21" s="319">
        <v>106.89154599796038</v>
      </c>
      <c r="J21" s="319">
        <v>1.8330476207512731</v>
      </c>
      <c r="K21" s="226"/>
    </row>
    <row r="22" spans="1:11">
      <c r="A22" s="329"/>
      <c r="B22" s="308" t="s">
        <v>480</v>
      </c>
      <c r="C22" s="313">
        <v>19396583.641665045</v>
      </c>
      <c r="D22" s="313">
        <v>1435257.9064312652</v>
      </c>
      <c r="E22" s="314">
        <v>7.9908238823139646E-2</v>
      </c>
      <c r="F22" s="315">
        <v>61712005.327703066</v>
      </c>
      <c r="G22" s="315">
        <v>6342667.5624388009</v>
      </c>
      <c r="H22" s="314">
        <v>0.11455198524006636</v>
      </c>
      <c r="I22" s="316">
        <v>100.22330566191557</v>
      </c>
      <c r="J22" s="316">
        <v>2.1109348086734485</v>
      </c>
      <c r="K22" s="226"/>
    </row>
    <row r="23" spans="1:11">
      <c r="A23" s="329"/>
      <c r="B23" s="309" t="s">
        <v>481</v>
      </c>
      <c r="C23" s="313">
        <v>38050075.749434702</v>
      </c>
      <c r="D23" s="313">
        <v>2576514.3027808368</v>
      </c>
      <c r="E23" s="317">
        <v>7.2631960189716821E-2</v>
      </c>
      <c r="F23" s="318">
        <v>126023498.49878892</v>
      </c>
      <c r="G23" s="318">
        <v>11243883.767944485</v>
      </c>
      <c r="H23" s="317">
        <v>9.7960633465368693E-2</v>
      </c>
      <c r="I23" s="319">
        <v>139.01013200813682</v>
      </c>
      <c r="J23" s="319">
        <v>1.0388867759183711</v>
      </c>
      <c r="K23" s="226"/>
    </row>
    <row r="24" spans="1:11">
      <c r="A24" s="329"/>
      <c r="B24" s="308" t="s">
        <v>482</v>
      </c>
      <c r="C24" s="313">
        <v>8275687.1688078893</v>
      </c>
      <c r="D24" s="313">
        <v>397179.14182010014</v>
      </c>
      <c r="E24" s="314">
        <v>5.0412989421292076E-2</v>
      </c>
      <c r="F24" s="315">
        <v>24695065.533127222</v>
      </c>
      <c r="G24" s="315">
        <v>1440011.6114733741</v>
      </c>
      <c r="H24" s="314">
        <v>6.1922523006171709E-2</v>
      </c>
      <c r="I24" s="316">
        <v>79.947418243021289</v>
      </c>
      <c r="J24" s="316">
        <v>-0.10916583467968621</v>
      </c>
      <c r="K24" s="226"/>
    </row>
    <row r="25" spans="1:11">
      <c r="A25" s="329"/>
      <c r="B25" s="309" t="s">
        <v>483</v>
      </c>
      <c r="C25" s="313">
        <v>13257019.234131707</v>
      </c>
      <c r="D25" s="313">
        <v>1190656.2455999423</v>
      </c>
      <c r="E25" s="317">
        <v>9.8675652865041263E-2</v>
      </c>
      <c r="F25" s="318">
        <v>40654358.306914456</v>
      </c>
      <c r="G25" s="318">
        <v>4382396.9389375076</v>
      </c>
      <c r="H25" s="317">
        <v>0.12082051186806096</v>
      </c>
      <c r="I25" s="319">
        <v>66.726981979459893</v>
      </c>
      <c r="J25" s="319">
        <v>2.3040303857300586</v>
      </c>
      <c r="K25" s="226"/>
    </row>
    <row r="26" spans="1:11">
      <c r="A26" s="329"/>
      <c r="B26" s="308" t="s">
        <v>484</v>
      </c>
      <c r="C26" s="313">
        <v>21244181.264830653</v>
      </c>
      <c r="D26" s="313">
        <v>868558.73219570145</v>
      </c>
      <c r="E26" s="314">
        <v>4.2627347007658786E-2</v>
      </c>
      <c r="F26" s="315">
        <v>65479983.171244651</v>
      </c>
      <c r="G26" s="315">
        <v>6089235.4750066772</v>
      </c>
      <c r="H26" s="314">
        <v>0.10252835182595944</v>
      </c>
      <c r="I26" s="316">
        <v>96.098235436999772</v>
      </c>
      <c r="J26" s="316">
        <v>-2.3681356514136951</v>
      </c>
      <c r="K26" s="226"/>
    </row>
    <row r="27" spans="1:11">
      <c r="A27" s="329"/>
      <c r="B27" s="309" t="s">
        <v>485</v>
      </c>
      <c r="C27" s="313">
        <v>17422839.890611842</v>
      </c>
      <c r="D27" s="313">
        <v>784885.34951785766</v>
      </c>
      <c r="E27" s="317">
        <v>4.7174389590936436E-2</v>
      </c>
      <c r="F27" s="318">
        <v>55863976.886270002</v>
      </c>
      <c r="G27" s="318">
        <v>3500461.5605714172</v>
      </c>
      <c r="H27" s="317">
        <v>6.6849246823837402E-2</v>
      </c>
      <c r="I27" s="319">
        <v>97.408062254051416</v>
      </c>
      <c r="J27" s="319">
        <v>-1.4024734359949917</v>
      </c>
      <c r="K27" s="226"/>
    </row>
    <row r="28" spans="1:11">
      <c r="A28" s="329"/>
      <c r="B28" s="308" t="s">
        <v>486</v>
      </c>
      <c r="C28" s="313">
        <v>14943.093376318808</v>
      </c>
      <c r="D28" s="313">
        <v>2195.8649531434821</v>
      </c>
      <c r="E28" s="314">
        <v>0.17226214830756864</v>
      </c>
      <c r="F28" s="315">
        <v>91684.457136654848</v>
      </c>
      <c r="G28" s="315">
        <v>12695.457125823013</v>
      </c>
      <c r="H28" s="314">
        <v>0.16072436825484654</v>
      </c>
      <c r="I28" s="316">
        <v>87.623180316246589</v>
      </c>
      <c r="J28" s="316">
        <v>3.1526892367909056</v>
      </c>
      <c r="K28" s="226"/>
    </row>
    <row r="29" spans="1:11">
      <c r="A29" s="329"/>
      <c r="B29" s="309" t="s">
        <v>487</v>
      </c>
      <c r="C29" s="313">
        <v>17085.387947030158</v>
      </c>
      <c r="D29" s="313">
        <v>1989.2483441815057</v>
      </c>
      <c r="E29" s="317">
        <v>0.13177198916510635</v>
      </c>
      <c r="F29" s="318">
        <v>99220.84647283316</v>
      </c>
      <c r="G29" s="318">
        <v>14972.524425268348</v>
      </c>
      <c r="H29" s="317">
        <v>0.17771896295827921</v>
      </c>
      <c r="I29" s="319">
        <v>83.379552273874353</v>
      </c>
      <c r="J29" s="319">
        <v>1.3862007468366784</v>
      </c>
      <c r="K29" s="226"/>
    </row>
    <row r="30" spans="1:11">
      <c r="A30" s="329"/>
      <c r="B30" s="308" t="s">
        <v>488</v>
      </c>
      <c r="C30" s="313">
        <v>12544.757484828006</v>
      </c>
      <c r="D30" s="313">
        <v>2198.4541469004253</v>
      </c>
      <c r="E30" s="314">
        <v>0.21248692166614819</v>
      </c>
      <c r="F30" s="315">
        <v>79360.206783807284</v>
      </c>
      <c r="G30" s="315">
        <v>12570.30901696191</v>
      </c>
      <c r="H30" s="314">
        <v>0.18820674139737692</v>
      </c>
      <c r="I30" s="316">
        <v>71.247465134270044</v>
      </c>
      <c r="J30" s="316">
        <v>5.6931194719985427</v>
      </c>
      <c r="K30" s="226"/>
    </row>
    <row r="31" spans="1:11">
      <c r="A31" s="329"/>
      <c r="B31" s="309" t="s">
        <v>489</v>
      </c>
      <c r="C31" s="313">
        <v>52975.761449944686</v>
      </c>
      <c r="D31" s="313">
        <v>-3027.9182207153135</v>
      </c>
      <c r="E31" s="317">
        <v>-5.4066415609144734E-2</v>
      </c>
      <c r="F31" s="318">
        <v>335079.20744758367</v>
      </c>
      <c r="G31" s="318">
        <v>-19643.289963764255</v>
      </c>
      <c r="H31" s="317">
        <v>-5.5376498832509197E-2</v>
      </c>
      <c r="I31" s="319">
        <v>212.73150174507563</v>
      </c>
      <c r="J31" s="319">
        <v>-39.925450185028978</v>
      </c>
      <c r="K31" s="226"/>
    </row>
    <row r="32" spans="1:11">
      <c r="A32" s="329"/>
      <c r="B32" s="308" t="s">
        <v>490</v>
      </c>
      <c r="C32" s="313">
        <v>13059.034666335492</v>
      </c>
      <c r="D32" s="313">
        <v>3852.5487928029852</v>
      </c>
      <c r="E32" s="314">
        <v>0.41846029481005126</v>
      </c>
      <c r="F32" s="315">
        <v>80420.972452714443</v>
      </c>
      <c r="G32" s="315">
        <v>22598.0830406034</v>
      </c>
      <c r="H32" s="314">
        <v>0.39081552773234846</v>
      </c>
      <c r="I32" s="316">
        <v>80.251045895646286</v>
      </c>
      <c r="J32" s="316">
        <v>16.830772510574562</v>
      </c>
      <c r="K32" s="226"/>
    </row>
    <row r="33" spans="1:11">
      <c r="A33" s="329"/>
      <c r="B33" s="309" t="s">
        <v>491</v>
      </c>
      <c r="C33" s="313">
        <v>93883.471274130352</v>
      </c>
      <c r="D33" s="313">
        <v>5399.8424237262225</v>
      </c>
      <c r="E33" s="317">
        <v>6.1026457593138822E-2</v>
      </c>
      <c r="F33" s="318">
        <v>578480.09118241665</v>
      </c>
      <c r="G33" s="318">
        <v>45408.594141678768</v>
      </c>
      <c r="H33" s="317">
        <v>8.5182933984948361E-2</v>
      </c>
      <c r="I33" s="319">
        <v>106.78516290932312</v>
      </c>
      <c r="J33" s="319">
        <v>9.4611179398522012</v>
      </c>
      <c r="K33" s="226"/>
    </row>
    <row r="34" spans="1:11">
      <c r="A34" s="329"/>
      <c r="B34" s="308" t="s">
        <v>492</v>
      </c>
      <c r="C34" s="313">
        <v>54274.617144108859</v>
      </c>
      <c r="D34" s="313">
        <v>1267.5781946955613</v>
      </c>
      <c r="E34" s="314">
        <v>2.3913393764651916E-2</v>
      </c>
      <c r="F34" s="315">
        <v>316150.09309941175</v>
      </c>
      <c r="G34" s="315">
        <v>-1591.3862388643902</v>
      </c>
      <c r="H34" s="314">
        <v>-5.0084308859472439E-3</v>
      </c>
      <c r="I34" s="316">
        <v>51.377711617006113</v>
      </c>
      <c r="J34" s="316">
        <v>3.5902178325852958</v>
      </c>
      <c r="K34" s="226"/>
    </row>
    <row r="35" spans="1:11">
      <c r="A35" s="329"/>
      <c r="B35" s="309" t="s">
        <v>493</v>
      </c>
      <c r="C35" s="313">
        <v>77024.010535207126</v>
      </c>
      <c r="D35" s="313">
        <v>-10981.783000503769</v>
      </c>
      <c r="E35" s="317">
        <v>-0.12478477335753575</v>
      </c>
      <c r="F35" s="318">
        <v>477861.85945557832</v>
      </c>
      <c r="G35" s="318">
        <v>-26949.571969178156</v>
      </c>
      <c r="H35" s="317">
        <v>-5.3385423331474342E-2</v>
      </c>
      <c r="I35" s="319">
        <v>84.854826417821826</v>
      </c>
      <c r="J35" s="319">
        <v>-7.6992427559935095</v>
      </c>
      <c r="K35" s="226"/>
    </row>
    <row r="36" spans="1:11">
      <c r="A36" s="329"/>
      <c r="B36" s="308" t="s">
        <v>494</v>
      </c>
      <c r="C36" s="313">
        <v>254428.41867683042</v>
      </c>
      <c r="D36" s="313">
        <v>-20117.90438265464</v>
      </c>
      <c r="E36" s="314">
        <v>-7.3276903359932297E-2</v>
      </c>
      <c r="F36" s="315">
        <v>1575177.6147317432</v>
      </c>
      <c r="G36" s="315">
        <v>-93312.313781494973</v>
      </c>
      <c r="H36" s="314">
        <v>-5.592620739679497E-2</v>
      </c>
      <c r="I36" s="316">
        <v>198.18167319766582</v>
      </c>
      <c r="J36" s="316">
        <v>-7.4065796446489855</v>
      </c>
      <c r="K36" s="226"/>
    </row>
    <row r="37" spans="1:11">
      <c r="A37" s="329"/>
      <c r="B37" s="309" t="s">
        <v>495</v>
      </c>
      <c r="C37" s="313">
        <v>36703.160203941603</v>
      </c>
      <c r="D37" s="313">
        <v>663.23896710306144</v>
      </c>
      <c r="E37" s="317">
        <v>1.8402897241216097E-2</v>
      </c>
      <c r="F37" s="318">
        <v>213695.60066663742</v>
      </c>
      <c r="G37" s="318">
        <v>9496.6581178806955</v>
      </c>
      <c r="H37" s="317">
        <v>4.6506891756372203E-2</v>
      </c>
      <c r="I37" s="319">
        <v>75.598082395678716</v>
      </c>
      <c r="J37" s="319">
        <v>5.0905071686923691</v>
      </c>
      <c r="K37" s="226"/>
    </row>
    <row r="38" spans="1:11">
      <c r="A38" s="329"/>
      <c r="B38" s="308" t="s">
        <v>496</v>
      </c>
      <c r="C38" s="313">
        <v>47685.385602805465</v>
      </c>
      <c r="D38" s="313">
        <v>2223.5634031582376</v>
      </c>
      <c r="E38" s="314">
        <v>4.8910564855789963E-2</v>
      </c>
      <c r="F38" s="315">
        <v>291849.80248653056</v>
      </c>
      <c r="G38" s="315">
        <v>15554.364052577235</v>
      </c>
      <c r="H38" s="314">
        <v>5.6296130478083906E-2</v>
      </c>
      <c r="I38" s="316">
        <v>51.17381995919645</v>
      </c>
      <c r="J38" s="316">
        <v>4.442295948486219</v>
      </c>
      <c r="K38" s="226"/>
    </row>
    <row r="39" spans="1:11">
      <c r="A39" s="329"/>
      <c r="B39" s="309" t="s">
        <v>497</v>
      </c>
      <c r="C39" s="313">
        <v>108331.78201209258</v>
      </c>
      <c r="D39" s="313">
        <v>-9493.7189540922263</v>
      </c>
      <c r="E39" s="317">
        <v>-8.0574399228031848E-2</v>
      </c>
      <c r="F39" s="318">
        <v>641745.01314214827</v>
      </c>
      <c r="G39" s="318">
        <v>1625.855924595613</v>
      </c>
      <c r="H39" s="317">
        <v>2.5399269905666097E-3</v>
      </c>
      <c r="I39" s="319">
        <v>104.48122212997492</v>
      </c>
      <c r="J39" s="319">
        <v>-5.1451933034478543</v>
      </c>
      <c r="K39" s="226"/>
    </row>
    <row r="40" spans="1:11">
      <c r="A40" s="329"/>
      <c r="B40" s="308" t="s">
        <v>498</v>
      </c>
      <c r="C40" s="313">
        <v>69688.90199421157</v>
      </c>
      <c r="D40" s="313">
        <v>-742.35832878816291</v>
      </c>
      <c r="E40" s="314">
        <v>-1.0540182376173404E-2</v>
      </c>
      <c r="F40" s="315">
        <v>425567.17250231025</v>
      </c>
      <c r="G40" s="315">
        <v>4518.8241219311021</v>
      </c>
      <c r="H40" s="314">
        <v>1.0732316465112345E-2</v>
      </c>
      <c r="I40" s="316">
        <v>83.07044218081117</v>
      </c>
      <c r="J40" s="316">
        <v>2.538596421928645</v>
      </c>
      <c r="K40" s="226"/>
    </row>
    <row r="41" spans="1:11">
      <c r="A41" s="329"/>
      <c r="B41" s="309" t="s">
        <v>499</v>
      </c>
      <c r="C41" s="313">
        <v>269844220.69325</v>
      </c>
      <c r="D41" s="313">
        <v>24638081.904595554</v>
      </c>
      <c r="E41" s="317">
        <v>0.10047905825812688</v>
      </c>
      <c r="F41" s="318">
        <v>769810193.13797688</v>
      </c>
      <c r="G41" s="318">
        <v>88122628.158184648</v>
      </c>
      <c r="H41" s="317">
        <v>0.12927128597511814</v>
      </c>
      <c r="I41" s="320"/>
      <c r="J41" s="320"/>
      <c r="K41" s="226"/>
    </row>
    <row r="42" spans="1:11">
      <c r="A42" s="329"/>
      <c r="B42" s="308" t="s">
        <v>500</v>
      </c>
      <c r="C42" s="313">
        <v>17283032.480256852</v>
      </c>
      <c r="D42" s="313">
        <v>2177830.1738918778</v>
      </c>
      <c r="E42" s="314">
        <v>0.14417749128551505</v>
      </c>
      <c r="F42" s="315">
        <v>43198362.909666896</v>
      </c>
      <c r="G42" s="315">
        <v>6902062.277175419</v>
      </c>
      <c r="H42" s="314">
        <v>0.19015883593924385</v>
      </c>
      <c r="I42" s="321"/>
      <c r="J42" s="321"/>
      <c r="K42" s="226"/>
    </row>
    <row r="43" spans="1:11">
      <c r="A43" s="329"/>
      <c r="B43" s="309" t="s">
        <v>501</v>
      </c>
      <c r="C43" s="313">
        <v>15252623.053414311</v>
      </c>
      <c r="D43" s="313">
        <v>1867658.6070101932</v>
      </c>
      <c r="E43" s="317">
        <v>0.13953407306299878</v>
      </c>
      <c r="F43" s="318">
        <v>38358464.403129876</v>
      </c>
      <c r="G43" s="318">
        <v>5700320.4858505838</v>
      </c>
      <c r="H43" s="317">
        <v>0.17454514562398529</v>
      </c>
      <c r="I43" s="320"/>
      <c r="J43" s="320"/>
      <c r="K43" s="226"/>
    </row>
    <row r="44" spans="1:11">
      <c r="A44" s="329"/>
      <c r="B44" s="308" t="s">
        <v>502</v>
      </c>
      <c r="C44" s="313">
        <v>18203749.354138035</v>
      </c>
      <c r="D44" s="313">
        <v>2281087.0274555776</v>
      </c>
      <c r="E44" s="314">
        <v>0.14326040335811419</v>
      </c>
      <c r="F44" s="315">
        <v>47778215.049582176</v>
      </c>
      <c r="G44" s="315">
        <v>6898700.3123088181</v>
      </c>
      <c r="H44" s="314">
        <v>0.16875690322269607</v>
      </c>
      <c r="I44" s="321"/>
      <c r="J44" s="321"/>
      <c r="K44" s="226"/>
    </row>
    <row r="45" spans="1:11">
      <c r="A45" s="329"/>
      <c r="B45" s="309" t="s">
        <v>503</v>
      </c>
      <c r="C45" s="313">
        <v>11644368.904036188</v>
      </c>
      <c r="D45" s="313">
        <v>1252234.7616873533</v>
      </c>
      <c r="E45" s="317">
        <v>0.12049832541945253</v>
      </c>
      <c r="F45" s="318">
        <v>29591099.228900161</v>
      </c>
      <c r="G45" s="318">
        <v>4207857.7153021805</v>
      </c>
      <c r="H45" s="317">
        <v>0.16577306381645551</v>
      </c>
      <c r="I45" s="320"/>
      <c r="J45" s="320"/>
      <c r="K45" s="226"/>
    </row>
    <row r="46" spans="1:11">
      <c r="A46" s="329"/>
      <c r="B46" s="308" t="s">
        <v>504</v>
      </c>
      <c r="C46" s="313">
        <v>15354771.067241315</v>
      </c>
      <c r="D46" s="313">
        <v>1872753.9278831799</v>
      </c>
      <c r="E46" s="314">
        <v>0.13890754688451165</v>
      </c>
      <c r="F46" s="315">
        <v>39294737.309883982</v>
      </c>
      <c r="G46" s="315">
        <v>6236177.3873920143</v>
      </c>
      <c r="H46" s="314">
        <v>0.18864032196239505</v>
      </c>
      <c r="I46" s="321"/>
      <c r="J46" s="321"/>
      <c r="K46" s="226"/>
    </row>
    <row r="47" spans="1:11">
      <c r="A47" s="329"/>
      <c r="B47" s="309" t="s">
        <v>505</v>
      </c>
      <c r="C47" s="313">
        <v>19270424.967155952</v>
      </c>
      <c r="D47" s="313">
        <v>2188037.2308502235</v>
      </c>
      <c r="E47" s="317">
        <v>0.12808731803926451</v>
      </c>
      <c r="F47" s="318">
        <v>48056881.097136386</v>
      </c>
      <c r="G47" s="318">
        <v>7012688.1027603671</v>
      </c>
      <c r="H47" s="317">
        <v>0.17085701024067554</v>
      </c>
      <c r="I47" s="320"/>
      <c r="J47" s="320"/>
      <c r="K47" s="226"/>
    </row>
    <row r="48" spans="1:11">
      <c r="A48" s="329"/>
      <c r="B48" s="308" t="s">
        <v>506</v>
      </c>
      <c r="C48" s="313">
        <v>16682996.280327102</v>
      </c>
      <c r="D48" s="313">
        <v>2133084.6467073057</v>
      </c>
      <c r="E48" s="314">
        <v>0.14660464616008301</v>
      </c>
      <c r="F48" s="315">
        <v>41761698.791530848</v>
      </c>
      <c r="G48" s="315">
        <v>6543709.1200889051</v>
      </c>
      <c r="H48" s="314">
        <v>0.18580586743130201</v>
      </c>
      <c r="I48" s="321"/>
      <c r="J48" s="321"/>
      <c r="K48" s="226"/>
    </row>
    <row r="49" spans="1:11">
      <c r="A49" s="329" t="s">
        <v>134</v>
      </c>
      <c r="B49" s="309" t="s">
        <v>462</v>
      </c>
      <c r="C49" s="313">
        <v>441750770.3928861</v>
      </c>
      <c r="D49" s="313">
        <v>23527299.781416655</v>
      </c>
      <c r="E49" s="317">
        <v>5.6255331024388081E-2</v>
      </c>
      <c r="F49" s="318">
        <v>1260469126.004215</v>
      </c>
      <c r="G49" s="318">
        <v>77823961.99890995</v>
      </c>
      <c r="H49" s="317">
        <v>6.5804997447705155E-2</v>
      </c>
      <c r="I49" s="319">
        <v>93.440473230841775</v>
      </c>
      <c r="J49" s="319">
        <v>-2.1292007815305283</v>
      </c>
      <c r="K49" s="226"/>
    </row>
    <row r="50" spans="1:11">
      <c r="A50" s="330"/>
      <c r="B50" s="308" t="s">
        <v>463</v>
      </c>
      <c r="C50" s="313">
        <v>567977927.44114757</v>
      </c>
      <c r="D50" s="313">
        <v>39470272.365881562</v>
      </c>
      <c r="E50" s="314">
        <v>7.4682498894477714E-2</v>
      </c>
      <c r="F50" s="315">
        <v>1533042982.3526309</v>
      </c>
      <c r="G50" s="315">
        <v>121856211.91279769</v>
      </c>
      <c r="H50" s="314">
        <v>8.6350166020064109E-2</v>
      </c>
      <c r="I50" s="316">
        <v>99.987425189686036</v>
      </c>
      <c r="J50" s="316">
        <v>0.99853168320576913</v>
      </c>
      <c r="K50" s="226"/>
    </row>
    <row r="51" spans="1:11">
      <c r="A51" s="329"/>
      <c r="B51" s="309" t="s">
        <v>464</v>
      </c>
      <c r="C51" s="313">
        <v>481666687.42717922</v>
      </c>
      <c r="D51" s="313">
        <v>36635633.283423603</v>
      </c>
      <c r="E51" s="317">
        <v>8.2321521031629902E-2</v>
      </c>
      <c r="F51" s="318">
        <v>1355229791.1062531</v>
      </c>
      <c r="G51" s="318">
        <v>116505721.16697407</v>
      </c>
      <c r="H51" s="317">
        <v>9.4053005018853844E-2</v>
      </c>
      <c r="I51" s="319">
        <v>98.680870200358001</v>
      </c>
      <c r="J51" s="319">
        <v>1.4444305066084695</v>
      </c>
      <c r="K51" s="226"/>
    </row>
    <row r="52" spans="1:11">
      <c r="A52" s="329"/>
      <c r="B52" s="308" t="s">
        <v>465</v>
      </c>
      <c r="C52" s="313">
        <v>774837144.76135516</v>
      </c>
      <c r="D52" s="313">
        <v>46797574.744677663</v>
      </c>
      <c r="E52" s="314">
        <v>6.4278889049403806E-2</v>
      </c>
      <c r="F52" s="315">
        <v>2347688112.5730715</v>
      </c>
      <c r="G52" s="315">
        <v>152407806.70481539</v>
      </c>
      <c r="H52" s="314">
        <v>6.9425214765244533E-2</v>
      </c>
      <c r="I52" s="316">
        <v>112.23911721747233</v>
      </c>
      <c r="J52" s="316">
        <v>-1.0249430946596334</v>
      </c>
      <c r="K52" s="226"/>
    </row>
    <row r="53" spans="1:11">
      <c r="A53" s="329"/>
      <c r="B53" s="309" t="s">
        <v>466</v>
      </c>
      <c r="C53" s="313">
        <v>275284396.73930663</v>
      </c>
      <c r="D53" s="313">
        <v>19425429.564587235</v>
      </c>
      <c r="E53" s="317">
        <v>7.5922410611945129E-2</v>
      </c>
      <c r="F53" s="318">
        <v>732223131.12139368</v>
      </c>
      <c r="G53" s="318">
        <v>56904780.02825737</v>
      </c>
      <c r="H53" s="317">
        <v>8.4263636455526092E-2</v>
      </c>
      <c r="I53" s="319">
        <v>105.44472396147542</v>
      </c>
      <c r="J53" s="319">
        <v>1.4510153264192098</v>
      </c>
      <c r="K53" s="226"/>
    </row>
    <row r="54" spans="1:11">
      <c r="A54" s="329"/>
      <c r="B54" s="308" t="s">
        <v>467</v>
      </c>
      <c r="C54" s="313">
        <v>398731411.46190715</v>
      </c>
      <c r="D54" s="313">
        <v>26994706.381966412</v>
      </c>
      <c r="E54" s="314">
        <v>7.2617812589050867E-2</v>
      </c>
      <c r="F54" s="315">
        <v>1089076425.2909429</v>
      </c>
      <c r="G54" s="315">
        <v>86042676.087613463</v>
      </c>
      <c r="H54" s="314">
        <v>8.5782433697723329E-2</v>
      </c>
      <c r="I54" s="316">
        <v>79.575417556062533</v>
      </c>
      <c r="J54" s="316">
        <v>0.18775258559597319</v>
      </c>
      <c r="K54" s="226"/>
    </row>
    <row r="55" spans="1:11">
      <c r="A55" s="329"/>
      <c r="B55" s="309" t="s">
        <v>468</v>
      </c>
      <c r="C55" s="313">
        <v>564558864.46934414</v>
      </c>
      <c r="D55" s="313">
        <v>42513001.95746702</v>
      </c>
      <c r="E55" s="317">
        <v>8.1435377636959627E-2</v>
      </c>
      <c r="F55" s="318">
        <v>1533630268.4287448</v>
      </c>
      <c r="G55" s="318">
        <v>130505059.3128016</v>
      </c>
      <c r="H55" s="317">
        <v>9.3010273398927784E-2</v>
      </c>
      <c r="I55" s="319">
        <v>101.25757580838457</v>
      </c>
      <c r="J55" s="319">
        <v>0.34644926005157117</v>
      </c>
      <c r="K55" s="226"/>
    </row>
    <row r="56" spans="1:11">
      <c r="A56" s="329"/>
      <c r="B56" s="308" t="s">
        <v>469</v>
      </c>
      <c r="C56" s="313">
        <v>485253705.67547965</v>
      </c>
      <c r="D56" s="313">
        <v>30137021.037057579</v>
      </c>
      <c r="E56" s="314">
        <v>6.621822942175945E-2</v>
      </c>
      <c r="F56" s="315">
        <v>1354418290.3159981</v>
      </c>
      <c r="G56" s="315">
        <v>102195387.23186469</v>
      </c>
      <c r="H56" s="314">
        <v>8.1611178792661374E-2</v>
      </c>
      <c r="I56" s="316">
        <v>107.5691406137735</v>
      </c>
      <c r="J56" s="316">
        <v>-0.54423510515135831</v>
      </c>
      <c r="K56" s="226"/>
    </row>
    <row r="57" spans="1:11">
      <c r="A57" s="329"/>
      <c r="B57" s="309" t="s">
        <v>470</v>
      </c>
      <c r="C57" s="313">
        <v>440486812.20541233</v>
      </c>
      <c r="D57" s="313">
        <v>23478431.438390315</v>
      </c>
      <c r="E57" s="317">
        <v>5.6302061352353147E-2</v>
      </c>
      <c r="F57" s="318">
        <v>1252484618.6611004</v>
      </c>
      <c r="G57" s="318">
        <v>77268954.76598835</v>
      </c>
      <c r="H57" s="317">
        <v>6.5748744796244138E-2</v>
      </c>
      <c r="I57" s="319">
        <v>93.417084325673954</v>
      </c>
      <c r="J57" s="319">
        <v>-2.1459022232845939</v>
      </c>
      <c r="K57" s="226"/>
    </row>
    <row r="58" spans="1:11">
      <c r="A58" s="329"/>
      <c r="B58" s="308" t="s">
        <v>471</v>
      </c>
      <c r="C58" s="313">
        <v>567225063.27407956</v>
      </c>
      <c r="D58" s="313">
        <v>39457198.231767476</v>
      </c>
      <c r="E58" s="314">
        <v>7.4762411365466755E-2</v>
      </c>
      <c r="F58" s="315">
        <v>1528648033.6762314</v>
      </c>
      <c r="G58" s="315">
        <v>121855923.53341794</v>
      </c>
      <c r="H58" s="314">
        <v>8.6619709234115258E-2</v>
      </c>
      <c r="I58" s="316">
        <v>100.11635335609948</v>
      </c>
      <c r="J58" s="316">
        <v>0.98492621580930972</v>
      </c>
      <c r="K58" s="226"/>
    </row>
    <row r="59" spans="1:11">
      <c r="A59" s="329"/>
      <c r="B59" s="309" t="s">
        <v>472</v>
      </c>
      <c r="C59" s="313">
        <v>480550355.22823256</v>
      </c>
      <c r="D59" s="313">
        <v>36676280.271437764</v>
      </c>
      <c r="E59" s="317">
        <v>8.2627669288880434E-2</v>
      </c>
      <c r="F59" s="318">
        <v>1348561150.1973345</v>
      </c>
      <c r="G59" s="318">
        <v>116437266.38323998</v>
      </c>
      <c r="H59" s="317">
        <v>9.4501265589303593E-2</v>
      </c>
      <c r="I59" s="319">
        <v>98.709953227004803</v>
      </c>
      <c r="J59" s="319">
        <v>1.4505187993212445</v>
      </c>
      <c r="K59" s="226"/>
    </row>
    <row r="60" spans="1:11">
      <c r="A60" s="329"/>
      <c r="B60" s="308" t="s">
        <v>473</v>
      </c>
      <c r="C60" s="313">
        <v>771210165.58978307</v>
      </c>
      <c r="D60" s="313">
        <v>47180675.661949277</v>
      </c>
      <c r="E60" s="314">
        <v>6.516402483364582E-2</v>
      </c>
      <c r="F60" s="315">
        <v>2325160620.508595</v>
      </c>
      <c r="G60" s="315">
        <v>153916881.26313066</v>
      </c>
      <c r="H60" s="314">
        <v>7.0888808327257996E-2</v>
      </c>
      <c r="I60" s="316">
        <v>112.00624547826523</v>
      </c>
      <c r="J60" s="316">
        <v>-0.95425944781291605</v>
      </c>
      <c r="K60" s="226"/>
    </row>
    <row r="61" spans="1:11">
      <c r="A61" s="329"/>
      <c r="B61" s="309" t="s">
        <v>474</v>
      </c>
      <c r="C61" s="313">
        <v>274738976.07788587</v>
      </c>
      <c r="D61" s="313">
        <v>19441690.245491832</v>
      </c>
      <c r="E61" s="317">
        <v>7.6153141158952831E-2</v>
      </c>
      <c r="F61" s="318">
        <v>729030447.08506382</v>
      </c>
      <c r="G61" s="318">
        <v>56842804.636740088</v>
      </c>
      <c r="H61" s="317">
        <v>8.4563894137803991E-2</v>
      </c>
      <c r="I61" s="319">
        <v>105.51135916652703</v>
      </c>
      <c r="J61" s="319">
        <v>1.4508733026273006</v>
      </c>
      <c r="K61" s="226"/>
    </row>
    <row r="62" spans="1:11">
      <c r="A62" s="329"/>
      <c r="B62" s="308" t="s">
        <v>475</v>
      </c>
      <c r="C62" s="313">
        <v>398115337.18863881</v>
      </c>
      <c r="D62" s="313">
        <v>26920477.643541276</v>
      </c>
      <c r="E62" s="314">
        <v>7.2523842804645924E-2</v>
      </c>
      <c r="F62" s="315">
        <v>1085340171.7991128</v>
      </c>
      <c r="G62" s="315">
        <v>85595870.024964809</v>
      </c>
      <c r="H62" s="314">
        <v>8.5617762334895264E-2</v>
      </c>
      <c r="I62" s="316">
        <v>79.660507517910517</v>
      </c>
      <c r="J62" s="316">
        <v>0.16313699376786417</v>
      </c>
      <c r="K62" s="226"/>
    </row>
    <row r="63" spans="1:11">
      <c r="A63" s="329"/>
      <c r="B63" s="309" t="s">
        <v>476</v>
      </c>
      <c r="C63" s="313">
        <v>563086286.80450714</v>
      </c>
      <c r="D63" s="313">
        <v>42331821.885409594</v>
      </c>
      <c r="E63" s="317">
        <v>8.128940745997465E-2</v>
      </c>
      <c r="F63" s="318">
        <v>1525302607.507973</v>
      </c>
      <c r="G63" s="318">
        <v>129274045.6526196</v>
      </c>
      <c r="H63" s="317">
        <v>9.260128996272933E-2</v>
      </c>
      <c r="I63" s="319">
        <v>101.25790313904719</v>
      </c>
      <c r="J63" s="319">
        <v>0.31015710224153281</v>
      </c>
      <c r="K63" s="226"/>
    </row>
    <row r="64" spans="1:11">
      <c r="A64" s="329"/>
      <c r="B64" s="308" t="s">
        <v>477</v>
      </c>
      <c r="C64" s="313">
        <v>484227497.26294011</v>
      </c>
      <c r="D64" s="313">
        <v>30155251.357277691</v>
      </c>
      <c r="E64" s="314">
        <v>6.6410690433483827E-2</v>
      </c>
      <c r="F64" s="315">
        <v>1348246234.3384235</v>
      </c>
      <c r="G64" s="315">
        <v>102241455.79202271</v>
      </c>
      <c r="H64" s="314">
        <v>8.2055428319703888E-2</v>
      </c>
      <c r="I64" s="316">
        <v>107.62272148806851</v>
      </c>
      <c r="J64" s="316">
        <v>-0.54927765653340543</v>
      </c>
      <c r="K64" s="226"/>
    </row>
    <row r="65" spans="1:11">
      <c r="A65" s="329"/>
      <c r="B65" s="309" t="s">
        <v>478</v>
      </c>
      <c r="C65" s="313">
        <v>234303954.49902347</v>
      </c>
      <c r="D65" s="313">
        <v>3459720.39332816</v>
      </c>
      <c r="E65" s="317">
        <v>1.4987250631280997E-2</v>
      </c>
      <c r="F65" s="318">
        <v>760645600.27643692</v>
      </c>
      <c r="G65" s="318">
        <v>22486173.814570904</v>
      </c>
      <c r="H65" s="317">
        <v>3.046248954965091E-2</v>
      </c>
      <c r="I65" s="319">
        <v>89.205679870910387</v>
      </c>
      <c r="J65" s="319">
        <v>-3.9666139301579477</v>
      </c>
      <c r="K65" s="226"/>
    </row>
    <row r="66" spans="1:11">
      <c r="A66" s="329"/>
      <c r="B66" s="308" t="s">
        <v>479</v>
      </c>
      <c r="C66" s="313">
        <v>335144833.71633202</v>
      </c>
      <c r="D66" s="313">
        <v>18682616.724268436</v>
      </c>
      <c r="E66" s="314">
        <v>5.9035852373924842E-2</v>
      </c>
      <c r="F66" s="315">
        <v>969242697.94865346</v>
      </c>
      <c r="G66" s="315">
        <v>66544132.634551167</v>
      </c>
      <c r="H66" s="314">
        <v>7.3716891985306884E-2</v>
      </c>
      <c r="I66" s="316">
        <v>106.19440369139754</v>
      </c>
      <c r="J66" s="316">
        <v>1.5024976101307885</v>
      </c>
      <c r="K66" s="226"/>
    </row>
    <row r="67" spans="1:11">
      <c r="A67" s="329"/>
      <c r="B67" s="309" t="s">
        <v>480</v>
      </c>
      <c r="C67" s="313">
        <v>271080566.23794353</v>
      </c>
      <c r="D67" s="313">
        <v>16727214.721076161</v>
      </c>
      <c r="E67" s="317">
        <v>6.5763689062170269E-2</v>
      </c>
      <c r="F67" s="318">
        <v>836146160.65904927</v>
      </c>
      <c r="G67" s="318">
        <v>60000078.942717075</v>
      </c>
      <c r="H67" s="317">
        <v>7.7305136695447557E-2</v>
      </c>
      <c r="I67" s="319">
        <v>99.963146755938268</v>
      </c>
      <c r="J67" s="319">
        <v>1.8036666752782224</v>
      </c>
      <c r="K67" s="226"/>
    </row>
    <row r="68" spans="1:11">
      <c r="A68" s="329"/>
      <c r="B68" s="308" t="s">
        <v>481</v>
      </c>
      <c r="C68" s="313">
        <v>523185235.31522751</v>
      </c>
      <c r="D68" s="313">
        <v>25182448.790433288</v>
      </c>
      <c r="E68" s="314">
        <v>5.0566883302327711E-2</v>
      </c>
      <c r="F68" s="315">
        <v>1690084694.7207148</v>
      </c>
      <c r="G68" s="315">
        <v>91630579.292328835</v>
      </c>
      <c r="H68" s="314">
        <v>5.7324497718079209E-2</v>
      </c>
      <c r="I68" s="316">
        <v>136.40945216661444</v>
      </c>
      <c r="J68" s="316">
        <v>-0.43429807036866919</v>
      </c>
      <c r="K68" s="226"/>
    </row>
    <row r="69" spans="1:11">
      <c r="A69" s="329"/>
      <c r="B69" s="309" t="s">
        <v>482</v>
      </c>
      <c r="C69" s="313">
        <v>117443326.68280984</v>
      </c>
      <c r="D69" s="313">
        <v>5417922.3311601132</v>
      </c>
      <c r="E69" s="317">
        <v>4.8363336535284074E-2</v>
      </c>
      <c r="F69" s="318">
        <v>342196070.72100407</v>
      </c>
      <c r="G69" s="318">
        <v>17719322.408972502</v>
      </c>
      <c r="H69" s="317">
        <v>5.4608912660616279E-2</v>
      </c>
      <c r="I69" s="319">
        <v>80.970491957871744</v>
      </c>
      <c r="J69" s="319">
        <v>0.5477275693843211</v>
      </c>
      <c r="K69" s="226"/>
    </row>
    <row r="70" spans="1:11">
      <c r="A70" s="329"/>
      <c r="B70" s="308" t="s">
        <v>483</v>
      </c>
      <c r="C70" s="313">
        <v>185633055.33437267</v>
      </c>
      <c r="D70" s="313">
        <v>11022752.558431059</v>
      </c>
      <c r="E70" s="314">
        <v>6.3127732918345364E-2</v>
      </c>
      <c r="F70" s="315">
        <v>557933047.5866394</v>
      </c>
      <c r="G70" s="315">
        <v>38159420.809688389</v>
      </c>
      <c r="H70" s="314">
        <v>7.3415461739199855E-2</v>
      </c>
      <c r="I70" s="316">
        <v>66.682053272299697</v>
      </c>
      <c r="J70" s="316">
        <v>0.81875103243639558</v>
      </c>
      <c r="K70" s="226"/>
    </row>
    <row r="71" spans="1:11">
      <c r="A71" s="329"/>
      <c r="B71" s="309" t="s">
        <v>484</v>
      </c>
      <c r="C71" s="313">
        <v>300420318.84113091</v>
      </c>
      <c r="D71" s="313">
        <v>18762836.513735116</v>
      </c>
      <c r="E71" s="317">
        <v>6.6615792908087501E-2</v>
      </c>
      <c r="F71" s="318">
        <v>889045143.6879108</v>
      </c>
      <c r="G71" s="318">
        <v>64578500.712999463</v>
      </c>
      <c r="H71" s="317">
        <v>7.8327608840524796E-2</v>
      </c>
      <c r="I71" s="319">
        <v>96.984598643317327</v>
      </c>
      <c r="J71" s="319">
        <v>0.82165646566033956</v>
      </c>
      <c r="K71" s="226"/>
    </row>
    <row r="72" spans="1:11">
      <c r="A72" s="329"/>
      <c r="B72" s="308" t="s">
        <v>485</v>
      </c>
      <c r="C72" s="313">
        <v>249577669.70153752</v>
      </c>
      <c r="D72" s="313">
        <v>8813442.9145094752</v>
      </c>
      <c r="E72" s="314">
        <v>3.6606114754354893E-2</v>
      </c>
      <c r="F72" s="315">
        <v>780429539.3433708</v>
      </c>
      <c r="G72" s="315">
        <v>39119076.365435719</v>
      </c>
      <c r="H72" s="314">
        <v>5.2770166238163684E-2</v>
      </c>
      <c r="I72" s="316">
        <v>99.581746558909273</v>
      </c>
      <c r="J72" s="316">
        <v>-1.4376297712649375</v>
      </c>
      <c r="K72" s="226"/>
    </row>
    <row r="73" spans="1:11">
      <c r="A73" s="329"/>
      <c r="B73" s="309" t="s">
        <v>486</v>
      </c>
      <c r="C73" s="313">
        <v>188255.77336071664</v>
      </c>
      <c r="D73" s="313">
        <v>-23886.07631267549</v>
      </c>
      <c r="E73" s="317">
        <v>-0.11259483383146629</v>
      </c>
      <c r="F73" s="318">
        <v>1209358.5421462555</v>
      </c>
      <c r="G73" s="318">
        <v>-77925.715417852392</v>
      </c>
      <c r="H73" s="317">
        <v>-6.0534971168923521E-2</v>
      </c>
      <c r="I73" s="319">
        <v>82.134727455420062</v>
      </c>
      <c r="J73" s="319">
        <v>-6.3539279060801306</v>
      </c>
      <c r="K73" s="226"/>
    </row>
    <row r="74" spans="1:11">
      <c r="A74" s="329"/>
      <c r="B74" s="308" t="s">
        <v>487</v>
      </c>
      <c r="C74" s="313">
        <v>235087.70184256654</v>
      </c>
      <c r="D74" s="313">
        <v>4707.3993400394393</v>
      </c>
      <c r="E74" s="314">
        <v>2.0433167631541776E-2</v>
      </c>
      <c r="F74" s="315">
        <v>1336357.2331723492</v>
      </c>
      <c r="G74" s="315">
        <v>82344.080321260029</v>
      </c>
      <c r="H74" s="314">
        <v>6.5664447086575484E-2</v>
      </c>
      <c r="I74" s="316">
        <v>85.362011318622322</v>
      </c>
      <c r="J74" s="316">
        <v>6.5975923816505002</v>
      </c>
      <c r="K74" s="226"/>
    </row>
    <row r="75" spans="1:11">
      <c r="A75" s="329"/>
      <c r="B75" s="309" t="s">
        <v>488</v>
      </c>
      <c r="C75" s="313">
        <v>162594.12659285925</v>
      </c>
      <c r="D75" s="313">
        <v>-14961.473452857841</v>
      </c>
      <c r="E75" s="317">
        <v>-8.42635965804827E-2</v>
      </c>
      <c r="F75" s="318">
        <v>1033101.5658029838</v>
      </c>
      <c r="G75" s="318">
        <v>-13804.595219889423</v>
      </c>
      <c r="H75" s="317">
        <v>-1.3186086522216783E-2</v>
      </c>
      <c r="I75" s="319">
        <v>68.708744964316722</v>
      </c>
      <c r="J75" s="319">
        <v>-2.10582918746384</v>
      </c>
      <c r="K75" s="226"/>
    </row>
    <row r="76" spans="1:11">
      <c r="A76" s="329"/>
      <c r="B76" s="308" t="s">
        <v>489</v>
      </c>
      <c r="C76" s="313">
        <v>755331.22340997716</v>
      </c>
      <c r="D76" s="313">
        <v>-121713.56141161406</v>
      </c>
      <c r="E76" s="314">
        <v>-0.13877690571567913</v>
      </c>
      <c r="F76" s="315">
        <v>4757407.6635255683</v>
      </c>
      <c r="G76" s="315">
        <v>-645835.79439385142</v>
      </c>
      <c r="H76" s="314">
        <v>-0.11952742818709447</v>
      </c>
      <c r="I76" s="316">
        <v>225.67946863583884</v>
      </c>
      <c r="J76" s="316">
        <v>-23.383094900297692</v>
      </c>
      <c r="K76" s="226"/>
    </row>
    <row r="77" spans="1:11">
      <c r="A77" s="329"/>
      <c r="B77" s="309" t="s">
        <v>490</v>
      </c>
      <c r="C77" s="313">
        <v>168298.78351873189</v>
      </c>
      <c r="D77" s="313">
        <v>10210.011993877415</v>
      </c>
      <c r="E77" s="317">
        <v>6.4584042847547929E-2</v>
      </c>
      <c r="F77" s="318">
        <v>1045246.7098468053</v>
      </c>
      <c r="G77" s="318">
        <v>109867.91243406921</v>
      </c>
      <c r="H77" s="317">
        <v>0.11745820274947923</v>
      </c>
      <c r="I77" s="319">
        <v>76.95212515706703</v>
      </c>
      <c r="J77" s="319">
        <v>8.4021601943045141</v>
      </c>
      <c r="K77" s="226"/>
    </row>
    <row r="78" spans="1:11">
      <c r="A78" s="329"/>
      <c r="B78" s="308" t="s">
        <v>491</v>
      </c>
      <c r="C78" s="313">
        <v>1263943.6667026677</v>
      </c>
      <c r="D78" s="313">
        <v>48853.822254809085</v>
      </c>
      <c r="E78" s="314">
        <v>4.020593413568397E-2</v>
      </c>
      <c r="F78" s="315">
        <v>7984410.9122082042</v>
      </c>
      <c r="G78" s="315">
        <v>554910.80201556347</v>
      </c>
      <c r="H78" s="314">
        <v>7.4690193658423013E-2</v>
      </c>
      <c r="I78" s="316">
        <v>102.37365003393866</v>
      </c>
      <c r="J78" s="316">
        <v>4.4522556210717852</v>
      </c>
      <c r="K78" s="226"/>
    </row>
    <row r="79" spans="1:11">
      <c r="A79" s="329"/>
      <c r="B79" s="309" t="s">
        <v>492</v>
      </c>
      <c r="C79" s="313">
        <v>752864.16706826922</v>
      </c>
      <c r="D79" s="313">
        <v>13074.134114129934</v>
      </c>
      <c r="E79" s="317">
        <v>1.767276325949152E-2</v>
      </c>
      <c r="F79" s="318">
        <v>4394948.6763985092</v>
      </c>
      <c r="G79" s="318">
        <v>288.37937820423394</v>
      </c>
      <c r="H79" s="317">
        <v>6.5620402650863076E-5</v>
      </c>
      <c r="I79" s="319">
        <v>50.749680157034085</v>
      </c>
      <c r="J79" s="319">
        <v>1.8843138557003343</v>
      </c>
      <c r="K79" s="226"/>
    </row>
    <row r="80" spans="1:11">
      <c r="A80" s="329"/>
      <c r="B80" s="308" t="s">
        <v>493</v>
      </c>
      <c r="C80" s="313">
        <v>1116327.9366051059</v>
      </c>
      <c r="D80" s="313">
        <v>-40651.25035551656</v>
      </c>
      <c r="E80" s="314">
        <v>-3.513567989265836E-2</v>
      </c>
      <c r="F80" s="315">
        <v>6668611.9293696964</v>
      </c>
      <c r="G80" s="315">
        <v>68425.804186118767</v>
      </c>
      <c r="H80" s="314">
        <v>1.0367253724108511E-2</v>
      </c>
      <c r="I80" s="316">
        <v>87.575153840018118</v>
      </c>
      <c r="J80" s="316">
        <v>-1.574933593658443</v>
      </c>
      <c r="K80" s="226"/>
    </row>
    <row r="81" spans="1:11">
      <c r="A81" s="329"/>
      <c r="B81" s="309" t="s">
        <v>494</v>
      </c>
      <c r="C81" s="313">
        <v>3626861.5203304845</v>
      </c>
      <c r="D81" s="313">
        <v>-383218.56851196755</v>
      </c>
      <c r="E81" s="317">
        <v>-9.5563819181124443E-2</v>
      </c>
      <c r="F81" s="318">
        <v>22526799.197214127</v>
      </c>
      <c r="G81" s="318">
        <v>-1509767.4255766757</v>
      </c>
      <c r="H81" s="317">
        <v>-6.2811276222168783E-2</v>
      </c>
      <c r="I81" s="319">
        <v>201.17200299111539</v>
      </c>
      <c r="J81" s="319">
        <v>-18.840662857306029</v>
      </c>
      <c r="K81" s="226"/>
    </row>
    <row r="82" spans="1:11">
      <c r="A82" s="329"/>
      <c r="B82" s="308" t="s">
        <v>495</v>
      </c>
      <c r="C82" s="313">
        <v>545403.42132225505</v>
      </c>
      <c r="D82" s="313">
        <v>-16277.921003293246</v>
      </c>
      <c r="E82" s="314">
        <v>-2.8980704496783208E-2</v>
      </c>
      <c r="F82" s="315">
        <v>3192531.1174647538</v>
      </c>
      <c r="G82" s="315">
        <v>61822.472651617136</v>
      </c>
      <c r="H82" s="314">
        <v>1.9747117878261441E-2</v>
      </c>
      <c r="I82" s="316">
        <v>79.995189629608603</v>
      </c>
      <c r="J82" s="316">
        <v>-0.51556865096762294</v>
      </c>
      <c r="K82" s="226"/>
    </row>
    <row r="83" spans="1:11">
      <c r="A83" s="329"/>
      <c r="B83" s="309" t="s">
        <v>496</v>
      </c>
      <c r="C83" s="313">
        <v>616059.02234037407</v>
      </c>
      <c r="D83" s="313">
        <v>74213.487497212598</v>
      </c>
      <c r="E83" s="317">
        <v>0.13696428728289489</v>
      </c>
      <c r="F83" s="318">
        <v>3736157.1426739935</v>
      </c>
      <c r="G83" s="318">
        <v>446709.71349239349</v>
      </c>
      <c r="H83" s="317">
        <v>0.13580083679997673</v>
      </c>
      <c r="I83" s="319">
        <v>47.07860162472317</v>
      </c>
      <c r="J83" s="319">
        <v>6.2701067578830774</v>
      </c>
      <c r="K83" s="226"/>
    </row>
    <row r="84" spans="1:11">
      <c r="A84" s="329"/>
      <c r="B84" s="308" t="s">
        <v>497</v>
      </c>
      <c r="C84" s="313">
        <v>1472550.743489804</v>
      </c>
      <c r="D84" s="313">
        <v>181153.15071044723</v>
      </c>
      <c r="E84" s="314">
        <v>0.14027682235380964</v>
      </c>
      <c r="F84" s="315">
        <v>8327483.5846866276</v>
      </c>
      <c r="G84" s="315">
        <v>1230836.3240962857</v>
      </c>
      <c r="H84" s="314">
        <v>0.17343912961990693</v>
      </c>
      <c r="I84" s="316">
        <v>101.13263440624445</v>
      </c>
      <c r="J84" s="316">
        <v>13.099155593495851</v>
      </c>
      <c r="K84" s="226"/>
    </row>
    <row r="85" spans="1:11">
      <c r="A85" s="329"/>
      <c r="B85" s="309" t="s">
        <v>498</v>
      </c>
      <c r="C85" s="313">
        <v>1026206.6646236064</v>
      </c>
      <c r="D85" s="313">
        <v>-18232.06813597912</v>
      </c>
      <c r="E85" s="317">
        <v>-1.7456330911634121E-2</v>
      </c>
      <c r="F85" s="318">
        <v>6172044.9087798046</v>
      </c>
      <c r="G85" s="318">
        <v>-46079.628953736275</v>
      </c>
      <c r="H85" s="317">
        <v>-7.4105349087350298E-3</v>
      </c>
      <c r="I85" s="319">
        <v>87.107675650075251</v>
      </c>
      <c r="J85" s="319">
        <v>-0.39012469046021181</v>
      </c>
      <c r="K85" s="226"/>
    </row>
    <row r="86" spans="1:11">
      <c r="A86" s="329"/>
      <c r="B86" s="308" t="s">
        <v>499</v>
      </c>
      <c r="C86" s="313">
        <v>3745148283.3429399</v>
      </c>
      <c r="D86" s="313">
        <v>262205992.38245296</v>
      </c>
      <c r="E86" s="314">
        <v>7.5282898905036047E-2</v>
      </c>
      <c r="F86" s="315">
        <v>10380918924.899706</v>
      </c>
      <c r="G86" s="315">
        <v>821024953.8206501</v>
      </c>
      <c r="H86" s="314">
        <v>8.5882223830561835E-2</v>
      </c>
      <c r="I86" s="321"/>
      <c r="J86" s="321"/>
      <c r="K86" s="226"/>
    </row>
    <row r="87" spans="1:11">
      <c r="A87" s="329"/>
      <c r="B87" s="309" t="s">
        <v>500</v>
      </c>
      <c r="C87" s="313">
        <v>231845141.85590532</v>
      </c>
      <c r="D87" s="313">
        <v>20769874.108159393</v>
      </c>
      <c r="E87" s="317">
        <v>9.8400321031364382E-2</v>
      </c>
      <c r="F87" s="318">
        <v>558068978.49440694</v>
      </c>
      <c r="G87" s="318">
        <v>55229446.818547487</v>
      </c>
      <c r="H87" s="317">
        <v>0.1098351329587776</v>
      </c>
      <c r="I87" s="320"/>
      <c r="J87" s="320"/>
      <c r="K87" s="226"/>
    </row>
    <row r="88" spans="1:11">
      <c r="A88" s="329"/>
      <c r="B88" s="308" t="s">
        <v>501</v>
      </c>
      <c r="C88" s="313">
        <v>209307194.86369631</v>
      </c>
      <c r="D88" s="313">
        <v>19964027.023814321</v>
      </c>
      <c r="E88" s="314">
        <v>0.10543832793954781</v>
      </c>
      <c r="F88" s="315">
        <v>511381887.97248262</v>
      </c>
      <c r="G88" s="315">
        <v>56450992.035742104</v>
      </c>
      <c r="H88" s="314">
        <v>0.12408696032724886</v>
      </c>
      <c r="I88" s="321"/>
      <c r="J88" s="321"/>
      <c r="K88" s="226"/>
    </row>
    <row r="89" spans="1:11">
      <c r="A89" s="329"/>
      <c r="B89" s="309" t="s">
        <v>502</v>
      </c>
      <c r="C89" s="313">
        <v>247269599.05114546</v>
      </c>
      <c r="D89" s="313">
        <v>22119940.432927132</v>
      </c>
      <c r="E89" s="317">
        <v>9.8245498432824457E-2</v>
      </c>
      <c r="F89" s="318">
        <v>630318518.12435484</v>
      </c>
      <c r="G89" s="318">
        <v>62932137.765197277</v>
      </c>
      <c r="H89" s="317">
        <v>0.11091584138019142</v>
      </c>
      <c r="I89" s="320"/>
      <c r="J89" s="320"/>
      <c r="K89" s="226"/>
    </row>
    <row r="90" spans="1:11">
      <c r="A90" s="329"/>
      <c r="B90" s="308" t="s">
        <v>503</v>
      </c>
      <c r="C90" s="313">
        <v>157295649.39507613</v>
      </c>
      <c r="D90" s="313">
        <v>14023767.914331824</v>
      </c>
      <c r="E90" s="314">
        <v>9.7882206678612041E-2</v>
      </c>
      <c r="F90" s="315">
        <v>386834376.36405993</v>
      </c>
      <c r="G90" s="315">
        <v>39123482.227767587</v>
      </c>
      <c r="H90" s="314">
        <v>0.11251727480368315</v>
      </c>
      <c r="I90" s="321"/>
      <c r="J90" s="321"/>
      <c r="K90" s="226"/>
    </row>
    <row r="91" spans="1:11">
      <c r="A91" s="329"/>
      <c r="B91" s="309" t="s">
        <v>504</v>
      </c>
      <c r="C91" s="313">
        <v>212482281.85426626</v>
      </c>
      <c r="D91" s="313">
        <v>15897725.085110217</v>
      </c>
      <c r="E91" s="317">
        <v>8.0869653987004117E-2</v>
      </c>
      <c r="F91" s="318">
        <v>527407124.21247351</v>
      </c>
      <c r="G91" s="318">
        <v>47436449.21527642</v>
      </c>
      <c r="H91" s="317">
        <v>9.8831973881640653E-2</v>
      </c>
      <c r="I91" s="320"/>
      <c r="J91" s="320"/>
      <c r="K91" s="226"/>
    </row>
    <row r="92" spans="1:11">
      <c r="A92" s="329"/>
      <c r="B92" s="308" t="s">
        <v>505</v>
      </c>
      <c r="C92" s="313">
        <v>262665967.96337622</v>
      </c>
      <c r="D92" s="313">
        <v>23568985.371674657</v>
      </c>
      <c r="E92" s="314">
        <v>9.8575001307827773E-2</v>
      </c>
      <c r="F92" s="315">
        <v>636257463.82006335</v>
      </c>
      <c r="G92" s="315">
        <v>64695544.939620972</v>
      </c>
      <c r="H92" s="314">
        <v>0.11319078966342716</v>
      </c>
      <c r="I92" s="321"/>
      <c r="J92" s="321"/>
      <c r="K92" s="226"/>
    </row>
    <row r="93" spans="1:11">
      <c r="A93" s="329"/>
      <c r="B93" s="309" t="s">
        <v>506</v>
      </c>
      <c r="C93" s="313">
        <v>234481528.77788377</v>
      </c>
      <c r="D93" s="313">
        <v>21331598.430774122</v>
      </c>
      <c r="E93" s="317">
        <v>0.10007790476889257</v>
      </c>
      <c r="F93" s="318">
        <v>566771448.28520644</v>
      </c>
      <c r="G93" s="318">
        <v>63012511.514153481</v>
      </c>
      <c r="H93" s="317">
        <v>0.12508465242928532</v>
      </c>
      <c r="I93" s="320"/>
      <c r="J93" s="320"/>
      <c r="K93" s="226"/>
    </row>
    <row r="94" spans="1:11">
      <c r="A94" s="329" t="s">
        <v>135</v>
      </c>
      <c r="B94" s="308" t="s">
        <v>462</v>
      </c>
      <c r="C94" s="313">
        <v>414407190.50951159</v>
      </c>
      <c r="D94" s="313">
        <v>23230907.66766125</v>
      </c>
      <c r="E94" s="314">
        <v>5.9387311262562748E-2</v>
      </c>
      <c r="F94" s="315">
        <v>1181429911.0586562</v>
      </c>
      <c r="G94" s="315">
        <v>75059194.869688272</v>
      </c>
      <c r="H94" s="314">
        <v>6.7842716524745925E-2</v>
      </c>
      <c r="I94" s="316">
        <v>93.542830428745546</v>
      </c>
      <c r="J94" s="316">
        <v>-2.0067595563948117</v>
      </c>
      <c r="K94" s="226"/>
    </row>
    <row r="95" spans="1:11">
      <c r="A95" s="330"/>
      <c r="B95" s="309" t="s">
        <v>463</v>
      </c>
      <c r="C95" s="313">
        <v>531819567.07480419</v>
      </c>
      <c r="D95" s="313">
        <v>37602231.286492109</v>
      </c>
      <c r="E95" s="317">
        <v>7.6084403689550578E-2</v>
      </c>
      <c r="F95" s="318">
        <v>1436000356.174885</v>
      </c>
      <c r="G95" s="318">
        <v>117111212.60210943</v>
      </c>
      <c r="H95" s="317">
        <v>8.8795342029174343E-2</v>
      </c>
      <c r="I95" s="319">
        <v>99.908801444994282</v>
      </c>
      <c r="J95" s="319">
        <v>0.96290850931737282</v>
      </c>
      <c r="K95" s="226"/>
    </row>
    <row r="96" spans="1:11">
      <c r="A96" s="329"/>
      <c r="B96" s="308" t="s">
        <v>464</v>
      </c>
      <c r="C96" s="313">
        <v>451704446.34445083</v>
      </c>
      <c r="D96" s="313">
        <v>34856734.795627832</v>
      </c>
      <c r="E96" s="314">
        <v>8.3619830048042049E-2</v>
      </c>
      <c r="F96" s="315">
        <v>1271053932.675859</v>
      </c>
      <c r="G96" s="315">
        <v>111694513.88751817</v>
      </c>
      <c r="H96" s="314">
        <v>9.6341576285507144E-2</v>
      </c>
      <c r="I96" s="316">
        <v>98.756624120718669</v>
      </c>
      <c r="J96" s="316">
        <v>1.401063328819049</v>
      </c>
      <c r="K96" s="226"/>
    </row>
    <row r="97" spans="1:11">
      <c r="A97" s="329"/>
      <c r="B97" s="309" t="s">
        <v>465</v>
      </c>
      <c r="C97" s="313">
        <v>724873728.23613894</v>
      </c>
      <c r="D97" s="313">
        <v>44131433.34986949</v>
      </c>
      <c r="E97" s="317">
        <v>6.4828399353741434E-2</v>
      </c>
      <c r="F97" s="318">
        <v>2195918677.1018758</v>
      </c>
      <c r="G97" s="318">
        <v>145420997.57291055</v>
      </c>
      <c r="H97" s="317">
        <v>7.0919854738053775E-2</v>
      </c>
      <c r="I97" s="319">
        <v>112.05253355020588</v>
      </c>
      <c r="J97" s="319">
        <v>-1.152173577928167</v>
      </c>
      <c r="K97" s="226"/>
    </row>
    <row r="98" spans="1:11">
      <c r="A98" s="329"/>
      <c r="B98" s="308" t="s">
        <v>466</v>
      </c>
      <c r="C98" s="313">
        <v>257780937.81432065</v>
      </c>
      <c r="D98" s="313">
        <v>18372827.678020924</v>
      </c>
      <c r="E98" s="314">
        <v>7.6742712131017257E-2</v>
      </c>
      <c r="F98" s="315">
        <v>685745954.44728971</v>
      </c>
      <c r="G98" s="315">
        <v>54254664.088301659</v>
      </c>
      <c r="H98" s="314">
        <v>8.5915142325176247E-2</v>
      </c>
      <c r="I98" s="316">
        <v>105.37062793010881</v>
      </c>
      <c r="J98" s="316">
        <v>1.3570845267877161</v>
      </c>
      <c r="K98" s="226"/>
    </row>
    <row r="99" spans="1:11">
      <c r="A99" s="329"/>
      <c r="B99" s="309" t="s">
        <v>467</v>
      </c>
      <c r="C99" s="313">
        <v>374438346.57665837</v>
      </c>
      <c r="D99" s="313">
        <v>26717258.597070813</v>
      </c>
      <c r="E99" s="317">
        <v>7.6835312900663671E-2</v>
      </c>
      <c r="F99" s="318">
        <v>1023334881.8394774</v>
      </c>
      <c r="G99" s="318">
        <v>85006568.300297618</v>
      </c>
      <c r="H99" s="317">
        <v>9.0593630261108157E-2</v>
      </c>
      <c r="I99" s="319">
        <v>79.745154823781945</v>
      </c>
      <c r="J99" s="319">
        <v>0.36842145949509586</v>
      </c>
      <c r="K99" s="226"/>
    </row>
    <row r="100" spans="1:11">
      <c r="A100" s="329"/>
      <c r="B100" s="308" t="s">
        <v>468</v>
      </c>
      <c r="C100" s="313">
        <v>529265061.55909926</v>
      </c>
      <c r="D100" s="313">
        <v>40595733.418807983</v>
      </c>
      <c r="E100" s="314">
        <v>8.3074036124390072E-2</v>
      </c>
      <c r="F100" s="315">
        <v>1436905568.0646141</v>
      </c>
      <c r="G100" s="315">
        <v>124858347.65129447</v>
      </c>
      <c r="H100" s="314">
        <v>9.5162998487174674E-2</v>
      </c>
      <c r="I100" s="316">
        <v>101.30176945384686</v>
      </c>
      <c r="J100" s="316">
        <v>0.3322971004443076</v>
      </c>
      <c r="K100" s="226"/>
    </row>
    <row r="101" spans="1:11">
      <c r="A101" s="329"/>
      <c r="B101" s="309" t="s">
        <v>469</v>
      </c>
      <c r="C101" s="313">
        <v>454698233.83680701</v>
      </c>
      <c r="D101" s="313">
        <v>29061475.854813933</v>
      </c>
      <c r="E101" s="317">
        <v>6.8277645926537678E-2</v>
      </c>
      <c r="F101" s="318">
        <v>1268669071.3725853</v>
      </c>
      <c r="G101" s="318">
        <v>98726243.450051069</v>
      </c>
      <c r="H101" s="317">
        <v>8.4385528158977749E-2</v>
      </c>
      <c r="I101" s="319">
        <v>107.56416650891749</v>
      </c>
      <c r="J101" s="319">
        <v>-0.51460678215609335</v>
      </c>
      <c r="K101" s="226"/>
    </row>
    <row r="102" spans="1:11">
      <c r="A102" s="329"/>
      <c r="B102" s="308" t="s">
        <v>470</v>
      </c>
      <c r="C102" s="313">
        <v>413226355.6383962</v>
      </c>
      <c r="D102" s="313">
        <v>23181376.291831255</v>
      </c>
      <c r="E102" s="314">
        <v>5.9432571932258697E-2</v>
      </c>
      <c r="F102" s="315">
        <v>1173970296.8078492</v>
      </c>
      <c r="G102" s="315">
        <v>74527912.685714006</v>
      </c>
      <c r="H102" s="314">
        <v>6.778701072655284E-2</v>
      </c>
      <c r="I102" s="316">
        <v>93.518959633441938</v>
      </c>
      <c r="J102" s="316">
        <v>-2.0251272348933611</v>
      </c>
      <c r="K102" s="226"/>
    </row>
    <row r="103" spans="1:11">
      <c r="A103" s="329"/>
      <c r="B103" s="309" t="s">
        <v>471</v>
      </c>
      <c r="C103" s="313">
        <v>531117802.18202949</v>
      </c>
      <c r="D103" s="313">
        <v>37589391.504899204</v>
      </c>
      <c r="E103" s="317">
        <v>7.6164594968962204E-2</v>
      </c>
      <c r="F103" s="318">
        <v>1431909100.5752821</v>
      </c>
      <c r="G103" s="318">
        <v>117116003.72878814</v>
      </c>
      <c r="H103" s="317">
        <v>8.9075615022385368E-2</v>
      </c>
      <c r="I103" s="319">
        <v>100.03655439619665</v>
      </c>
      <c r="J103" s="319">
        <v>0.94770961000691045</v>
      </c>
      <c r="K103" s="226"/>
    </row>
    <row r="104" spans="1:11">
      <c r="A104" s="329"/>
      <c r="B104" s="308" t="s">
        <v>472</v>
      </c>
      <c r="C104" s="313">
        <v>450665426.98809016</v>
      </c>
      <c r="D104" s="313">
        <v>34900680.550404906</v>
      </c>
      <c r="E104" s="314">
        <v>8.3943337787625222E-2</v>
      </c>
      <c r="F104" s="315">
        <v>1264836088.9587853</v>
      </c>
      <c r="G104" s="315">
        <v>111657710.72510743</v>
      </c>
      <c r="H104" s="314">
        <v>9.6826052961670531E-2</v>
      </c>
      <c r="I104" s="316">
        <v>98.785804659690669</v>
      </c>
      <c r="J104" s="316">
        <v>1.4071404582087297</v>
      </c>
      <c r="K104" s="226"/>
    </row>
    <row r="105" spans="1:11">
      <c r="A105" s="329"/>
      <c r="B105" s="309" t="s">
        <v>473</v>
      </c>
      <c r="C105" s="313">
        <v>721508328.94056702</v>
      </c>
      <c r="D105" s="313">
        <v>44509994.669156432</v>
      </c>
      <c r="E105" s="317">
        <v>6.5746091852734001E-2</v>
      </c>
      <c r="F105" s="318">
        <v>2174972281.7388196</v>
      </c>
      <c r="G105" s="318">
        <v>146937708.66896558</v>
      </c>
      <c r="H105" s="317">
        <v>7.2453256280806233E-2</v>
      </c>
      <c r="I105" s="319">
        <v>111.82247463821059</v>
      </c>
      <c r="J105" s="319">
        <v>-1.0796620348274217</v>
      </c>
      <c r="K105" s="226"/>
    </row>
    <row r="106" spans="1:11">
      <c r="A106" s="329"/>
      <c r="B106" s="308" t="s">
        <v>474</v>
      </c>
      <c r="C106" s="313">
        <v>257272487.47496575</v>
      </c>
      <c r="D106" s="313">
        <v>18390948.151844859</v>
      </c>
      <c r="E106" s="314">
        <v>7.6987732932215946E-2</v>
      </c>
      <c r="F106" s="315">
        <v>682763601.56466162</v>
      </c>
      <c r="G106" s="315">
        <v>54206847.834311008</v>
      </c>
      <c r="H106" s="314">
        <v>8.624018040153876E-2</v>
      </c>
      <c r="I106" s="316">
        <v>105.43639386249612</v>
      </c>
      <c r="J106" s="316">
        <v>1.356597942449298</v>
      </c>
      <c r="K106" s="226"/>
    </row>
    <row r="107" spans="1:11">
      <c r="A107" s="329"/>
      <c r="B107" s="309" t="s">
        <v>475</v>
      </c>
      <c r="C107" s="313">
        <v>373864737.10031837</v>
      </c>
      <c r="D107" s="313">
        <v>26655544.520430028</v>
      </c>
      <c r="E107" s="317">
        <v>7.6770849073349717E-2</v>
      </c>
      <c r="F107" s="318">
        <v>1019853097.8271568</v>
      </c>
      <c r="G107" s="318">
        <v>84623785.045643091</v>
      </c>
      <c r="H107" s="317">
        <v>9.0484530252756018E-2</v>
      </c>
      <c r="I107" s="319">
        <v>79.830145451133333</v>
      </c>
      <c r="J107" s="319">
        <v>0.34495538811648885</v>
      </c>
      <c r="K107" s="226"/>
    </row>
    <row r="108" spans="1:11">
      <c r="A108" s="329"/>
      <c r="B108" s="308" t="s">
        <v>476</v>
      </c>
      <c r="C108" s="313">
        <v>527888089.82571393</v>
      </c>
      <c r="D108" s="313">
        <v>40435820.950789034</v>
      </c>
      <c r="E108" s="314">
        <v>8.2953395712195108E-2</v>
      </c>
      <c r="F108" s="315">
        <v>1429112659.7386618</v>
      </c>
      <c r="G108" s="315">
        <v>123729620.9534862</v>
      </c>
      <c r="H108" s="314">
        <v>9.4784149385480229E-2</v>
      </c>
      <c r="I108" s="316">
        <v>101.30108535771353</v>
      </c>
      <c r="J108" s="316">
        <v>0.29677404388232276</v>
      </c>
      <c r="K108" s="226"/>
    </row>
    <row r="109" spans="1:11">
      <c r="A109" s="329"/>
      <c r="B109" s="309" t="s">
        <v>477</v>
      </c>
      <c r="C109" s="313">
        <v>453741865.39734948</v>
      </c>
      <c r="D109" s="313">
        <v>29079446.261339843</v>
      </c>
      <c r="E109" s="317">
        <v>6.8476618016972288E-2</v>
      </c>
      <c r="F109" s="318">
        <v>1262915341.7499101</v>
      </c>
      <c r="G109" s="318">
        <v>98768646.126733541</v>
      </c>
      <c r="H109" s="317">
        <v>8.4842096359567409E-2</v>
      </c>
      <c r="I109" s="319">
        <v>107.61718568921862</v>
      </c>
      <c r="J109" s="319">
        <v>-0.52071130725991566</v>
      </c>
      <c r="K109" s="226"/>
    </row>
    <row r="110" spans="1:11">
      <c r="A110" s="329"/>
      <c r="B110" s="308" t="s">
        <v>478</v>
      </c>
      <c r="C110" s="313">
        <v>219182328.82575098</v>
      </c>
      <c r="D110" s="313">
        <v>4018469.0526029766</v>
      </c>
      <c r="E110" s="314">
        <v>1.8676319791064062E-2</v>
      </c>
      <c r="F110" s="315">
        <v>711109705.16985142</v>
      </c>
      <c r="G110" s="315">
        <v>22019308.061161399</v>
      </c>
      <c r="H110" s="314">
        <v>3.195416472722707E-2</v>
      </c>
      <c r="I110" s="316">
        <v>89.078624452014949</v>
      </c>
      <c r="J110" s="316">
        <v>-3.8238667474367247</v>
      </c>
      <c r="K110" s="226"/>
    </row>
    <row r="111" spans="1:11">
      <c r="A111" s="329"/>
      <c r="B111" s="309" t="s">
        <v>479</v>
      </c>
      <c r="C111" s="313">
        <v>313890527.04190165</v>
      </c>
      <c r="D111" s="313">
        <v>17987492.004680634</v>
      </c>
      <c r="E111" s="317">
        <v>6.0788467419464032E-2</v>
      </c>
      <c r="F111" s="318">
        <v>907869676.19971395</v>
      </c>
      <c r="G111" s="318">
        <v>64413887.258166909</v>
      </c>
      <c r="H111" s="317">
        <v>7.6369014360551032E-2</v>
      </c>
      <c r="I111" s="319">
        <v>106.17013920993254</v>
      </c>
      <c r="J111" s="319">
        <v>1.4498247201101435</v>
      </c>
      <c r="K111" s="226"/>
    </row>
    <row r="112" spans="1:11">
      <c r="A112" s="329"/>
      <c r="B112" s="308" t="s">
        <v>480</v>
      </c>
      <c r="C112" s="313">
        <v>254288812.09596741</v>
      </c>
      <c r="D112" s="313">
        <v>16085036.13029784</v>
      </c>
      <c r="E112" s="314">
        <v>6.7526369240326609E-2</v>
      </c>
      <c r="F112" s="315">
        <v>784110823.74883854</v>
      </c>
      <c r="G112" s="315">
        <v>57931612.485462785</v>
      </c>
      <c r="H112" s="314">
        <v>7.9775917000812824E-2</v>
      </c>
      <c r="I112" s="316">
        <v>100.09764589903519</v>
      </c>
      <c r="J112" s="316">
        <v>1.7568533863864246</v>
      </c>
      <c r="K112" s="226"/>
    </row>
    <row r="113" spans="1:11">
      <c r="A113" s="329"/>
      <c r="B113" s="309" t="s">
        <v>481</v>
      </c>
      <c r="C113" s="313">
        <v>489242968.50050217</v>
      </c>
      <c r="D113" s="313">
        <v>23876517.85981524</v>
      </c>
      <c r="E113" s="317">
        <v>5.130691700474662E-2</v>
      </c>
      <c r="F113" s="318">
        <v>1580170671.5749378</v>
      </c>
      <c r="G113" s="318">
        <v>87812849.897815228</v>
      </c>
      <c r="H113" s="317">
        <v>5.8841685701844955E-2</v>
      </c>
      <c r="I113" s="319">
        <v>136.16599191367368</v>
      </c>
      <c r="J113" s="319">
        <v>-0.63162853131063912</v>
      </c>
      <c r="K113" s="226"/>
    </row>
    <row r="114" spans="1:11">
      <c r="A114" s="329"/>
      <c r="B114" s="308" t="s">
        <v>482</v>
      </c>
      <c r="C114" s="313">
        <v>110073359.98522355</v>
      </c>
      <c r="D114" s="313">
        <v>5317010.7941035032</v>
      </c>
      <c r="E114" s="314">
        <v>5.0755976464997063E-2</v>
      </c>
      <c r="F114" s="315">
        <v>320478958.76008278</v>
      </c>
      <c r="G114" s="315">
        <v>17385065.989272475</v>
      </c>
      <c r="H114" s="314">
        <v>5.7358681266529161E-2</v>
      </c>
      <c r="I114" s="316">
        <v>81.009459214928981</v>
      </c>
      <c r="J114" s="316">
        <v>0.55815127459165126</v>
      </c>
      <c r="K114" s="226"/>
    </row>
    <row r="115" spans="1:11">
      <c r="A115" s="329"/>
      <c r="B115" s="309" t="s">
        <v>483</v>
      </c>
      <c r="C115" s="313">
        <v>174527485.57932797</v>
      </c>
      <c r="D115" s="313">
        <v>11184268.532591075</v>
      </c>
      <c r="E115" s="317">
        <v>6.8470970113138852E-2</v>
      </c>
      <c r="F115" s="318">
        <v>524628618.78066909</v>
      </c>
      <c r="G115" s="318">
        <v>38210033.76849854</v>
      </c>
      <c r="H115" s="317">
        <v>7.8553811358878275E-2</v>
      </c>
      <c r="I115" s="319">
        <v>66.922562084137056</v>
      </c>
      <c r="J115" s="319">
        <v>1.0104818836375813</v>
      </c>
      <c r="K115" s="226"/>
    </row>
    <row r="116" spans="1:11">
      <c r="A116" s="329"/>
      <c r="B116" s="308" t="s">
        <v>484</v>
      </c>
      <c r="C116" s="313">
        <v>281976134.68576306</v>
      </c>
      <c r="D116" s="313">
        <v>18357955.170932412</v>
      </c>
      <c r="E116" s="314">
        <v>6.9638426320668939E-2</v>
      </c>
      <c r="F116" s="315">
        <v>832855716.9464767</v>
      </c>
      <c r="G116" s="315">
        <v>62691327.988324523</v>
      </c>
      <c r="H116" s="314">
        <v>8.1399930829223185E-2</v>
      </c>
      <c r="I116" s="316">
        <v>97.171945783595632</v>
      </c>
      <c r="J116" s="316">
        <v>0.88839820302708006</v>
      </c>
      <c r="K116" s="226"/>
    </row>
    <row r="117" spans="1:11">
      <c r="A117" s="329"/>
      <c r="B117" s="309" t="s">
        <v>485</v>
      </c>
      <c r="C117" s="313">
        <v>233496918.04938501</v>
      </c>
      <c r="D117" s="313">
        <v>8661088.6325796247</v>
      </c>
      <c r="E117" s="317">
        <v>3.8521834598361615E-2</v>
      </c>
      <c r="F117" s="318">
        <v>729716196.76867342</v>
      </c>
      <c r="G117" s="318">
        <v>38001871.726339459</v>
      </c>
      <c r="H117" s="317">
        <v>5.4938679669549545E-2</v>
      </c>
      <c r="I117" s="319">
        <v>99.451249140526514</v>
      </c>
      <c r="J117" s="319">
        <v>-1.4667246120268231</v>
      </c>
      <c r="K117" s="226"/>
    </row>
    <row r="118" spans="1:11">
      <c r="A118" s="329"/>
      <c r="B118" s="308" t="s">
        <v>486</v>
      </c>
      <c r="C118" s="313">
        <v>175414.99918171728</v>
      </c>
      <c r="D118" s="313">
        <v>-20996.897907411098</v>
      </c>
      <c r="E118" s="314">
        <v>-0.1069023731178721</v>
      </c>
      <c r="F118" s="315">
        <v>1123778.597325268</v>
      </c>
      <c r="G118" s="315">
        <v>-72002.371053833282</v>
      </c>
      <c r="H118" s="314">
        <v>-6.0213678723649161E-2</v>
      </c>
      <c r="I118" s="316">
        <v>82.098890691617044</v>
      </c>
      <c r="J118" s="316">
        <v>-6.5419464437902093</v>
      </c>
      <c r="K118" s="226"/>
    </row>
    <row r="119" spans="1:11">
      <c r="A119" s="329"/>
      <c r="B119" s="309" t="s">
        <v>487</v>
      </c>
      <c r="C119" s="313">
        <v>219661.71857060798</v>
      </c>
      <c r="D119" s="313">
        <v>7396.4954982217459</v>
      </c>
      <c r="E119" s="317">
        <v>3.4845536122982371E-2</v>
      </c>
      <c r="F119" s="318">
        <v>1251323.4713765974</v>
      </c>
      <c r="G119" s="318">
        <v>92999.023401414976</v>
      </c>
      <c r="H119" s="317">
        <v>8.0287542548188984E-2</v>
      </c>
      <c r="I119" s="319">
        <v>85.562044382265128</v>
      </c>
      <c r="J119" s="319">
        <v>7.0441960976255302</v>
      </c>
      <c r="K119" s="226"/>
    </row>
    <row r="120" spans="1:11">
      <c r="A120" s="329"/>
      <c r="B120" s="308" t="s">
        <v>488</v>
      </c>
      <c r="C120" s="313">
        <v>152229.1615982574</v>
      </c>
      <c r="D120" s="313">
        <v>-9486.890905950946</v>
      </c>
      <c r="E120" s="314">
        <v>-5.8663878811313852E-2</v>
      </c>
      <c r="F120" s="315">
        <v>966828.95501813013</v>
      </c>
      <c r="G120" s="315">
        <v>1630.9362881175475</v>
      </c>
      <c r="H120" s="314">
        <v>1.6897426812619233E-3</v>
      </c>
      <c r="I120" s="316">
        <v>69.007622426564936</v>
      </c>
      <c r="J120" s="316">
        <v>-0.77482853190242906</v>
      </c>
      <c r="K120" s="226"/>
    </row>
    <row r="121" spans="1:11">
      <c r="A121" s="329"/>
      <c r="B121" s="309" t="s">
        <v>489</v>
      </c>
      <c r="C121" s="313">
        <v>701472.15842362598</v>
      </c>
      <c r="D121" s="313">
        <v>-111148.06884309114</v>
      </c>
      <c r="E121" s="317">
        <v>-0.13677738396562245</v>
      </c>
      <c r="F121" s="318">
        <v>4416139.0834691124</v>
      </c>
      <c r="G121" s="318">
        <v>-607938.00742828101</v>
      </c>
      <c r="H121" s="317">
        <v>-0.12100491223149046</v>
      </c>
      <c r="I121" s="319">
        <v>224.83146904565658</v>
      </c>
      <c r="J121" s="319">
        <v>-24.845869140381581</v>
      </c>
      <c r="K121" s="226"/>
    </row>
    <row r="122" spans="1:11">
      <c r="A122" s="329"/>
      <c r="B122" s="308" t="s">
        <v>490</v>
      </c>
      <c r="C122" s="313">
        <v>156981.66828061675</v>
      </c>
      <c r="D122" s="313">
        <v>11740.316200688074</v>
      </c>
      <c r="E122" s="314">
        <v>8.0833151389469213E-2</v>
      </c>
      <c r="F122" s="315">
        <v>972415.86261914554</v>
      </c>
      <c r="G122" s="315">
        <v>109698.10277877061</v>
      </c>
      <c r="H122" s="314">
        <v>0.12715410286565515</v>
      </c>
      <c r="I122" s="316">
        <v>76.998209818094409</v>
      </c>
      <c r="J122" s="316">
        <v>8.858338416256089</v>
      </c>
      <c r="K122" s="226"/>
    </row>
    <row r="123" spans="1:11">
      <c r="A123" s="329"/>
      <c r="B123" s="309" t="s">
        <v>491</v>
      </c>
      <c r="C123" s="313">
        <v>1180820.3503440281</v>
      </c>
      <c r="D123" s="313">
        <v>49516.855058269808</v>
      </c>
      <c r="E123" s="317">
        <v>4.376973576463869E-2</v>
      </c>
      <c r="F123" s="318">
        <v>7459517.8199014245</v>
      </c>
      <c r="G123" s="318">
        <v>531185.75306929927</v>
      </c>
      <c r="H123" s="317">
        <v>7.6668633654589813E-2</v>
      </c>
      <c r="I123" s="319">
        <v>102.71879447048258</v>
      </c>
      <c r="J123" s="319">
        <v>5.2333156776800251</v>
      </c>
      <c r="K123" s="226"/>
    </row>
    <row r="124" spans="1:11">
      <c r="A124" s="329"/>
      <c r="B124" s="308" t="s">
        <v>492</v>
      </c>
      <c r="C124" s="313">
        <v>701764.89277473208</v>
      </c>
      <c r="D124" s="313">
        <v>12839.781592700747</v>
      </c>
      <c r="E124" s="314">
        <v>1.8637412665464814E-2</v>
      </c>
      <c r="F124" s="315">
        <v>4091255.5996035188</v>
      </c>
      <c r="G124" s="315">
        <v>-4791.1266790688969</v>
      </c>
      <c r="H124" s="314">
        <v>-1.1696953182507117E-3</v>
      </c>
      <c r="I124" s="316">
        <v>50.805874963269801</v>
      </c>
      <c r="J124" s="316">
        <v>2.1476457667397142</v>
      </c>
      <c r="K124" s="226"/>
    </row>
    <row r="125" spans="1:11">
      <c r="A125" s="329"/>
      <c r="B125" s="309" t="s">
        <v>493</v>
      </c>
      <c r="C125" s="313">
        <v>1039015.0940192715</v>
      </c>
      <c r="D125" s="313">
        <v>-43950.017118220101</v>
      </c>
      <c r="E125" s="317">
        <v>-4.0583040641131302E-2</v>
      </c>
      <c r="F125" s="318">
        <v>6217814.7375258124</v>
      </c>
      <c r="G125" s="318">
        <v>36774.182862878777</v>
      </c>
      <c r="H125" s="317">
        <v>5.9495132797885613E-3</v>
      </c>
      <c r="I125" s="319">
        <v>87.542024736549365</v>
      </c>
      <c r="J125" s="319">
        <v>-1.6862086502412694</v>
      </c>
      <c r="K125" s="226"/>
    </row>
    <row r="126" spans="1:11">
      <c r="A126" s="329"/>
      <c r="B126" s="308" t="s">
        <v>494</v>
      </c>
      <c r="C126" s="313">
        <v>3365281.6443304801</v>
      </c>
      <c r="D126" s="313">
        <v>-378678.97052745568</v>
      </c>
      <c r="E126" s="314">
        <v>-0.10114395141462368</v>
      </c>
      <c r="F126" s="315">
        <v>20945702.495794229</v>
      </c>
      <c r="G126" s="315">
        <v>-1517403.963315405</v>
      </c>
      <c r="H126" s="314">
        <v>-6.7550940297486803E-2</v>
      </c>
      <c r="I126" s="316">
        <v>200.47655819335316</v>
      </c>
      <c r="J126" s="316">
        <v>-19.166514361826387</v>
      </c>
      <c r="K126" s="226"/>
    </row>
    <row r="127" spans="1:11">
      <c r="A127" s="329"/>
      <c r="B127" s="309" t="s">
        <v>495</v>
      </c>
      <c r="C127" s="313">
        <v>508433.09925665584</v>
      </c>
      <c r="D127" s="313">
        <v>-18137.713922546885</v>
      </c>
      <c r="E127" s="317">
        <v>-3.4444966315241354E-2</v>
      </c>
      <c r="F127" s="318">
        <v>2982199.9637633283</v>
      </c>
      <c r="G127" s="318">
        <v>47663.335125945974</v>
      </c>
      <c r="H127" s="317">
        <v>1.6242201464044387E-2</v>
      </c>
      <c r="I127" s="319">
        <v>80.091318753972487</v>
      </c>
      <c r="J127" s="319">
        <v>-0.61588568976227975</v>
      </c>
      <c r="K127" s="226"/>
    </row>
    <row r="128" spans="1:11">
      <c r="A128" s="329"/>
      <c r="B128" s="308" t="s">
        <v>496</v>
      </c>
      <c r="C128" s="313">
        <v>573594.22541172826</v>
      </c>
      <c r="D128" s="313">
        <v>61698.825712157355</v>
      </c>
      <c r="E128" s="314">
        <v>0.12053014297133383</v>
      </c>
      <c r="F128" s="315">
        <v>3481687.6631646175</v>
      </c>
      <c r="G128" s="315">
        <v>382686.90549815586</v>
      </c>
      <c r="H128" s="314">
        <v>0.12348719326752212</v>
      </c>
      <c r="I128" s="316">
        <v>47.077307634785321</v>
      </c>
      <c r="J128" s="316">
        <v>5.8535186109980657</v>
      </c>
      <c r="K128" s="226"/>
    </row>
    <row r="129" spans="1:11">
      <c r="A129" s="329"/>
      <c r="B129" s="309" t="s">
        <v>497</v>
      </c>
      <c r="C129" s="313">
        <v>1376944.8120385399</v>
      </c>
      <c r="D129" s="313">
        <v>159885.54667275515</v>
      </c>
      <c r="E129" s="317">
        <v>0.13137038698333386</v>
      </c>
      <c r="F129" s="318">
        <v>7792730.9898678055</v>
      </c>
      <c r="G129" s="318">
        <v>1128549.3617242295</v>
      </c>
      <c r="H129" s="317">
        <v>0.16934552878304529</v>
      </c>
      <c r="I129" s="319">
        <v>101.56479583872159</v>
      </c>
      <c r="J129" s="319">
        <v>12.850988037807625</v>
      </c>
      <c r="K129" s="226"/>
    </row>
    <row r="130" spans="1:11">
      <c r="A130" s="329"/>
      <c r="B130" s="308" t="s">
        <v>498</v>
      </c>
      <c r="C130" s="313">
        <v>956366.69154181168</v>
      </c>
      <c r="D130" s="313">
        <v>-17972.154442202416</v>
      </c>
      <c r="E130" s="314">
        <v>-1.8445486923034254E-2</v>
      </c>
      <c r="F130" s="315">
        <v>5753718.5538798897</v>
      </c>
      <c r="G130" s="315">
        <v>-42413.745477963239</v>
      </c>
      <c r="H130" s="314">
        <v>-7.3175944383916513E-3</v>
      </c>
      <c r="I130" s="316">
        <v>87.186983328349683</v>
      </c>
      <c r="J130" s="316">
        <v>-9.3227329746710552E-2</v>
      </c>
    </row>
    <row r="131" spans="1:11">
      <c r="A131" s="329"/>
      <c r="B131" s="309" t="s">
        <v>499</v>
      </c>
      <c r="C131" s="313">
        <v>3509927349.7044826</v>
      </c>
      <c r="D131" s="313">
        <v>250745730.7085557</v>
      </c>
      <c r="E131" s="317">
        <v>7.6935181901831004E-2</v>
      </c>
      <c r="F131" s="318">
        <v>9728098985.1317749</v>
      </c>
      <c r="G131" s="318">
        <v>789620929.93998146</v>
      </c>
      <c r="H131" s="317">
        <v>8.8339527720979402E-2</v>
      </c>
      <c r="I131" s="320"/>
      <c r="J131" s="320"/>
    </row>
    <row r="132" spans="1:11">
      <c r="A132" s="329"/>
      <c r="B132" s="308" t="s">
        <v>500</v>
      </c>
      <c r="C132" s="313">
        <v>217007613.42155722</v>
      </c>
      <c r="D132" s="313">
        <v>19594503.00472039</v>
      </c>
      <c r="E132" s="314">
        <v>9.9256340996536102E-2</v>
      </c>
      <c r="F132" s="315">
        <v>522788100.90419072</v>
      </c>
      <c r="G132" s="315">
        <v>52609117.447219551</v>
      </c>
      <c r="H132" s="314">
        <v>0.11189168231300606</v>
      </c>
      <c r="I132" s="321"/>
      <c r="J132" s="321"/>
    </row>
    <row r="133" spans="1:11">
      <c r="A133" s="329"/>
      <c r="B133" s="309" t="s">
        <v>501</v>
      </c>
      <c r="C133" s="313">
        <v>196224385.73052433</v>
      </c>
      <c r="D133" s="313">
        <v>18825131.311012864</v>
      </c>
      <c r="E133" s="317">
        <v>0.1061173079481802</v>
      </c>
      <c r="F133" s="318">
        <v>479758436.25492889</v>
      </c>
      <c r="G133" s="318">
        <v>53724467.303356409</v>
      </c>
      <c r="H133" s="317">
        <v>0.12610371758751307</v>
      </c>
      <c r="I133" s="320"/>
      <c r="J133" s="320"/>
    </row>
    <row r="134" spans="1:11">
      <c r="A134" s="329"/>
      <c r="B134" s="308" t="s">
        <v>502</v>
      </c>
      <c r="C134" s="313">
        <v>231563888.28164139</v>
      </c>
      <c r="D134" s="313">
        <v>20744624.878184408</v>
      </c>
      <c r="E134" s="314">
        <v>9.8400044394824693E-2</v>
      </c>
      <c r="F134" s="315">
        <v>590385471.08041286</v>
      </c>
      <c r="G134" s="315">
        <v>59732796.778579533</v>
      </c>
      <c r="H134" s="314">
        <v>0.11256477102874965</v>
      </c>
      <c r="I134" s="321"/>
      <c r="J134" s="321"/>
    </row>
    <row r="135" spans="1:11">
      <c r="A135" s="329"/>
      <c r="B135" s="309" t="s">
        <v>503</v>
      </c>
      <c r="C135" s="313">
        <v>147199127.48974234</v>
      </c>
      <c r="D135" s="313">
        <v>13073937.357741505</v>
      </c>
      <c r="E135" s="317">
        <v>9.7475629632842578E-2</v>
      </c>
      <c r="F135" s="318">
        <v>362284642.80457902</v>
      </c>
      <c r="G135" s="318">
        <v>36821781.845038831</v>
      </c>
      <c r="H135" s="317">
        <v>0.11313666246428135</v>
      </c>
      <c r="I135" s="320"/>
      <c r="J135" s="320"/>
    </row>
    <row r="136" spans="1:11">
      <c r="A136" s="329"/>
      <c r="B136" s="308" t="s">
        <v>504</v>
      </c>
      <c r="C136" s="313">
        <v>199337251.52099049</v>
      </c>
      <c r="D136" s="313">
        <v>15471275.987839133</v>
      </c>
      <c r="E136" s="314">
        <v>8.4144311871609076E-2</v>
      </c>
      <c r="F136" s="315">
        <v>495224479.04648799</v>
      </c>
      <c r="G136" s="315">
        <v>46413751.277144969</v>
      </c>
      <c r="H136" s="314">
        <v>0.10341497741782668</v>
      </c>
      <c r="I136" s="321"/>
      <c r="J136" s="321"/>
    </row>
    <row r="137" spans="1:11">
      <c r="A137" s="329"/>
      <c r="B137" s="309" t="s">
        <v>505</v>
      </c>
      <c r="C137" s="313">
        <v>245911955.13995075</v>
      </c>
      <c r="D137" s="313">
        <v>22077865.779856414</v>
      </c>
      <c r="E137" s="317">
        <v>9.863495700307974E-2</v>
      </c>
      <c r="F137" s="318">
        <v>596256942.79218602</v>
      </c>
      <c r="G137" s="318">
        <v>61038292.965162516</v>
      </c>
      <c r="H137" s="317">
        <v>0.11404365857746061</v>
      </c>
      <c r="I137" s="320"/>
      <c r="J137" s="320"/>
    </row>
    <row r="138" spans="1:11">
      <c r="A138" s="329"/>
      <c r="B138" s="308" t="s">
        <v>506</v>
      </c>
      <c r="C138" s="313">
        <v>220087965.67968354</v>
      </c>
      <c r="D138" s="313">
        <v>20406617.312559307</v>
      </c>
      <c r="E138" s="314">
        <v>0.10219591103241506</v>
      </c>
      <c r="F138" s="315">
        <v>532226729.11861706</v>
      </c>
      <c r="G138" s="315">
        <v>60657076.297614098</v>
      </c>
      <c r="H138" s="314">
        <v>0.12862803179711424</v>
      </c>
      <c r="I138" s="321"/>
      <c r="J138" s="321"/>
      <c r="K138" s="231"/>
    </row>
  </sheetData>
  <mergeCells count="9">
    <mergeCell ref="A94:A138"/>
    <mergeCell ref="C1:J1"/>
    <mergeCell ref="A4:A48"/>
    <mergeCell ref="A49:A93"/>
    <mergeCell ref="A1:A3"/>
    <mergeCell ref="B1:B3"/>
    <mergeCell ref="C2:E2"/>
    <mergeCell ref="F2:H2"/>
    <mergeCell ref="I2:J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CCFF66"/>
  </sheetPr>
  <dimension ref="A1:R20"/>
  <sheetViews>
    <sheetView zoomScale="90" zoomScaleNormal="90" workbookViewId="0">
      <selection activeCell="D3" sqref="D3:Q128"/>
    </sheetView>
  </sheetViews>
  <sheetFormatPr defaultRowHeight="14.5"/>
  <cols>
    <col min="1" max="1" width="31.26953125" bestFit="1" customWidth="1"/>
    <col min="2" max="2" width="14.1796875" customWidth="1"/>
    <col min="3" max="3" width="15" bestFit="1" customWidth="1"/>
    <col min="4" max="4" width="12" bestFit="1" customWidth="1"/>
    <col min="5" max="5" width="10.453125" bestFit="1" customWidth="1"/>
    <col min="7" max="7" width="7.7265625" bestFit="1" customWidth="1"/>
    <col min="8" max="8" width="7.54296875" bestFit="1" customWidth="1"/>
    <col min="9" max="9" width="7.7265625" bestFit="1" customWidth="1"/>
    <col min="10" max="10" width="7.54296875" bestFit="1" customWidth="1"/>
    <col min="12" max="12" width="13.1796875" bestFit="1" customWidth="1"/>
    <col min="13" max="13" width="12" bestFit="1" customWidth="1"/>
    <col min="15" max="15" width="12" bestFit="1" customWidth="1"/>
    <col min="16" max="16" width="10.453125" bestFit="1" customWidth="1"/>
  </cols>
  <sheetData>
    <row r="1" spans="1:17">
      <c r="A1" s="331" t="s">
        <v>0</v>
      </c>
      <c r="B1" s="331" t="s">
        <v>1</v>
      </c>
      <c r="C1" s="331" t="s">
        <v>125</v>
      </c>
      <c r="D1" s="331" t="s">
        <v>3</v>
      </c>
      <c r="E1" s="331"/>
      <c r="F1" s="331"/>
      <c r="G1" s="331" t="s">
        <v>4</v>
      </c>
      <c r="H1" s="331"/>
      <c r="I1" s="331" t="s">
        <v>5</v>
      </c>
      <c r="J1" s="331"/>
      <c r="K1" s="331"/>
      <c r="L1" s="331" t="s">
        <v>6</v>
      </c>
      <c r="M1" s="331"/>
      <c r="N1" s="331"/>
      <c r="O1" s="331" t="s">
        <v>7</v>
      </c>
      <c r="P1" s="331"/>
      <c r="Q1" s="331"/>
    </row>
    <row r="2" spans="1:17" ht="29">
      <c r="A2" s="330"/>
      <c r="B2" s="330"/>
      <c r="C2" s="330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29" t="s">
        <v>299</v>
      </c>
      <c r="B3" s="160" t="s">
        <v>133</v>
      </c>
      <c r="C3" s="160" t="s">
        <v>99</v>
      </c>
      <c r="D3" s="313">
        <v>20645524.241316915</v>
      </c>
      <c r="E3" s="313">
        <v>2249182.8612023741</v>
      </c>
      <c r="F3" s="314">
        <v>0.12226250941579178</v>
      </c>
      <c r="G3" s="322">
        <v>7.1914259592306014</v>
      </c>
      <c r="H3" s="322">
        <v>0.17375910504922487</v>
      </c>
      <c r="I3" s="323">
        <v>3.1456721868643194</v>
      </c>
      <c r="J3" s="323">
        <v>8.41663857336159E-2</v>
      </c>
      <c r="K3" s="314">
        <v>2.7491826310611856E-2</v>
      </c>
      <c r="L3" s="315">
        <v>64944051.389143698</v>
      </c>
      <c r="M3" s="315">
        <v>8623545.5343422219</v>
      </c>
      <c r="N3" s="314">
        <v>0.15311555539956218</v>
      </c>
      <c r="O3" s="313">
        <v>11624142.919042408</v>
      </c>
      <c r="P3" s="313">
        <v>1153558.2420306858</v>
      </c>
      <c r="Q3" s="314">
        <v>0.11017133021839123</v>
      </c>
    </row>
    <row r="4" spans="1:17">
      <c r="A4" s="329"/>
      <c r="B4" s="160" t="s">
        <v>134</v>
      </c>
      <c r="C4" s="160" t="s">
        <v>99</v>
      </c>
      <c r="D4" s="313">
        <v>282121060.63253289</v>
      </c>
      <c r="E4" s="313">
        <v>33125819.563302666</v>
      </c>
      <c r="F4" s="317">
        <v>0.13303796257733463</v>
      </c>
      <c r="G4" s="324">
        <v>7.0705953395840275</v>
      </c>
      <c r="H4" s="324">
        <v>0.38536961833157246</v>
      </c>
      <c r="I4" s="325">
        <v>2.9835932771592475</v>
      </c>
      <c r="J4" s="325">
        <v>6.7066586234876269E-4</v>
      </c>
      <c r="K4" s="317">
        <v>2.2483515321812999E-4</v>
      </c>
      <c r="L4" s="318">
        <v>841734499.84826159</v>
      </c>
      <c r="M4" s="318">
        <v>99000965.157532573</v>
      </c>
      <c r="N4" s="317">
        <v>0.1332927093412527</v>
      </c>
      <c r="O4" s="313">
        <v>156503837.24872407</v>
      </c>
      <c r="P4" s="313">
        <v>13199772.912541658</v>
      </c>
      <c r="Q4" s="317">
        <v>9.2110248049739968E-2</v>
      </c>
    </row>
    <row r="5" spans="1:17">
      <c r="A5" s="329"/>
      <c r="B5" s="160" t="s">
        <v>135</v>
      </c>
      <c r="C5" s="160" t="s">
        <v>99</v>
      </c>
      <c r="D5" s="313">
        <v>264524534.75425154</v>
      </c>
      <c r="E5" s="313">
        <v>31075194.854908854</v>
      </c>
      <c r="F5" s="314">
        <v>0.13311322648548793</v>
      </c>
      <c r="G5" s="322">
        <v>7.0747637939406021</v>
      </c>
      <c r="H5" s="322">
        <v>0.37495685411691948</v>
      </c>
      <c r="I5" s="323">
        <v>2.9764119062299508</v>
      </c>
      <c r="J5" s="323">
        <v>2.8824839398104984E-3</v>
      </c>
      <c r="K5" s="314">
        <v>9.6938134131206244E-4</v>
      </c>
      <c r="L5" s="315">
        <v>787333974.73249269</v>
      </c>
      <c r="M5" s="315">
        <v>93165493.927585602</v>
      </c>
      <c r="N5" s="314">
        <v>0.13421164530483681</v>
      </c>
      <c r="O5" s="313">
        <v>146570464.58418256</v>
      </c>
      <c r="P5" s="313">
        <v>12758413.20153214</v>
      </c>
      <c r="Q5" s="314">
        <v>9.5345770950391012E-2</v>
      </c>
    </row>
    <row r="6" spans="1:17">
      <c r="A6" s="329" t="s">
        <v>300</v>
      </c>
      <c r="B6" s="160" t="s">
        <v>133</v>
      </c>
      <c r="C6" s="160" t="s">
        <v>99</v>
      </c>
      <c r="D6" s="313">
        <v>20642323.836161874</v>
      </c>
      <c r="E6" s="313">
        <v>2247327.0404129364</v>
      </c>
      <c r="F6" s="317">
        <v>0.12217055894961019</v>
      </c>
      <c r="G6" s="324">
        <v>7.208943884480254</v>
      </c>
      <c r="H6" s="324">
        <v>0.17101520995388064</v>
      </c>
      <c r="I6" s="325">
        <v>3.1457317389412029</v>
      </c>
      <c r="J6" s="325">
        <v>8.430565901591569E-2</v>
      </c>
      <c r="K6" s="317">
        <v>2.753803515581638E-2</v>
      </c>
      <c r="L6" s="318">
        <v>64935213.25691694</v>
      </c>
      <c r="M6" s="318">
        <v>8620290.3262690455</v>
      </c>
      <c r="N6" s="317">
        <v>0.15307293125278668</v>
      </c>
      <c r="O6" s="313">
        <v>11622439.360559285</v>
      </c>
      <c r="P6" s="313">
        <v>1153293.4304251131</v>
      </c>
      <c r="Q6" s="317">
        <v>0.11016117629094244</v>
      </c>
    </row>
    <row r="7" spans="1:17">
      <c r="A7" s="329"/>
      <c r="B7" s="160" t="s">
        <v>134</v>
      </c>
      <c r="C7" s="160" t="s">
        <v>99</v>
      </c>
      <c r="D7" s="313">
        <v>282088381.59359384</v>
      </c>
      <c r="E7" s="313">
        <v>33114253.718659222</v>
      </c>
      <c r="F7" s="314">
        <v>0.13300279029511558</v>
      </c>
      <c r="G7" s="322">
        <v>7.0882880512990551</v>
      </c>
      <c r="H7" s="322">
        <v>0.3846203819273466</v>
      </c>
      <c r="I7" s="323">
        <v>2.9835519917665998</v>
      </c>
      <c r="J7" s="323">
        <v>6.3381018986197191E-4</v>
      </c>
      <c r="K7" s="314">
        <v>2.1247991104031785E-4</v>
      </c>
      <c r="L7" s="315">
        <v>841625352.75778353</v>
      </c>
      <c r="M7" s="315">
        <v>98955899.97742939</v>
      </c>
      <c r="N7" s="314">
        <v>0.13324353062720592</v>
      </c>
      <c r="O7" s="313">
        <v>156478894.22072026</v>
      </c>
      <c r="P7" s="313">
        <v>13189747.045991451</v>
      </c>
      <c r="Q7" s="314">
        <v>9.2049867739862304E-2</v>
      </c>
    </row>
    <row r="8" spans="1:17">
      <c r="A8" s="329"/>
      <c r="B8" s="160" t="s">
        <v>135</v>
      </c>
      <c r="C8" s="160" t="s">
        <v>99</v>
      </c>
      <c r="D8" s="313">
        <v>264492804.03498471</v>
      </c>
      <c r="E8" s="313">
        <v>31064189.499041468</v>
      </c>
      <c r="F8" s="317">
        <v>0.13307789861494559</v>
      </c>
      <c r="G8" s="324">
        <v>7.0923192354990299</v>
      </c>
      <c r="H8" s="324">
        <v>0.37406336519238081</v>
      </c>
      <c r="I8" s="325">
        <v>2.9763746713835562</v>
      </c>
      <c r="J8" s="325">
        <v>2.8498739001827644E-3</v>
      </c>
      <c r="K8" s="317">
        <v>9.5841605309454278E-4</v>
      </c>
      <c r="L8" s="318">
        <v>787229682.69294298</v>
      </c>
      <c r="M8" s="318">
        <v>93123908.928127885</v>
      </c>
      <c r="N8" s="317">
        <v>0.13416385866238478</v>
      </c>
      <c r="O8" s="313">
        <v>146546773.00480825</v>
      </c>
      <c r="P8" s="313">
        <v>12749334.238368049</v>
      </c>
      <c r="Q8" s="317">
        <v>9.528832805703831E-2</v>
      </c>
    </row>
    <row r="9" spans="1:17">
      <c r="A9" s="329" t="s">
        <v>67</v>
      </c>
      <c r="B9" s="160" t="s">
        <v>133</v>
      </c>
      <c r="C9" s="160" t="s">
        <v>99</v>
      </c>
      <c r="D9" s="313">
        <v>9402352.6822067499</v>
      </c>
      <c r="E9" s="313">
        <v>643865.65670101717</v>
      </c>
      <c r="F9" s="314">
        <v>7.3513342524343023E-2</v>
      </c>
      <c r="G9" s="322">
        <v>5.9431149759481636</v>
      </c>
      <c r="H9" s="322">
        <v>6.4151402263790125E-2</v>
      </c>
      <c r="I9" s="323">
        <v>3.6081886951278124</v>
      </c>
      <c r="J9" s="323">
        <v>2.4161940365018619E-2</v>
      </c>
      <c r="K9" s="314">
        <v>6.7415624989154857E-3</v>
      </c>
      <c r="L9" s="315">
        <v>33925462.655543059</v>
      </c>
      <c r="M9" s="315">
        <v>2534810.8248877116</v>
      </c>
      <c r="N9" s="314">
        <v>8.0750499816390459E-2</v>
      </c>
      <c r="O9" s="313">
        <v>7146663.6671417952</v>
      </c>
      <c r="P9" s="313">
        <v>507170.00078015123</v>
      </c>
      <c r="Q9" s="314">
        <v>7.6386849098099036E-2</v>
      </c>
    </row>
    <row r="10" spans="1:17">
      <c r="A10" s="329"/>
      <c r="B10" s="160" t="s">
        <v>134</v>
      </c>
      <c r="C10" s="160" t="s">
        <v>99</v>
      </c>
      <c r="D10" s="313">
        <v>129888491.3889382</v>
      </c>
      <c r="E10" s="313">
        <v>7331260.0445674062</v>
      </c>
      <c r="F10" s="317">
        <v>5.98190736209393E-2</v>
      </c>
      <c r="G10" s="324">
        <v>5.8593079320323485</v>
      </c>
      <c r="H10" s="324">
        <v>4.7382639361306822E-2</v>
      </c>
      <c r="I10" s="325">
        <v>3.4757788302013601</v>
      </c>
      <c r="J10" s="325">
        <v>1.2061076673663074E-2</v>
      </c>
      <c r="K10" s="317">
        <v>3.4821187902447344E-3</v>
      </c>
      <c r="L10" s="318">
        <v>451463668.65646309</v>
      </c>
      <c r="M10" s="318">
        <v>26960010.625764787</v>
      </c>
      <c r="N10" s="317">
        <v>6.3509489531454535E-2</v>
      </c>
      <c r="O10" s="313">
        <v>97031664.357143849</v>
      </c>
      <c r="P10" s="313">
        <v>3678736.1503371596</v>
      </c>
      <c r="Q10" s="317">
        <v>3.9406756927726772E-2</v>
      </c>
    </row>
    <row r="11" spans="1:17">
      <c r="A11" s="329"/>
      <c r="B11" s="160" t="s">
        <v>135</v>
      </c>
      <c r="C11" s="160" t="s">
        <v>99</v>
      </c>
      <c r="D11" s="313">
        <v>121534713.04258651</v>
      </c>
      <c r="E11" s="313">
        <v>7046437.4994309694</v>
      </c>
      <c r="F11" s="314">
        <v>6.1547241112692497E-2</v>
      </c>
      <c r="G11" s="322">
        <v>5.852360440389778</v>
      </c>
      <c r="H11" s="322">
        <v>4.4283335448199956E-2</v>
      </c>
      <c r="I11" s="323">
        <v>3.4641764791564449</v>
      </c>
      <c r="J11" s="323">
        <v>1.2503546845822555E-2</v>
      </c>
      <c r="K11" s="314">
        <v>3.6224599175601548E-3</v>
      </c>
      <c r="L11" s="315">
        <v>421017694.32315618</v>
      </c>
      <c r="M11" s="315">
        <v>25841612.563925982</v>
      </c>
      <c r="N11" s="314">
        <v>6.5392653444219725E-2</v>
      </c>
      <c r="O11" s="313">
        <v>90760850.016846836</v>
      </c>
      <c r="P11" s="313">
        <v>3795824.5405700952</v>
      </c>
      <c r="Q11" s="314">
        <v>4.3647713776678664E-2</v>
      </c>
    </row>
    <row r="12" spans="1:17">
      <c r="A12" s="329" t="s">
        <v>68</v>
      </c>
      <c r="B12" s="160" t="s">
        <v>133</v>
      </c>
      <c r="C12" s="160" t="s">
        <v>99</v>
      </c>
      <c r="D12" s="313">
        <v>448.59607059583664</v>
      </c>
      <c r="E12" s="313">
        <v>216.04180980548858</v>
      </c>
      <c r="F12" s="317">
        <v>0.92899527650561631</v>
      </c>
      <c r="G12" s="324">
        <v>0.31167123932667234</v>
      </c>
      <c r="H12" s="324">
        <v>0.13060942097817058</v>
      </c>
      <c r="I12" s="325">
        <v>6.0025981715383274</v>
      </c>
      <c r="J12" s="325">
        <v>-0.25313451736171899</v>
      </c>
      <c r="K12" s="317">
        <v>-4.0464407600227556E-2</v>
      </c>
      <c r="L12" s="318">
        <v>2692.7419531178475</v>
      </c>
      <c r="M12" s="318">
        <v>1237.944661948681</v>
      </c>
      <c r="N12" s="317">
        <v>0.85093962537817958</v>
      </c>
      <c r="O12" s="313">
        <v>968.30222237110138</v>
      </c>
      <c r="P12" s="313">
        <v>503.19370079040527</v>
      </c>
      <c r="Q12" s="317">
        <v>1.0818845010198366</v>
      </c>
    </row>
    <row r="13" spans="1:17">
      <c r="A13" s="329"/>
      <c r="B13" s="160" t="s">
        <v>134</v>
      </c>
      <c r="C13" s="160" t="s">
        <v>99</v>
      </c>
      <c r="D13" s="313">
        <v>3763.4267238721372</v>
      </c>
      <c r="E13" s="313">
        <v>-53.862976219477787</v>
      </c>
      <c r="F13" s="314">
        <v>-1.4110266825749451E-2</v>
      </c>
      <c r="G13" s="322">
        <v>0.1945470913251465</v>
      </c>
      <c r="H13" s="322">
        <v>7.466087780298919E-3</v>
      </c>
      <c r="I13" s="323">
        <v>6.2820084664034326</v>
      </c>
      <c r="J13" s="323">
        <v>0.19887457915746154</v>
      </c>
      <c r="K13" s="314">
        <v>3.269278349674766E-2</v>
      </c>
      <c r="L13" s="315">
        <v>23641.878542053699</v>
      </c>
      <c r="M13" s="315">
        <v>420.79420999138529</v>
      </c>
      <c r="N13" s="314">
        <v>1.81212127725826E-2</v>
      </c>
      <c r="O13" s="313">
        <v>7923.9221057891846</v>
      </c>
      <c r="P13" s="313">
        <v>287.14618374153997</v>
      </c>
      <c r="Q13" s="314">
        <v>3.7600446402065918E-2</v>
      </c>
    </row>
    <row r="14" spans="1:17">
      <c r="A14" s="329"/>
      <c r="B14" s="160" t="s">
        <v>135</v>
      </c>
      <c r="C14" s="160" t="s">
        <v>99</v>
      </c>
      <c r="D14" s="313">
        <v>3556.8812234744546</v>
      </c>
      <c r="E14" s="313">
        <v>48.286988113102325</v>
      </c>
      <c r="F14" s="317">
        <v>1.3762488584870293E-2</v>
      </c>
      <c r="G14" s="324">
        <v>0.19724349403511623</v>
      </c>
      <c r="H14" s="324">
        <v>1.120083854017484E-2</v>
      </c>
      <c r="I14" s="325">
        <v>6.2794061764779334</v>
      </c>
      <c r="J14" s="325">
        <v>0.18744992295473928</v>
      </c>
      <c r="K14" s="317">
        <v>3.0770070426282256E-2</v>
      </c>
      <c r="L14" s="318">
        <v>22335.10192368388</v>
      </c>
      <c r="M14" s="318">
        <v>960.89933049886167</v>
      </c>
      <c r="N14" s="317">
        <v>4.4956031754150035E-2</v>
      </c>
      <c r="O14" s="313">
        <v>7510.8311049938202</v>
      </c>
      <c r="P14" s="313">
        <v>487.19171048447515</v>
      </c>
      <c r="Q14" s="317">
        <v>6.9364567728994186E-2</v>
      </c>
    </row>
    <row r="15" spans="1:17">
      <c r="A15" s="329" t="s">
        <v>69</v>
      </c>
      <c r="B15" s="160" t="s">
        <v>133</v>
      </c>
      <c r="C15" s="160" t="s">
        <v>99</v>
      </c>
      <c r="D15" s="313">
        <v>3200.4051550420286</v>
      </c>
      <c r="E15" s="313">
        <v>1855.8207894411207</v>
      </c>
      <c r="F15" s="314">
        <v>1.3802189263235529</v>
      </c>
      <c r="G15" s="322">
        <v>0.43130997066711646</v>
      </c>
      <c r="H15" s="322">
        <v>0.25754644965659451</v>
      </c>
      <c r="I15" s="323">
        <v>2.7615666762797533</v>
      </c>
      <c r="J15" s="323">
        <v>-1.3905894073383172</v>
      </c>
      <c r="K15" s="314">
        <v>-0.33490778750460587</v>
      </c>
      <c r="L15" s="315">
        <v>8838.1322267580035</v>
      </c>
      <c r="M15" s="315">
        <v>3255.2080731904507</v>
      </c>
      <c r="N15" s="314">
        <v>0.58306507193194368</v>
      </c>
      <c r="O15" s="313">
        <v>1703.5584831237793</v>
      </c>
      <c r="P15" s="313">
        <v>264.8116055727005</v>
      </c>
      <c r="Q15" s="314">
        <v>0.18405711922269599</v>
      </c>
    </row>
    <row r="16" spans="1:17">
      <c r="A16" s="329"/>
      <c r="B16" s="160" t="s">
        <v>134</v>
      </c>
      <c r="C16" s="160" t="s">
        <v>99</v>
      </c>
      <c r="D16" s="313">
        <v>32679.038939111029</v>
      </c>
      <c r="E16" s="313">
        <v>11565.84464349649</v>
      </c>
      <c r="F16" s="317">
        <v>0.54780174338180809</v>
      </c>
      <c r="G16" s="324">
        <v>0.31361188056130501</v>
      </c>
      <c r="H16" s="324">
        <v>0.11370098336220813</v>
      </c>
      <c r="I16" s="325">
        <v>3.3399724723035686</v>
      </c>
      <c r="J16" s="325">
        <v>0.30481306071235226</v>
      </c>
      <c r="K16" s="317">
        <v>0.10042736455563979</v>
      </c>
      <c r="L16" s="318">
        <v>109147.09047796726</v>
      </c>
      <c r="M16" s="318">
        <v>45065.180102878803</v>
      </c>
      <c r="N16" s="317">
        <v>0.70324339332426777</v>
      </c>
      <c r="O16" s="313">
        <v>24943.028003811836</v>
      </c>
      <c r="P16" s="313">
        <v>10025.866550207138</v>
      </c>
      <c r="Q16" s="317">
        <v>0.67210283815654559</v>
      </c>
    </row>
    <row r="17" spans="1:18">
      <c r="A17" s="329"/>
      <c r="B17" s="160" t="s">
        <v>135</v>
      </c>
      <c r="C17" s="160" t="s">
        <v>99</v>
      </c>
      <c r="D17" s="313">
        <v>31730.719266856227</v>
      </c>
      <c r="E17" s="313">
        <v>11005.355867420411</v>
      </c>
      <c r="F17" s="314">
        <v>0.53100906629796396</v>
      </c>
      <c r="G17" s="322">
        <v>0.32704594019419142</v>
      </c>
      <c r="H17" s="322">
        <v>0.11721173698152354</v>
      </c>
      <c r="I17" s="323">
        <v>3.2867846036678365</v>
      </c>
      <c r="J17" s="323">
        <v>0.26116624015670675</v>
      </c>
      <c r="K17" s="314">
        <v>8.6318302171339276E-2</v>
      </c>
      <c r="L17" s="315">
        <v>104292.03954960943</v>
      </c>
      <c r="M17" s="315">
        <v>41584.999457834965</v>
      </c>
      <c r="N17" s="314">
        <v>0.66316316950973164</v>
      </c>
      <c r="O17" s="313">
        <v>23691.579374313354</v>
      </c>
      <c r="P17" s="313">
        <v>9078.9631640911102</v>
      </c>
      <c r="Q17" s="314">
        <v>0.62130990326974633</v>
      </c>
    </row>
    <row r="18" spans="1:18">
      <c r="A18" s="329" t="s">
        <v>111</v>
      </c>
      <c r="B18" s="160" t="s">
        <v>133</v>
      </c>
      <c r="C18" s="160" t="s">
        <v>99</v>
      </c>
      <c r="D18" s="313">
        <v>11239522.557884533</v>
      </c>
      <c r="E18" s="313">
        <v>1603245.3419021182</v>
      </c>
      <c r="F18" s="317">
        <v>0.16637600869794694</v>
      </c>
      <c r="G18" s="324">
        <v>8.7813221800013217</v>
      </c>
      <c r="H18" s="324">
        <v>0.19749963938662596</v>
      </c>
      <c r="I18" s="325">
        <v>2.7587522245479432</v>
      </c>
      <c r="J18" s="325">
        <v>0.17239903606087958</v>
      </c>
      <c r="K18" s="317">
        <v>6.6657190065262384E-2</v>
      </c>
      <c r="L18" s="318">
        <v>31007057.859420747</v>
      </c>
      <c r="M18" s="318">
        <v>6084241.5567193851</v>
      </c>
      <c r="N18" s="317">
        <v>0.24412335599728829</v>
      </c>
      <c r="O18" s="313">
        <v>4474807.3911951184</v>
      </c>
      <c r="P18" s="313">
        <v>645620.23594416957</v>
      </c>
      <c r="Q18" s="317">
        <v>0.16860503542085509</v>
      </c>
    </row>
    <row r="19" spans="1:18">
      <c r="A19" s="329"/>
      <c r="B19" s="160" t="s">
        <v>134</v>
      </c>
      <c r="C19" s="160" t="s">
        <v>99</v>
      </c>
      <c r="D19" s="313">
        <v>152196126.77793193</v>
      </c>
      <c r="E19" s="313">
        <v>25783047.537068263</v>
      </c>
      <c r="F19" s="314">
        <v>0.20395870183608156</v>
      </c>
      <c r="G19" s="322">
        <v>8.6430026496707804</v>
      </c>
      <c r="H19" s="322">
        <v>0.75814323601933253</v>
      </c>
      <c r="I19" s="323">
        <v>2.5633900841118358</v>
      </c>
      <c r="J19" s="323">
        <v>4.6699757637432171E-2</v>
      </c>
      <c r="K19" s="314">
        <v>1.8556020637967487E-2</v>
      </c>
      <c r="L19" s="315">
        <v>390138042.22277856</v>
      </c>
      <c r="M19" s="315">
        <v>71995468.557454705</v>
      </c>
      <c r="N19" s="314">
        <v>0.22629938435461239</v>
      </c>
      <c r="O19" s="313">
        <v>59439305.941470549</v>
      </c>
      <c r="P19" s="313">
        <v>9510723.7494705766</v>
      </c>
      <c r="Q19" s="314">
        <v>0.19048655763741024</v>
      </c>
    </row>
    <row r="20" spans="1:18">
      <c r="A20" s="329"/>
      <c r="B20" s="160" t="s">
        <v>135</v>
      </c>
      <c r="C20" s="160" t="s">
        <v>99</v>
      </c>
      <c r="D20" s="313">
        <v>142954534.11117476</v>
      </c>
      <c r="E20" s="313">
        <v>24017703.712622538</v>
      </c>
      <c r="F20" s="317">
        <v>0.20193663839989887</v>
      </c>
      <c r="G20" s="324">
        <v>8.6596943500715966</v>
      </c>
      <c r="H20" s="324">
        <v>0.73831038335373655</v>
      </c>
      <c r="I20" s="325">
        <v>2.5615812436077063</v>
      </c>
      <c r="J20" s="325">
        <v>4.841255732808003E-2</v>
      </c>
      <c r="K20" s="317">
        <v>1.9263552658595171E-2</v>
      </c>
      <c r="L20" s="318">
        <v>366189653.26786333</v>
      </c>
      <c r="M20" s="318">
        <v>67281335.464871109</v>
      </c>
      <c r="N20" s="317">
        <v>0.22509020812601016</v>
      </c>
      <c r="O20" s="313">
        <v>55778412.156856343</v>
      </c>
      <c r="P20" s="313">
        <v>8953022.5060873926</v>
      </c>
      <c r="Q20" s="317">
        <v>0.19120017095128153</v>
      </c>
      <c r="R20" s="231"/>
    </row>
  </sheetData>
  <mergeCells count="14">
    <mergeCell ref="A15:A17"/>
    <mergeCell ref="A18:A20"/>
    <mergeCell ref="L1:N1"/>
    <mergeCell ref="O1:Q1"/>
    <mergeCell ref="A3:A5"/>
    <mergeCell ref="A6:A8"/>
    <mergeCell ref="A9:A11"/>
    <mergeCell ref="A12:A14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CCFF66"/>
  </sheetPr>
  <dimension ref="A1:Q128"/>
  <sheetViews>
    <sheetView zoomScale="90" zoomScaleNormal="90" workbookViewId="0">
      <selection activeCell="D3" sqref="D3:Q128"/>
    </sheetView>
  </sheetViews>
  <sheetFormatPr defaultRowHeight="14.5"/>
  <cols>
    <col min="1" max="1" width="28.6328125" bestFit="1" customWidth="1"/>
    <col min="2" max="2" width="9" bestFit="1" customWidth="1"/>
    <col min="3" max="3" width="22.81640625" bestFit="1" customWidth="1"/>
    <col min="4" max="4" width="12.54296875" bestFit="1" customWidth="1"/>
    <col min="5" max="5" width="11.81640625" bestFit="1" customWidth="1"/>
    <col min="6" max="6" width="8.54296875" bestFit="1" customWidth="1"/>
    <col min="7" max="7" width="7.36328125" bestFit="1" customWidth="1"/>
    <col min="8" max="8" width="7.1796875" bestFit="1" customWidth="1"/>
    <col min="9" max="9" width="7.36328125" bestFit="1" customWidth="1"/>
    <col min="10" max="10" width="7.1796875" bestFit="1" customWidth="1"/>
    <col min="11" max="11" width="8.54296875" bestFit="1" customWidth="1"/>
    <col min="12" max="12" width="13.6328125" bestFit="1" customWidth="1"/>
    <col min="13" max="13" width="12.08984375" bestFit="1" customWidth="1"/>
    <col min="14" max="14" width="8.54296875" bestFit="1" customWidth="1"/>
    <col min="15" max="15" width="12.54296875" bestFit="1" customWidth="1"/>
    <col min="16" max="16" width="11.81640625" bestFit="1" customWidth="1"/>
    <col min="17" max="17" width="8.54296875" bestFit="1" customWidth="1"/>
  </cols>
  <sheetData>
    <row r="1" spans="1:17">
      <c r="A1" s="331" t="s">
        <v>0</v>
      </c>
      <c r="B1" s="331" t="s">
        <v>1</v>
      </c>
      <c r="C1" s="331" t="s">
        <v>126</v>
      </c>
      <c r="D1" s="331" t="s">
        <v>3</v>
      </c>
      <c r="E1" s="331"/>
      <c r="F1" s="331"/>
      <c r="G1" s="331" t="s">
        <v>4</v>
      </c>
      <c r="H1" s="331"/>
      <c r="I1" s="331" t="s">
        <v>5</v>
      </c>
      <c r="J1" s="331"/>
      <c r="K1" s="331"/>
      <c r="L1" s="331" t="s">
        <v>6</v>
      </c>
      <c r="M1" s="331"/>
      <c r="N1" s="331"/>
      <c r="O1" s="331" t="s">
        <v>7</v>
      </c>
      <c r="P1" s="331"/>
      <c r="Q1" s="331"/>
    </row>
    <row r="2" spans="1:17" ht="29">
      <c r="A2" s="330"/>
      <c r="B2" s="330"/>
      <c r="C2" s="330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29" t="s">
        <v>65</v>
      </c>
      <c r="B3" s="329" t="s">
        <v>133</v>
      </c>
      <c r="C3" s="228" t="s">
        <v>127</v>
      </c>
      <c r="D3" s="313">
        <v>53527363.371102162</v>
      </c>
      <c r="E3" s="313">
        <v>1902215.6266229898</v>
      </c>
      <c r="F3" s="314">
        <v>3.6846686348251931E-2</v>
      </c>
      <c r="G3" s="322">
        <v>18.645109999471696</v>
      </c>
      <c r="H3" s="322">
        <v>-1.0483758237617167</v>
      </c>
      <c r="I3" s="323">
        <v>3.6504427800856534</v>
      </c>
      <c r="J3" s="323">
        <v>0.15511686618018405</v>
      </c>
      <c r="K3" s="314">
        <v>4.4378369857609554E-2</v>
      </c>
      <c r="L3" s="315">
        <v>195398577.15506116</v>
      </c>
      <c r="M3" s="315">
        <v>14951860.434584618</v>
      </c>
      <c r="N3" s="314">
        <v>8.2860252080651606E-2</v>
      </c>
      <c r="O3" s="313">
        <v>160079348.75753319</v>
      </c>
      <c r="P3" s="313">
        <v>6526014.5012174249</v>
      </c>
      <c r="Q3" s="314">
        <v>4.2499985642278588E-2</v>
      </c>
    </row>
    <row r="4" spans="1:17">
      <c r="A4" s="329"/>
      <c r="B4" s="329"/>
      <c r="C4" s="228" t="s">
        <v>128</v>
      </c>
      <c r="D4" s="313">
        <v>43214905.344313055</v>
      </c>
      <c r="E4" s="313">
        <v>414037.7273838371</v>
      </c>
      <c r="F4" s="317">
        <v>9.6735825799024438E-3</v>
      </c>
      <c r="G4" s="324">
        <v>15.05298623015071</v>
      </c>
      <c r="H4" s="324">
        <v>-1.2742944937330467</v>
      </c>
      <c r="I4" s="325">
        <v>2.9825890229679963</v>
      </c>
      <c r="J4" s="325">
        <v>6.5218427600095552E-3</v>
      </c>
      <c r="K4" s="317">
        <v>2.1914299527182606E-3</v>
      </c>
      <c r="L4" s="318">
        <v>128892302.30854912</v>
      </c>
      <c r="M4" s="318">
        <v>1514044.9093792439</v>
      </c>
      <c r="N4" s="317">
        <v>1.1886211511236382E-2</v>
      </c>
      <c r="O4" s="313">
        <v>26284915.744180083</v>
      </c>
      <c r="P4" s="313">
        <v>-98648.532719504088</v>
      </c>
      <c r="Q4" s="317">
        <v>-3.7390146260820743E-3</v>
      </c>
    </row>
    <row r="5" spans="1:17">
      <c r="A5" s="329"/>
      <c r="B5" s="329"/>
      <c r="C5" s="228" t="s">
        <v>129</v>
      </c>
      <c r="D5" s="313">
        <v>66773222.134331495</v>
      </c>
      <c r="E5" s="313">
        <v>3228726.2797354087</v>
      </c>
      <c r="F5" s="314">
        <v>5.0810479118812292E-2</v>
      </c>
      <c r="G5" s="322">
        <v>23.259021055871852</v>
      </c>
      <c r="H5" s="322">
        <v>-0.98134789088490848</v>
      </c>
      <c r="I5" s="323">
        <v>2.7435165871915541</v>
      </c>
      <c r="J5" s="323">
        <v>0.12534774457316811</v>
      </c>
      <c r="K5" s="314">
        <v>4.7876111934710051E-2</v>
      </c>
      <c r="L5" s="315">
        <v>183193442.50576469</v>
      </c>
      <c r="M5" s="315">
        <v>16823223.339368045</v>
      </c>
      <c r="N5" s="314">
        <v>0.101119199239271</v>
      </c>
      <c r="O5" s="313">
        <v>35700946.962552667</v>
      </c>
      <c r="P5" s="313">
        <v>1124004.2143615335</v>
      </c>
      <c r="Q5" s="314">
        <v>3.2507333645636877E-2</v>
      </c>
    </row>
    <row r="6" spans="1:17">
      <c r="A6" s="329"/>
      <c r="B6" s="329"/>
      <c r="C6" s="228" t="s">
        <v>130</v>
      </c>
      <c r="D6" s="313">
        <v>72174534.163525417</v>
      </c>
      <c r="E6" s="313">
        <v>11020487.524079531</v>
      </c>
      <c r="F6" s="317">
        <v>0.18020863916094543</v>
      </c>
      <c r="G6" s="324">
        <v>25.140452357234246</v>
      </c>
      <c r="H6" s="324">
        <v>1.8119699577611073</v>
      </c>
      <c r="I6" s="325">
        <v>2.3719853045704187</v>
      </c>
      <c r="J6" s="325">
        <v>6.3353032740109505E-2</v>
      </c>
      <c r="K6" s="317">
        <v>2.7441803319279826E-2</v>
      </c>
      <c r="L6" s="318">
        <v>171196934.40009794</v>
      </c>
      <c r="M6" s="318">
        <v>30014728.775257289</v>
      </c>
      <c r="N6" s="317">
        <v>0.21259569251251501</v>
      </c>
      <c r="O6" s="313">
        <v>35839856.167330086</v>
      </c>
      <c r="P6" s="313">
        <v>5313375.3150465414</v>
      </c>
      <c r="Q6" s="317">
        <v>0.17405790535626292</v>
      </c>
    </row>
    <row r="7" spans="1:17">
      <c r="A7" s="329"/>
      <c r="B7" s="329"/>
      <c r="C7" s="228" t="s">
        <v>166</v>
      </c>
      <c r="D7" s="313">
        <v>66822043.738494441</v>
      </c>
      <c r="E7" s="313">
        <v>4433987.0646624789</v>
      </c>
      <c r="F7" s="314">
        <v>7.1071087978322456E-2</v>
      </c>
      <c r="G7" s="322">
        <v>23.276027015490264</v>
      </c>
      <c r="H7" s="322">
        <v>-0.52319416497762106</v>
      </c>
      <c r="I7" s="323">
        <v>3.7501070838967339</v>
      </c>
      <c r="J7" s="323">
        <v>0.1549295704453284</v>
      </c>
      <c r="K7" s="314">
        <v>4.3093719257437865E-2</v>
      </c>
      <c r="L7" s="315">
        <v>250589819.58418539</v>
      </c>
      <c r="M7" s="315">
        <v>26293681.12249285</v>
      </c>
      <c r="N7" s="314">
        <v>0.11722752474841888</v>
      </c>
      <c r="O7" s="313">
        <v>188311299.89131027</v>
      </c>
      <c r="P7" s="313">
        <v>11785440.628257245</v>
      </c>
      <c r="Q7" s="314">
        <v>6.6763253142957196E-2</v>
      </c>
    </row>
    <row r="8" spans="1:17">
      <c r="A8" s="329"/>
      <c r="B8" s="329"/>
      <c r="C8" s="228" t="s">
        <v>167</v>
      </c>
      <c r="D8" s="313">
        <v>92082965.848071396</v>
      </c>
      <c r="E8" s="313">
        <v>14675575.752026916</v>
      </c>
      <c r="F8" s="317">
        <v>0.18958882005733504</v>
      </c>
      <c r="G8" s="324">
        <v>32.07512791937345</v>
      </c>
      <c r="H8" s="324">
        <v>2.5464697736352946</v>
      </c>
      <c r="I8" s="325">
        <v>2.3731917915569993</v>
      </c>
      <c r="J8" s="325">
        <v>4.4364324690056023E-2</v>
      </c>
      <c r="K8" s="317">
        <v>1.9050069325118778E-2</v>
      </c>
      <c r="L8" s="318">
        <v>218530538.69286653</v>
      </c>
      <c r="M8" s="318">
        <v>38262082.49871394</v>
      </c>
      <c r="N8" s="317">
        <v>0.21225056954781341</v>
      </c>
      <c r="O8" s="313">
        <v>43955021.347801328</v>
      </c>
      <c r="P8" s="313">
        <v>6495320.1345348135</v>
      </c>
      <c r="Q8" s="317">
        <v>0.1733948730011351</v>
      </c>
    </row>
    <row r="9" spans="1:17">
      <c r="A9" s="329"/>
      <c r="B9" s="329"/>
      <c r="C9" s="228" t="s">
        <v>168</v>
      </c>
      <c r="D9" s="313">
        <v>128077188.42913416</v>
      </c>
      <c r="E9" s="313">
        <v>5851732.1970973611</v>
      </c>
      <c r="F9" s="314">
        <v>4.7876542068194382E-2</v>
      </c>
      <c r="G9" s="322">
        <v>44.612944040010156</v>
      </c>
      <c r="H9" s="322">
        <v>-2.0124971395022868</v>
      </c>
      <c r="I9" s="323">
        <v>2.8050766799135083</v>
      </c>
      <c r="J9" s="323">
        <v>7.447654315326746E-2</v>
      </c>
      <c r="K9" s="314">
        <v>2.7274789212319898E-2</v>
      </c>
      <c r="L9" s="315">
        <v>359266334.49145246</v>
      </c>
      <c r="M9" s="315">
        <v>25517486.988669932</v>
      </c>
      <c r="N9" s="314">
        <v>7.6457153873639036E-2</v>
      </c>
      <c r="O9" s="313">
        <v>70882950.14706552</v>
      </c>
      <c r="P9" s="313">
        <v>1755757.5057069212</v>
      </c>
      <c r="Q9" s="314">
        <v>2.5398941264923532E-2</v>
      </c>
    </row>
    <row r="10" spans="1:17">
      <c r="A10" s="329"/>
      <c r="B10" s="329" t="s">
        <v>134</v>
      </c>
      <c r="C10" s="228" t="s">
        <v>127</v>
      </c>
      <c r="D10" s="313">
        <v>766598585.70978999</v>
      </c>
      <c r="E10" s="313">
        <v>10895261.662384629</v>
      </c>
      <c r="F10" s="317">
        <v>1.4417379566403982E-2</v>
      </c>
      <c r="G10" s="324">
        <v>19.212703848832419</v>
      </c>
      <c r="H10" s="324">
        <v>-1.0770305166249088</v>
      </c>
      <c r="I10" s="325">
        <v>3.514425980958666</v>
      </c>
      <c r="J10" s="325">
        <v>7.7467858220279684E-2</v>
      </c>
      <c r="K10" s="317">
        <v>2.2539657293978721E-2</v>
      </c>
      <c r="L10" s="318">
        <v>2694153986.5846548</v>
      </c>
      <c r="M10" s="318">
        <v>96833308.619525909</v>
      </c>
      <c r="N10" s="317">
        <v>3.7281999654886655E-2</v>
      </c>
      <c r="O10" s="313">
        <v>2285536238.5942335</v>
      </c>
      <c r="P10" s="313">
        <v>45020710.04314518</v>
      </c>
      <c r="Q10" s="317">
        <v>2.0093906723449257E-2</v>
      </c>
    </row>
    <row r="11" spans="1:17">
      <c r="A11" s="329"/>
      <c r="B11" s="329"/>
      <c r="C11" s="228" t="s">
        <v>128</v>
      </c>
      <c r="D11" s="313">
        <v>602688180.5184629</v>
      </c>
      <c r="E11" s="313">
        <v>-18730024.315418124</v>
      </c>
      <c r="F11" s="314">
        <v>-3.0140771817950003E-2</v>
      </c>
      <c r="G11" s="322">
        <v>15.104736352691921</v>
      </c>
      <c r="H11" s="322">
        <v>-1.5796024674822622</v>
      </c>
      <c r="I11" s="323">
        <v>2.8966305858551462</v>
      </c>
      <c r="J11" s="323">
        <v>4.3818188555695414E-3</v>
      </c>
      <c r="K11" s="314">
        <v>1.5150214274670594E-3</v>
      </c>
      <c r="L11" s="315">
        <v>1745765017.4231672</v>
      </c>
      <c r="M11" s="315">
        <v>-51531019.298715591</v>
      </c>
      <c r="N11" s="314">
        <v>-2.8671414305627606E-2</v>
      </c>
      <c r="O11" s="313">
        <v>360755973.75453275</v>
      </c>
      <c r="P11" s="313">
        <v>-11909745.709247291</v>
      </c>
      <c r="Q11" s="314">
        <v>-3.195825397190797E-2</v>
      </c>
    </row>
    <row r="12" spans="1:17">
      <c r="A12" s="329"/>
      <c r="B12" s="329"/>
      <c r="C12" s="228" t="s">
        <v>129</v>
      </c>
      <c r="D12" s="313">
        <v>960159733.14928353</v>
      </c>
      <c r="E12" s="313">
        <v>65324682.999418378</v>
      </c>
      <c r="F12" s="317">
        <v>7.3001926990318419E-2</v>
      </c>
      <c r="G12" s="324">
        <v>24.063786373269803</v>
      </c>
      <c r="H12" s="324">
        <v>3.8530838860481254E-2</v>
      </c>
      <c r="I12" s="325">
        <v>2.6311015680269283</v>
      </c>
      <c r="J12" s="325">
        <v>5.3776422479459907E-2</v>
      </c>
      <c r="K12" s="317">
        <v>2.0865206926787217E-2</v>
      </c>
      <c r="L12" s="318">
        <v>2526277779.4453969</v>
      </c>
      <c r="M12" s="318">
        <v>219996903.57691956</v>
      </c>
      <c r="N12" s="317">
        <v>9.5390334229812843E-2</v>
      </c>
      <c r="O12" s="313">
        <v>516381061.94269782</v>
      </c>
      <c r="P12" s="313">
        <v>35006773.583653748</v>
      </c>
      <c r="Q12" s="317">
        <v>7.272256626540706E-2</v>
      </c>
    </row>
    <row r="13" spans="1:17">
      <c r="A13" s="329"/>
      <c r="B13" s="329"/>
      <c r="C13" s="228" t="s">
        <v>130</v>
      </c>
      <c r="D13" s="313">
        <v>976884379.92239583</v>
      </c>
      <c r="E13" s="313">
        <v>122298278.31248343</v>
      </c>
      <c r="F13" s="314">
        <v>0.1431081994922358</v>
      </c>
      <c r="G13" s="322">
        <v>24.482944054249113</v>
      </c>
      <c r="H13" s="322">
        <v>1.5383248600252877</v>
      </c>
      <c r="I13" s="323">
        <v>2.3480752317501232</v>
      </c>
      <c r="J13" s="323">
        <v>4.7605464935668973E-2</v>
      </c>
      <c r="K13" s="314">
        <v>2.0693801597571101E-2</v>
      </c>
      <c r="L13" s="315">
        <v>2293798016.779355</v>
      </c>
      <c r="M13" s="315">
        <v>327848526.88592649</v>
      </c>
      <c r="N13" s="314">
        <v>0.16676345377708493</v>
      </c>
      <c r="O13" s="313">
        <v>486501078.93571407</v>
      </c>
      <c r="P13" s="313">
        <v>59645050.294591963</v>
      </c>
      <c r="Q13" s="314">
        <v>0.13973107158511835</v>
      </c>
    </row>
    <row r="14" spans="1:17">
      <c r="A14" s="329"/>
      <c r="B14" s="329"/>
      <c r="C14" s="228" t="s">
        <v>166</v>
      </c>
      <c r="D14" s="313">
        <v>931427744.9477402</v>
      </c>
      <c r="E14" s="313">
        <v>33629949.644612193</v>
      </c>
      <c r="F14" s="317">
        <v>3.7458267129356834E-2</v>
      </c>
      <c r="G14" s="324">
        <v>23.343697410682832</v>
      </c>
      <c r="H14" s="324">
        <v>-0.76110430307938159</v>
      </c>
      <c r="I14" s="325">
        <v>3.6172585760569196</v>
      </c>
      <c r="J14" s="325">
        <v>8.2616682091797511E-2</v>
      </c>
      <c r="K14" s="317">
        <v>2.3373423551860593E-2</v>
      </c>
      <c r="L14" s="318">
        <v>3369214998.3895702</v>
      </c>
      <c r="M14" s="318">
        <v>195821298.80161095</v>
      </c>
      <c r="N14" s="317">
        <v>6.1707218624350593E-2</v>
      </c>
      <c r="O14" s="313">
        <v>2635213597.4143157</v>
      </c>
      <c r="P14" s="313">
        <v>93032119.637806416</v>
      </c>
      <c r="Q14" s="317">
        <v>3.6595388822978886E-2</v>
      </c>
    </row>
    <row r="15" spans="1:17">
      <c r="A15" s="329"/>
      <c r="B15" s="329"/>
      <c r="C15" s="228" t="s">
        <v>167</v>
      </c>
      <c r="D15" s="313">
        <v>1245034951.7102778</v>
      </c>
      <c r="E15" s="313">
        <v>167626620.60734701</v>
      </c>
      <c r="F15" s="314">
        <v>0.15558318584352279</v>
      </c>
      <c r="G15" s="322">
        <v>31.203407173660608</v>
      </c>
      <c r="H15" s="322">
        <v>2.2762764524017207</v>
      </c>
      <c r="I15" s="323">
        <v>2.3514620870366061</v>
      </c>
      <c r="J15" s="323">
        <v>2.4618207495374023E-2</v>
      </c>
      <c r="K15" s="314">
        <v>1.0580085630939635E-2</v>
      </c>
      <c r="L15" s="315">
        <v>2927652485.9821701</v>
      </c>
      <c r="M15" s="315">
        <v>420691504.98858213</v>
      </c>
      <c r="N15" s="314">
        <v>0.16780935490342128</v>
      </c>
      <c r="O15" s="313">
        <v>600104799.53734684</v>
      </c>
      <c r="P15" s="313">
        <v>75443677.089514852</v>
      </c>
      <c r="Q15" s="314">
        <v>0.14379505906122547</v>
      </c>
    </row>
    <row r="16" spans="1:17">
      <c r="A16" s="329"/>
      <c r="B16" s="329"/>
      <c r="C16" s="228" t="s">
        <v>168</v>
      </c>
      <c r="D16" s="313">
        <v>1811710259.4416068</v>
      </c>
      <c r="E16" s="313">
        <v>63976872.672012568</v>
      </c>
      <c r="F16" s="317">
        <v>3.6605624837472261E-2</v>
      </c>
      <c r="G16" s="324">
        <v>45.40557903888449</v>
      </c>
      <c r="H16" s="324">
        <v>-1.5189812095387083</v>
      </c>
      <c r="I16" s="325">
        <v>2.7043852737418894</v>
      </c>
      <c r="J16" s="325">
        <v>2.9969779118236062E-2</v>
      </c>
      <c r="K16" s="317">
        <v>1.120610435382384E-2</v>
      </c>
      <c r="L16" s="318">
        <v>4899562545.9209795</v>
      </c>
      <c r="M16" s="318">
        <v>225397295.87330246</v>
      </c>
      <c r="N16" s="317">
        <v>4.8221935643161823E-2</v>
      </c>
      <c r="O16" s="313">
        <v>1002561938.7798301</v>
      </c>
      <c r="P16" s="313">
        <v>30629937.019444346</v>
      </c>
      <c r="Q16" s="317">
        <v>3.1514485544221912E-2</v>
      </c>
    </row>
    <row r="17" spans="1:17">
      <c r="A17" s="329"/>
      <c r="B17" s="329" t="s">
        <v>135</v>
      </c>
      <c r="C17" s="228" t="s">
        <v>127</v>
      </c>
      <c r="D17" s="313">
        <v>719182405.25262451</v>
      </c>
      <c r="E17" s="313">
        <v>12332317.240890145</v>
      </c>
      <c r="F17" s="314">
        <v>1.7446863840081206E-2</v>
      </c>
      <c r="G17" s="322">
        <v>19.234683265381332</v>
      </c>
      <c r="H17" s="322">
        <v>-1.0513416474238753</v>
      </c>
      <c r="I17" s="323">
        <v>3.5142702581684087</v>
      </c>
      <c r="J17" s="323">
        <v>7.960779590805922E-2</v>
      </c>
      <c r="K17" s="314">
        <v>2.3177763981986566E-2</v>
      </c>
      <c r="L17" s="315">
        <v>2527401336.9773178</v>
      </c>
      <c r="M17" s="315">
        <v>99609873.237989426</v>
      </c>
      <c r="N17" s="314">
        <v>4.1029007114378964E-2</v>
      </c>
      <c r="O17" s="313">
        <v>2144930726.0070343</v>
      </c>
      <c r="P17" s="313">
        <v>48763163.112148046</v>
      </c>
      <c r="Q17" s="314">
        <v>2.3263008156086666E-2</v>
      </c>
    </row>
    <row r="18" spans="1:17">
      <c r="A18" s="329"/>
      <c r="B18" s="329"/>
      <c r="C18" s="228" t="s">
        <v>128</v>
      </c>
      <c r="D18" s="313">
        <v>561221857.83664215</v>
      </c>
      <c r="E18" s="313">
        <v>-16806178.679651737</v>
      </c>
      <c r="F18" s="317">
        <v>-2.907502338630592E-2</v>
      </c>
      <c r="G18" s="324">
        <v>15.009995514705048</v>
      </c>
      <c r="H18" s="324">
        <v>-1.5789408778087139</v>
      </c>
      <c r="I18" s="325">
        <v>2.8889923134469124</v>
      </c>
      <c r="J18" s="325">
        <v>3.0109818487242812E-3</v>
      </c>
      <c r="K18" s="317">
        <v>1.0433130026717362E-3</v>
      </c>
      <c r="L18" s="318">
        <v>1621365633.4284549</v>
      </c>
      <c r="M18" s="318">
        <v>-46812489.097925186</v>
      </c>
      <c r="N18" s="317">
        <v>-2.8062044733586242E-2</v>
      </c>
      <c r="O18" s="313">
        <v>335181502.85311294</v>
      </c>
      <c r="P18" s="313">
        <v>-10652775.006338596</v>
      </c>
      <c r="Q18" s="317">
        <v>-3.0803120709358742E-2</v>
      </c>
    </row>
    <row r="19" spans="1:17">
      <c r="A19" s="329"/>
      <c r="B19" s="329"/>
      <c r="C19" s="228" t="s">
        <v>129</v>
      </c>
      <c r="D19" s="313">
        <v>898087086.05747318</v>
      </c>
      <c r="E19" s="313">
        <v>60026282.465350032</v>
      </c>
      <c r="F19" s="314">
        <v>7.1625211688774199E-2</v>
      </c>
      <c r="G19" s="322">
        <v>24.019526227114586</v>
      </c>
      <c r="H19" s="322">
        <v>-3.2139930184005294E-2</v>
      </c>
      <c r="I19" s="323">
        <v>2.6342213910160264</v>
      </c>
      <c r="J19" s="323">
        <v>5.675529762750342E-2</v>
      </c>
      <c r="K19" s="314">
        <v>2.2019803780576143E-2</v>
      </c>
      <c r="L19" s="315">
        <v>2365760213.0878468</v>
      </c>
      <c r="M19" s="315">
        <v>205686907.6312108</v>
      </c>
      <c r="N19" s="314">
        <v>9.5222188576479322E-2</v>
      </c>
      <c r="O19" s="313">
        <v>483459094.1115365</v>
      </c>
      <c r="P19" s="313">
        <v>32038772.195360005</v>
      </c>
      <c r="Q19" s="314">
        <v>7.0973260706037142E-2</v>
      </c>
    </row>
    <row r="20" spans="1:17">
      <c r="A20" s="329"/>
      <c r="B20" s="329"/>
      <c r="C20" s="228" t="s">
        <v>130</v>
      </c>
      <c r="D20" s="313">
        <v>918296053.06832707</v>
      </c>
      <c r="E20" s="313">
        <v>116031088.10987711</v>
      </c>
      <c r="F20" s="317">
        <v>0.14462938452745031</v>
      </c>
      <c r="G20" s="324">
        <v>24.560019260224554</v>
      </c>
      <c r="H20" s="324">
        <v>1.5356646738136668</v>
      </c>
      <c r="I20" s="325">
        <v>2.3494004023708062</v>
      </c>
      <c r="J20" s="325">
        <v>4.7737825753337848E-2</v>
      </c>
      <c r="K20" s="317">
        <v>2.0740583888492262E-2</v>
      </c>
      <c r="L20" s="318">
        <v>2157445116.5742507</v>
      </c>
      <c r="M20" s="318">
        <v>310901870.19806194</v>
      </c>
      <c r="N20" s="317">
        <v>0.16836966629847519</v>
      </c>
      <c r="O20" s="313">
        <v>457264354.96080106</v>
      </c>
      <c r="P20" s="313">
        <v>56560161.223251998</v>
      </c>
      <c r="Q20" s="317">
        <v>0.14115190733515867</v>
      </c>
    </row>
    <row r="21" spans="1:17">
      <c r="A21" s="329"/>
      <c r="B21" s="329"/>
      <c r="C21" s="228" t="s">
        <v>166</v>
      </c>
      <c r="D21" s="313">
        <v>874042867.07908475</v>
      </c>
      <c r="E21" s="313">
        <v>34264622.19557488</v>
      </c>
      <c r="F21" s="314">
        <v>4.0801988387217519E-2</v>
      </c>
      <c r="G21" s="322">
        <v>23.376458581083511</v>
      </c>
      <c r="H21" s="322">
        <v>-0.72449674999356972</v>
      </c>
      <c r="I21" s="323">
        <v>3.6170003625997071</v>
      </c>
      <c r="J21" s="323">
        <v>8.4091784345633691E-2</v>
      </c>
      <c r="K21" s="314">
        <v>2.380242298463069E-2</v>
      </c>
      <c r="L21" s="315">
        <v>3161413367.1527371</v>
      </c>
      <c r="M21" s="315">
        <v>194553601.97263527</v>
      </c>
      <c r="N21" s="314">
        <v>6.5575597558054782E-2</v>
      </c>
      <c r="O21" s="313">
        <v>2473428775.0183706</v>
      </c>
      <c r="P21" s="313">
        <v>95006536.814476967</v>
      </c>
      <c r="Q21" s="314">
        <v>3.9945193619709336E-2</v>
      </c>
    </row>
    <row r="22" spans="1:17">
      <c r="A22" s="329"/>
      <c r="B22" s="329"/>
      <c r="C22" s="228" t="s">
        <v>167</v>
      </c>
      <c r="D22" s="313">
        <v>1170589324.2173421</v>
      </c>
      <c r="E22" s="313">
        <v>159154042.80026436</v>
      </c>
      <c r="F22" s="317">
        <v>0.15735464811676392</v>
      </c>
      <c r="G22" s="324">
        <v>31.307655360740188</v>
      </c>
      <c r="H22" s="324">
        <v>2.2802821390276229</v>
      </c>
      <c r="I22" s="325">
        <v>2.3520007228574324</v>
      </c>
      <c r="J22" s="325">
        <v>2.4330759152130454E-2</v>
      </c>
      <c r="K22" s="317">
        <v>1.0452838903931007E-2</v>
      </c>
      <c r="L22" s="318">
        <v>2753226936.7283821</v>
      </c>
      <c r="M22" s="318">
        <v>398939411.94203091</v>
      </c>
      <c r="N22" s="317">
        <v>0.16945228980824428</v>
      </c>
      <c r="O22" s="313">
        <v>564060496.8170712</v>
      </c>
      <c r="P22" s="313">
        <v>71671165.673769891</v>
      </c>
      <c r="Q22" s="317">
        <v>0.14555791756769654</v>
      </c>
    </row>
    <row r="23" spans="1:17">
      <c r="A23" s="329"/>
      <c r="B23" s="329"/>
      <c r="C23" s="228" t="s">
        <v>168</v>
      </c>
      <c r="D23" s="313">
        <v>1692581448.6632066</v>
      </c>
      <c r="E23" s="313">
        <v>60965593.601120234</v>
      </c>
      <c r="F23" s="314">
        <v>3.7365163749772688E-2</v>
      </c>
      <c r="G23" s="322">
        <v>45.268443482653268</v>
      </c>
      <c r="H23" s="322">
        <v>-1.5576097997620906</v>
      </c>
      <c r="I23" s="323">
        <v>2.7033786683717702</v>
      </c>
      <c r="J23" s="323">
        <v>3.1869302363471075E-2</v>
      </c>
      <c r="K23" s="314">
        <v>1.1929324586680888E-2</v>
      </c>
      <c r="L23" s="315">
        <v>4575688582.7979012</v>
      </c>
      <c r="M23" s="315">
        <v>216811544.27189827</v>
      </c>
      <c r="N23" s="314">
        <v>4.9740229503059168E-2</v>
      </c>
      <c r="O23" s="313">
        <v>936174662.92430317</v>
      </c>
      <c r="P23" s="313">
        <v>29093542.510500193</v>
      </c>
      <c r="Q23" s="314">
        <v>3.2073804487550081E-2</v>
      </c>
    </row>
    <row r="24" spans="1:17">
      <c r="A24" s="329" t="s">
        <v>66</v>
      </c>
      <c r="B24" s="329" t="s">
        <v>133</v>
      </c>
      <c r="C24" s="228" t="s">
        <v>127</v>
      </c>
      <c r="D24" s="313">
        <v>53181739.643413544</v>
      </c>
      <c r="E24" s="313">
        <v>1927457.1740945354</v>
      </c>
      <c r="F24" s="317">
        <v>3.7605778117142073E-2</v>
      </c>
      <c r="G24" s="324">
        <v>18.572723682242742</v>
      </c>
      <c r="H24" s="324">
        <v>-1.0371728721539348</v>
      </c>
      <c r="I24" s="325">
        <v>3.6372019455127842</v>
      </c>
      <c r="J24" s="325">
        <v>0.15759033448869175</v>
      </c>
      <c r="K24" s="317">
        <v>4.5289633472142307E-2</v>
      </c>
      <c r="L24" s="318">
        <v>193432726.89677811</v>
      </c>
      <c r="M24" s="318">
        <v>15087730.501827091</v>
      </c>
      <c r="N24" s="317">
        <v>8.4598563496644463E-2</v>
      </c>
      <c r="O24" s="313">
        <v>159088738.05582798</v>
      </c>
      <c r="P24" s="313">
        <v>6600819.1729657948</v>
      </c>
      <c r="Q24" s="317">
        <v>4.3287489404563236E-2</v>
      </c>
    </row>
    <row r="25" spans="1:17">
      <c r="A25" s="329"/>
      <c r="B25" s="329"/>
      <c r="C25" s="228" t="s">
        <v>128</v>
      </c>
      <c r="D25" s="313">
        <v>43212390.198570743</v>
      </c>
      <c r="E25" s="313">
        <v>411744.26116914302</v>
      </c>
      <c r="F25" s="314">
        <v>9.6200478322533405E-3</v>
      </c>
      <c r="G25" s="322">
        <v>15.091115638348736</v>
      </c>
      <c r="H25" s="322">
        <v>-1.2844182459900289</v>
      </c>
      <c r="I25" s="323">
        <v>2.9826738600659568</v>
      </c>
      <c r="J25" s="323">
        <v>6.615284119253495E-3</v>
      </c>
      <c r="K25" s="314">
        <v>2.2228339766965544E-3</v>
      </c>
      <c r="L25" s="315">
        <v>128888466.67624731</v>
      </c>
      <c r="M25" s="315">
        <v>1511237.2781848609</v>
      </c>
      <c r="N25" s="314">
        <v>1.1864265578128899E-2</v>
      </c>
      <c r="O25" s="313">
        <v>26281580.622074723</v>
      </c>
      <c r="P25" s="313">
        <v>-101741.74907268211</v>
      </c>
      <c r="Q25" s="314">
        <v>-3.8562902594840025E-3</v>
      </c>
    </row>
    <row r="26" spans="1:17">
      <c r="A26" s="329"/>
      <c r="B26" s="329"/>
      <c r="C26" s="228" t="s">
        <v>129</v>
      </c>
      <c r="D26" s="313">
        <v>66770432.977950864</v>
      </c>
      <c r="E26" s="313">
        <v>3227687.178077057</v>
      </c>
      <c r="F26" s="317">
        <v>5.0795525711818813E-2</v>
      </c>
      <c r="G26" s="324">
        <v>23.318319599136593</v>
      </c>
      <c r="H26" s="324">
        <v>-0.99314496314167044</v>
      </c>
      <c r="I26" s="325">
        <v>2.7435768214741505</v>
      </c>
      <c r="J26" s="325">
        <v>0.12537565010319751</v>
      </c>
      <c r="K26" s="317">
        <v>4.7886179058405892E-2</v>
      </c>
      <c r="L26" s="318">
        <v>183189812.27809924</v>
      </c>
      <c r="M26" s="318">
        <v>16822120.792742938</v>
      </c>
      <c r="N26" s="317">
        <v>0.10111410840982681</v>
      </c>
      <c r="O26" s="313">
        <v>35699768.972450376</v>
      </c>
      <c r="P26" s="313">
        <v>1123691.5388488621</v>
      </c>
      <c r="Q26" s="317">
        <v>3.2499104070054026E-2</v>
      </c>
    </row>
    <row r="27" spans="1:17">
      <c r="A27" s="329"/>
      <c r="B27" s="329"/>
      <c r="C27" s="228" t="s">
        <v>130</v>
      </c>
      <c r="D27" s="313">
        <v>72135872.463512391</v>
      </c>
      <c r="E27" s="313">
        <v>11043958.842657372</v>
      </c>
      <c r="F27" s="314">
        <v>0.18077611566070315</v>
      </c>
      <c r="G27" s="322">
        <v>25.192098562880414</v>
      </c>
      <c r="H27" s="322">
        <v>1.8183227787352614</v>
      </c>
      <c r="I27" s="323">
        <v>2.3710723769650577</v>
      </c>
      <c r="J27" s="323">
        <v>6.4342297115900671E-2</v>
      </c>
      <c r="K27" s="314">
        <v>2.7893292621435872E-2</v>
      </c>
      <c r="L27" s="315">
        <v>171039374.58650857</v>
      </c>
      <c r="M27" s="315">
        <v>30116819.801735878</v>
      </c>
      <c r="N27" s="314">
        <v>0.21371184937522955</v>
      </c>
      <c r="O27" s="313">
        <v>35818387.83091718</v>
      </c>
      <c r="P27" s="313">
        <v>5326696.2108293697</v>
      </c>
      <c r="Q27" s="314">
        <v>0.17469336490731668</v>
      </c>
    </row>
    <row r="28" spans="1:17">
      <c r="A28" s="329"/>
      <c r="B28" s="329"/>
      <c r="C28" s="228" t="s">
        <v>166</v>
      </c>
      <c r="D28" s="313">
        <v>66135089.596425697</v>
      </c>
      <c r="E28" s="313">
        <v>4445061.1888981313</v>
      </c>
      <c r="F28" s="317">
        <v>7.2054776171179946E-2</v>
      </c>
      <c r="G28" s="324">
        <v>23.096437856502213</v>
      </c>
      <c r="H28" s="324">
        <v>-0.50617673933296103</v>
      </c>
      <c r="I28" s="325">
        <v>3.7239418250661513</v>
      </c>
      <c r="J28" s="325">
        <v>0.15705330402033768</v>
      </c>
      <c r="K28" s="317">
        <v>4.403089782416008E-2</v>
      </c>
      <c r="L28" s="318">
        <v>246283226.25262696</v>
      </c>
      <c r="M28" s="318">
        <v>26241772.062826723</v>
      </c>
      <c r="N28" s="317">
        <v>0.11925831048267599</v>
      </c>
      <c r="O28" s="313">
        <v>186592395.46778411</v>
      </c>
      <c r="P28" s="313">
        <v>11838337.264241993</v>
      </c>
      <c r="Q28" s="317">
        <v>6.7742846065717524E-2</v>
      </c>
    </row>
    <row r="29" spans="1:17">
      <c r="A29" s="329"/>
      <c r="B29" s="329"/>
      <c r="C29" s="228" t="s">
        <v>167</v>
      </c>
      <c r="D29" s="313">
        <v>92033249.640894651</v>
      </c>
      <c r="E29" s="313">
        <v>14699597.18422842</v>
      </c>
      <c r="F29" s="314">
        <v>0.19008021368789366</v>
      </c>
      <c r="G29" s="322">
        <v>32.140883818773254</v>
      </c>
      <c r="H29" s="322">
        <v>2.5530161950937256</v>
      </c>
      <c r="I29" s="323">
        <v>2.3722309566762871</v>
      </c>
      <c r="J29" s="323">
        <v>4.5158214944035713E-2</v>
      </c>
      <c r="K29" s="314">
        <v>1.9405588030918342E-2</v>
      </c>
      <c r="L29" s="315">
        <v>218324123.84164709</v>
      </c>
      <c r="M29" s="315">
        <v>38363089.191143751</v>
      </c>
      <c r="N29" s="314">
        <v>0.21317442003846832</v>
      </c>
      <c r="O29" s="313">
        <v>43926095.0263834</v>
      </c>
      <c r="P29" s="313">
        <v>6509244.8459734693</v>
      </c>
      <c r="Q29" s="314">
        <v>0.17396560144930284</v>
      </c>
    </row>
    <row r="30" spans="1:17">
      <c r="A30" s="329"/>
      <c r="B30" s="329"/>
      <c r="C30" s="228" t="s">
        <v>168</v>
      </c>
      <c r="D30" s="313">
        <v>128071839.03093624</v>
      </c>
      <c r="E30" s="313">
        <v>5848418.1823374331</v>
      </c>
      <c r="F30" s="317">
        <v>4.7850224954691899E-2</v>
      </c>
      <c r="G30" s="324">
        <v>44.726684266952894</v>
      </c>
      <c r="H30" s="324">
        <v>-2.036015821576072</v>
      </c>
      <c r="I30" s="325">
        <v>2.8051351346659681</v>
      </c>
      <c r="J30" s="325">
        <v>7.4519555604040111E-2</v>
      </c>
      <c r="K30" s="317">
        <v>2.7290386891310588E-2</v>
      </c>
      <c r="L30" s="318">
        <v>359258815.42696351</v>
      </c>
      <c r="M30" s="318">
        <v>25513638.331537127</v>
      </c>
      <c r="N30" s="317">
        <v>7.6446462997852155E-2</v>
      </c>
      <c r="O30" s="313">
        <v>70878417.0173105</v>
      </c>
      <c r="P30" s="313">
        <v>1752360.2085247189</v>
      </c>
      <c r="Q30" s="317">
        <v>2.535021219815908E-2</v>
      </c>
    </row>
    <row r="31" spans="1:17">
      <c r="A31" s="329"/>
      <c r="B31" s="329" t="s">
        <v>134</v>
      </c>
      <c r="C31" s="228" t="s">
        <v>127</v>
      </c>
      <c r="D31" s="313">
        <v>761495634.51137054</v>
      </c>
      <c r="E31" s="313">
        <v>11469672.834684968</v>
      </c>
      <c r="F31" s="314">
        <v>1.5292367758903273E-2</v>
      </c>
      <c r="G31" s="322">
        <v>19.134784554862787</v>
      </c>
      <c r="H31" s="322">
        <v>-1.0597827818970629</v>
      </c>
      <c r="I31" s="323">
        <v>3.499816599193835</v>
      </c>
      <c r="J31" s="323">
        <v>7.9094411728337199E-2</v>
      </c>
      <c r="K31" s="314">
        <v>2.3122138365448585E-2</v>
      </c>
      <c r="L31" s="315">
        <v>2665095061.8765364</v>
      </c>
      <c r="M31" s="315">
        <v>99464613.593950748</v>
      </c>
      <c r="N31" s="314">
        <v>3.8768098367608493E-2</v>
      </c>
      <c r="O31" s="313">
        <v>2270934267.3191953</v>
      </c>
      <c r="P31" s="313">
        <v>46713423.281764507</v>
      </c>
      <c r="Q31" s="314">
        <v>2.1002151565565664E-2</v>
      </c>
    </row>
    <row r="32" spans="1:17">
      <c r="A32" s="329"/>
      <c r="B32" s="329"/>
      <c r="C32" s="228" t="s">
        <v>128</v>
      </c>
      <c r="D32" s="313">
        <v>602623253.60761571</v>
      </c>
      <c r="E32" s="313">
        <v>-18775318.244675159</v>
      </c>
      <c r="F32" s="317">
        <v>-3.0214614411985058E-2</v>
      </c>
      <c r="G32" s="324">
        <v>15.142655588474007</v>
      </c>
      <c r="H32" s="324">
        <v>-1.5885989859469056</v>
      </c>
      <c r="I32" s="325">
        <v>2.8967802912080063</v>
      </c>
      <c r="J32" s="325">
        <v>4.5621090848073642E-3</v>
      </c>
      <c r="K32" s="317">
        <v>1.5773737655774939E-3</v>
      </c>
      <c r="L32" s="318">
        <v>1745667164.0741854</v>
      </c>
      <c r="M32" s="318">
        <v>-51553083.782399416</v>
      </c>
      <c r="N32" s="317">
        <v>-2.8684900386518049E-2</v>
      </c>
      <c r="O32" s="313">
        <v>360735591.49672896</v>
      </c>
      <c r="P32" s="313">
        <v>-11906619.634929359</v>
      </c>
      <c r="Q32" s="317">
        <v>-3.1951881132228008E-2</v>
      </c>
    </row>
    <row r="33" spans="1:17">
      <c r="A33" s="329"/>
      <c r="B33" s="329"/>
      <c r="C33" s="228" t="s">
        <v>129</v>
      </c>
      <c r="D33" s="313">
        <v>960121226.36959529</v>
      </c>
      <c r="E33" s="313">
        <v>65300657.17130816</v>
      </c>
      <c r="F33" s="314">
        <v>7.2976258502656197E-2</v>
      </c>
      <c r="G33" s="322">
        <v>24.125828147289958</v>
      </c>
      <c r="H33" s="322">
        <v>3.2643161271753485E-2</v>
      </c>
      <c r="I33" s="323">
        <v>2.631168370716042</v>
      </c>
      <c r="J33" s="323">
        <v>5.3813446755867744E-2</v>
      </c>
      <c r="K33" s="314">
        <v>2.0879331075280061E-2</v>
      </c>
      <c r="L33" s="315">
        <v>2526240602.8767762</v>
      </c>
      <c r="M33" s="315">
        <v>219970402.79272509</v>
      </c>
      <c r="N33" s="314">
        <v>9.537928503984848E-2</v>
      </c>
      <c r="O33" s="313">
        <v>516367016.73348182</v>
      </c>
      <c r="P33" s="313">
        <v>34998644.333502352</v>
      </c>
      <c r="Q33" s="314">
        <v>7.2706572222450083E-2</v>
      </c>
    </row>
    <row r="34" spans="1:17">
      <c r="A34" s="329"/>
      <c r="B34" s="329"/>
      <c r="C34" s="228" t="s">
        <v>130</v>
      </c>
      <c r="D34" s="313">
        <v>976252831.20355952</v>
      </c>
      <c r="E34" s="313">
        <v>122234412.39670706</v>
      </c>
      <c r="F34" s="317">
        <v>0.14312854348912116</v>
      </c>
      <c r="G34" s="324">
        <v>24.53118146651175</v>
      </c>
      <c r="H34" s="324">
        <v>1.5366008164320242</v>
      </c>
      <c r="I34" s="325">
        <v>2.3468831306501392</v>
      </c>
      <c r="J34" s="325">
        <v>4.7672902724041677E-2</v>
      </c>
      <c r="K34" s="317">
        <v>2.073446879498398E-2</v>
      </c>
      <c r="L34" s="318">
        <v>2291151300.8010716</v>
      </c>
      <c r="M34" s="318">
        <v>327583417.44308281</v>
      </c>
      <c r="N34" s="317">
        <v>0.1668307066027517</v>
      </c>
      <c r="O34" s="313">
        <v>486147558.11063319</v>
      </c>
      <c r="P34" s="313">
        <v>59609321.532274067</v>
      </c>
      <c r="Q34" s="317">
        <v>0.13975141363750462</v>
      </c>
    </row>
    <row r="35" spans="1:17">
      <c r="A35" s="329"/>
      <c r="B35" s="329"/>
      <c r="C35" s="228" t="s">
        <v>166</v>
      </c>
      <c r="D35" s="313">
        <v>921902751.26224184</v>
      </c>
      <c r="E35" s="313">
        <v>33910964.12680912</v>
      </c>
      <c r="F35" s="314">
        <v>3.8188375858973077E-2</v>
      </c>
      <c r="G35" s="322">
        <v>23.165478206920501</v>
      </c>
      <c r="H35" s="322">
        <v>-0.7438407447965858</v>
      </c>
      <c r="I35" s="323">
        <v>3.5900338246716559</v>
      </c>
      <c r="J35" s="323">
        <v>8.2927702982547924E-2</v>
      </c>
      <c r="K35" s="314">
        <v>2.3645621234468922E-2</v>
      </c>
      <c r="L35" s="315">
        <v>3309662060.0893083</v>
      </c>
      <c r="M35" s="315">
        <v>195380627.41698074</v>
      </c>
      <c r="N35" s="314">
        <v>6.2736984964562745E-2</v>
      </c>
      <c r="O35" s="313">
        <v>2611066603.1952596</v>
      </c>
      <c r="P35" s="313">
        <v>94335694.198489666</v>
      </c>
      <c r="Q35" s="314">
        <v>3.748342497056794E-2</v>
      </c>
    </row>
    <row r="36" spans="1:17">
      <c r="A36" s="329"/>
      <c r="B36" s="329"/>
      <c r="C36" s="228" t="s">
        <v>167</v>
      </c>
      <c r="D36" s="313">
        <v>1244244152.8572404</v>
      </c>
      <c r="E36" s="313">
        <v>167555844.30257273</v>
      </c>
      <c r="F36" s="317">
        <v>0.15562149507084136</v>
      </c>
      <c r="G36" s="324">
        <v>31.265240034958538</v>
      </c>
      <c r="H36" s="324">
        <v>2.2752374766441825</v>
      </c>
      <c r="I36" s="325">
        <v>2.3502931502097417</v>
      </c>
      <c r="J36" s="325">
        <v>2.4674388029676475E-2</v>
      </c>
      <c r="K36" s="317">
        <v>1.0609816377017179E-2</v>
      </c>
      <c r="L36" s="318">
        <v>2924338509.6488948</v>
      </c>
      <c r="M36" s="318">
        <v>420371978.25424051</v>
      </c>
      <c r="N36" s="317">
        <v>0.16788242693487704</v>
      </c>
      <c r="O36" s="313">
        <v>599640206.0686574</v>
      </c>
      <c r="P36" s="313">
        <v>75401906.187685728</v>
      </c>
      <c r="Q36" s="317">
        <v>0.1438313572373589</v>
      </c>
    </row>
    <row r="37" spans="1:17">
      <c r="A37" s="329"/>
      <c r="B37" s="329"/>
      <c r="C37" s="228" t="s">
        <v>168</v>
      </c>
      <c r="D37" s="313">
        <v>1811605637.2430198</v>
      </c>
      <c r="E37" s="313">
        <v>63907522.113379717</v>
      </c>
      <c r="F37" s="314">
        <v>3.6566682518072754E-2</v>
      </c>
      <c r="G37" s="322">
        <v>45.521841486673004</v>
      </c>
      <c r="H37" s="322">
        <v>-1.5352059672763332</v>
      </c>
      <c r="I37" s="323">
        <v>2.7044656499254791</v>
      </c>
      <c r="J37" s="323">
        <v>3.0047176236147166E-2</v>
      </c>
      <c r="K37" s="314">
        <v>1.1235031664546277E-2</v>
      </c>
      <c r="L37" s="315">
        <v>4899425217.1351051</v>
      </c>
      <c r="M37" s="315">
        <v>225349091.60037041</v>
      </c>
      <c r="N37" s="314">
        <v>4.821254201857688E-2</v>
      </c>
      <c r="O37" s="313">
        <v>1002526849.8895175</v>
      </c>
      <c r="P37" s="313">
        <v>30624958.343773365</v>
      </c>
      <c r="Q37" s="314">
        <v>3.1510339274128218E-2</v>
      </c>
    </row>
    <row r="38" spans="1:17">
      <c r="A38" s="329"/>
      <c r="B38" s="329" t="s">
        <v>135</v>
      </c>
      <c r="C38" s="228" t="s">
        <v>127</v>
      </c>
      <c r="D38" s="313">
        <v>714435498.66300273</v>
      </c>
      <c r="E38" s="313">
        <v>12880341.950765014</v>
      </c>
      <c r="F38" s="317">
        <v>1.835969962950218E-2</v>
      </c>
      <c r="G38" s="324">
        <v>19.157438510201349</v>
      </c>
      <c r="H38" s="324">
        <v>-1.0338609125185343</v>
      </c>
      <c r="I38" s="325">
        <v>3.4997611748959878</v>
      </c>
      <c r="J38" s="325">
        <v>8.1307716192816848E-2</v>
      </c>
      <c r="K38" s="317">
        <v>2.3784941692218283E-2</v>
      </c>
      <c r="L38" s="318">
        <v>2500353620.1882315</v>
      </c>
      <c r="M38" s="318">
        <v>102119968.25423717</v>
      </c>
      <c r="N38" s="317">
        <v>4.2581325706894796E-2</v>
      </c>
      <c r="O38" s="313">
        <v>2131350534.1136355</v>
      </c>
      <c r="P38" s="313">
        <v>50375275.51829958</v>
      </c>
      <c r="Q38" s="317">
        <v>2.4207532170422357E-2</v>
      </c>
    </row>
    <row r="39" spans="1:17">
      <c r="A39" s="329"/>
      <c r="B39" s="329"/>
      <c r="C39" s="228" t="s">
        <v>128</v>
      </c>
      <c r="D39" s="313">
        <v>561157736.53584826</v>
      </c>
      <c r="E39" s="313">
        <v>-16852269.536872268</v>
      </c>
      <c r="F39" s="314">
        <v>-2.9155670939634309E-2</v>
      </c>
      <c r="G39" s="322">
        <v>15.047327368709304</v>
      </c>
      <c r="H39" s="322">
        <v>-1.5882471692019422</v>
      </c>
      <c r="I39" s="323">
        <v>2.8891494843422776</v>
      </c>
      <c r="J39" s="323">
        <v>3.1989093010573733E-3</v>
      </c>
      <c r="K39" s="314">
        <v>1.1084421641599606E-3</v>
      </c>
      <c r="L39" s="315">
        <v>1621268585.1472256</v>
      </c>
      <c r="M39" s="315">
        <v>-46839724.257921457</v>
      </c>
      <c r="N39" s="314">
        <v>-2.8079546150468284E-2</v>
      </c>
      <c r="O39" s="313">
        <v>335161553.52062547</v>
      </c>
      <c r="P39" s="313">
        <v>-10651044.768961191</v>
      </c>
      <c r="Q39" s="314">
        <v>-3.0800048412469659E-2</v>
      </c>
    </row>
    <row r="40" spans="1:17">
      <c r="A40" s="329"/>
      <c r="B40" s="329"/>
      <c r="C40" s="228" t="s">
        <v>129</v>
      </c>
      <c r="D40" s="313">
        <v>898049944.58988941</v>
      </c>
      <c r="E40" s="313">
        <v>60003341.97324419</v>
      </c>
      <c r="F40" s="317">
        <v>7.15990516349507E-2</v>
      </c>
      <c r="G40" s="324">
        <v>24.081021484468216</v>
      </c>
      <c r="H40" s="324">
        <v>-3.8607202925987849E-2</v>
      </c>
      <c r="I40" s="325">
        <v>2.6342915520569958</v>
      </c>
      <c r="J40" s="325">
        <v>5.6794290215121279E-2</v>
      </c>
      <c r="K40" s="317">
        <v>2.2034665586622655E-2</v>
      </c>
      <c r="L40" s="318">
        <v>2365725382.3583989</v>
      </c>
      <c r="M40" s="318">
        <v>205662558.81811047</v>
      </c>
      <c r="N40" s="317">
        <v>9.5211378380668912E-2</v>
      </c>
      <c r="O40" s="313">
        <v>483445787.84653425</v>
      </c>
      <c r="P40" s="313">
        <v>32031285.49640578</v>
      </c>
      <c r="Q40" s="317">
        <v>7.0957590705762283E-2</v>
      </c>
    </row>
    <row r="41" spans="1:17">
      <c r="A41" s="329"/>
      <c r="B41" s="329"/>
      <c r="C41" s="228" t="s">
        <v>130</v>
      </c>
      <c r="D41" s="313">
        <v>917707747.81786597</v>
      </c>
      <c r="E41" s="313">
        <v>115977611.31393003</v>
      </c>
      <c r="F41" s="314">
        <v>0.14465916401704412</v>
      </c>
      <c r="G41" s="322">
        <v>24.608141367635213</v>
      </c>
      <c r="H41" s="322">
        <v>1.5337286326020347</v>
      </c>
      <c r="I41" s="323">
        <v>2.3482216724010554</v>
      </c>
      <c r="J41" s="323">
        <v>4.7824266848956132E-2</v>
      </c>
      <c r="K41" s="314">
        <v>2.078956737367656E-2</v>
      </c>
      <c r="L41" s="315">
        <v>2154981222.3562751</v>
      </c>
      <c r="M41" s="315">
        <v>310683296.3896904</v>
      </c>
      <c r="N41" s="314">
        <v>0.16845613282727262</v>
      </c>
      <c r="O41" s="313">
        <v>456935110.20835334</v>
      </c>
      <c r="P41" s="313">
        <v>56530117.287757218</v>
      </c>
      <c r="Q41" s="314">
        <v>0.14118234859016268</v>
      </c>
    </row>
    <row r="42" spans="1:17">
      <c r="A42" s="329"/>
      <c r="B42" s="329"/>
      <c r="C42" s="228" t="s">
        <v>166</v>
      </c>
      <c r="D42" s="313">
        <v>865179810.92564654</v>
      </c>
      <c r="E42" s="313">
        <v>34566813.238007307</v>
      </c>
      <c r="F42" s="317">
        <v>4.1616027360802894E-2</v>
      </c>
      <c r="G42" s="324">
        <v>23.199615723313752</v>
      </c>
      <c r="H42" s="324">
        <v>-0.70606807111556336</v>
      </c>
      <c r="I42" s="325">
        <v>3.5898988133342886</v>
      </c>
      <c r="J42" s="325">
        <v>8.4531283972744564E-2</v>
      </c>
      <c r="K42" s="317">
        <v>2.4114813429603716E-2</v>
      </c>
      <c r="L42" s="318">
        <v>3105907976.5627627</v>
      </c>
      <c r="M42" s="318">
        <v>194304145.00285673</v>
      </c>
      <c r="N42" s="317">
        <v>6.6734403525893604E-2</v>
      </c>
      <c r="O42" s="313">
        <v>2450965662.1077094</v>
      </c>
      <c r="P42" s="313">
        <v>96316469.802032948</v>
      </c>
      <c r="Q42" s="317">
        <v>4.0904806591473483E-2</v>
      </c>
    </row>
    <row r="43" spans="1:17">
      <c r="A43" s="329"/>
      <c r="B43" s="329"/>
      <c r="C43" s="228" t="s">
        <v>167</v>
      </c>
      <c r="D43" s="313">
        <v>1169852270.777539</v>
      </c>
      <c r="E43" s="313">
        <v>159095393.70757389</v>
      </c>
      <c r="F43" s="314">
        <v>0.15740223719156671</v>
      </c>
      <c r="G43" s="322">
        <v>31.369344028090495</v>
      </c>
      <c r="H43" s="322">
        <v>2.2789802081805455</v>
      </c>
      <c r="I43" s="323">
        <v>2.3508441924889181</v>
      </c>
      <c r="J43" s="323">
        <v>2.4405450845899068E-2</v>
      </c>
      <c r="K43" s="314">
        <v>1.0490476456157628E-2</v>
      </c>
      <c r="L43" s="315">
        <v>2750140416.8273506</v>
      </c>
      <c r="M43" s="315">
        <v>398676459.62967348</v>
      </c>
      <c r="N43" s="314">
        <v>0.169543938111129</v>
      </c>
      <c r="O43" s="313">
        <v>563627294.43056083</v>
      </c>
      <c r="P43" s="313">
        <v>71636407.227337301</v>
      </c>
      <c r="Q43" s="314">
        <v>0.14560515060464302</v>
      </c>
    </row>
    <row r="44" spans="1:17">
      <c r="A44" s="329"/>
      <c r="B44" s="329"/>
      <c r="C44" s="228" t="s">
        <v>168</v>
      </c>
      <c r="D44" s="313">
        <v>1692479139.8520894</v>
      </c>
      <c r="E44" s="313">
        <v>60896651.903708935</v>
      </c>
      <c r="F44" s="317">
        <v>3.7323673398997385E-2</v>
      </c>
      <c r="G44" s="324">
        <v>45.383474242520776</v>
      </c>
      <c r="H44" s="324">
        <v>-1.5747303003970146</v>
      </c>
      <c r="I44" s="325">
        <v>2.7034629271204289</v>
      </c>
      <c r="J44" s="325">
        <v>3.1949721499357597E-2</v>
      </c>
      <c r="K44" s="317">
        <v>1.1959409907513428E-2</v>
      </c>
      <c r="L44" s="318">
        <v>4575554609.5147953</v>
      </c>
      <c r="M44" s="318">
        <v>216760446.90061474</v>
      </c>
      <c r="N44" s="317">
        <v>4.9729452415943627E-2</v>
      </c>
      <c r="O44" s="313">
        <v>936140804.90820086</v>
      </c>
      <c r="P44" s="313">
        <v>29087855.268199086</v>
      </c>
      <c r="Q44" s="317">
        <v>3.2068530596525487E-2</v>
      </c>
    </row>
    <row r="45" spans="1:17">
      <c r="A45" s="329" t="s">
        <v>67</v>
      </c>
      <c r="B45" s="329" t="s">
        <v>133</v>
      </c>
      <c r="C45" s="228" t="s">
        <v>127</v>
      </c>
      <c r="D45" s="313">
        <v>40311821.362885013</v>
      </c>
      <c r="E45" s="313">
        <v>1120229.2534852475</v>
      </c>
      <c r="F45" s="314">
        <v>2.8583407644125029E-2</v>
      </c>
      <c r="G45" s="322">
        <v>25.480621430303511</v>
      </c>
      <c r="H45" s="322">
        <v>-0.82597030579066555</v>
      </c>
      <c r="I45" s="323">
        <v>3.676817475254186</v>
      </c>
      <c r="J45" s="323">
        <v>0.15756875948651894</v>
      </c>
      <c r="K45" s="314">
        <v>4.4773408250615182E-2</v>
      </c>
      <c r="L45" s="315">
        <v>148219209.24638063</v>
      </c>
      <c r="M45" s="315">
        <v>10294249.046485275</v>
      </c>
      <c r="N45" s="314">
        <v>7.4636592474384381E-2</v>
      </c>
      <c r="O45" s="313">
        <v>119974835.00934947</v>
      </c>
      <c r="P45" s="313">
        <v>4006637.440591082</v>
      </c>
      <c r="Q45" s="314">
        <v>3.4549449974985748E-2</v>
      </c>
    </row>
    <row r="46" spans="1:17">
      <c r="A46" s="329"/>
      <c r="B46" s="329"/>
      <c r="C46" s="228" t="s">
        <v>128</v>
      </c>
      <c r="D46" s="313">
        <v>19541953.459326252</v>
      </c>
      <c r="E46" s="313">
        <v>-433481.11330499128</v>
      </c>
      <c r="F46" s="317">
        <v>-2.1700710026049331E-2</v>
      </c>
      <c r="G46" s="324">
        <v>12.352235678543551</v>
      </c>
      <c r="H46" s="324">
        <v>-1.0558851394733786</v>
      </c>
      <c r="I46" s="325">
        <v>3.3409732189238035</v>
      </c>
      <c r="J46" s="325">
        <v>-1.5926074594627693E-2</v>
      </c>
      <c r="K46" s="317">
        <v>-4.7442813150153414E-3</v>
      </c>
      <c r="L46" s="318">
        <v>65289143.153064385</v>
      </c>
      <c r="M46" s="318">
        <v>-1766379.0515250862</v>
      </c>
      <c r="N46" s="317">
        <v>-2.6342037067965601E-2</v>
      </c>
      <c r="O46" s="313">
        <v>14233583.636544585</v>
      </c>
      <c r="P46" s="313">
        <v>-208920.77211564966</v>
      </c>
      <c r="Q46" s="317">
        <v>-1.4465688650949859E-2</v>
      </c>
    </row>
    <row r="47" spans="1:17">
      <c r="A47" s="329"/>
      <c r="B47" s="329"/>
      <c r="C47" s="228" t="s">
        <v>129</v>
      </c>
      <c r="D47" s="313">
        <v>28346322.50325121</v>
      </c>
      <c r="E47" s="313">
        <v>319290.97545512021</v>
      </c>
      <c r="F47" s="314">
        <v>1.1392250910998554E-2</v>
      </c>
      <c r="G47" s="322">
        <v>17.917372329686906</v>
      </c>
      <c r="H47" s="322">
        <v>-0.89522589082625004</v>
      </c>
      <c r="I47" s="323">
        <v>3.2348048054059921</v>
      </c>
      <c r="J47" s="323">
        <v>0.13840522841239533</v>
      </c>
      <c r="K47" s="314">
        <v>4.4698762214267523E-2</v>
      </c>
      <c r="L47" s="315">
        <v>91694820.249105021</v>
      </c>
      <c r="M47" s="315">
        <v>4911931.682051003</v>
      </c>
      <c r="N47" s="314">
        <v>5.660023263982196E-2</v>
      </c>
      <c r="O47" s="313">
        <v>18873529.363548756</v>
      </c>
      <c r="P47" s="313">
        <v>122225.15837439895</v>
      </c>
      <c r="Q47" s="314">
        <v>6.5182217213814566E-3</v>
      </c>
    </row>
    <row r="48" spans="1:17">
      <c r="A48" s="329"/>
      <c r="B48" s="329"/>
      <c r="C48" s="228" t="s">
        <v>130</v>
      </c>
      <c r="D48" s="313">
        <v>48258058.076336175</v>
      </c>
      <c r="E48" s="313">
        <v>6204435.8657251894</v>
      </c>
      <c r="F48" s="317">
        <v>0.14753630102663745</v>
      </c>
      <c r="G48" s="324">
        <v>30.503342871449966</v>
      </c>
      <c r="H48" s="324">
        <v>2.2756692563953784</v>
      </c>
      <c r="I48" s="325">
        <v>2.4699117959061678</v>
      </c>
      <c r="J48" s="325">
        <v>6.1462944154452526E-2</v>
      </c>
      <c r="K48" s="317">
        <v>2.5519721587506098E-2</v>
      </c>
      <c r="L48" s="318">
        <v>119193146.89026763</v>
      </c>
      <c r="M48" s="318">
        <v>17909148.765121162</v>
      </c>
      <c r="N48" s="317">
        <v>0.17682110794039377</v>
      </c>
      <c r="O48" s="313">
        <v>24158708.380622387</v>
      </c>
      <c r="P48" s="313">
        <v>3114753.9091340303</v>
      </c>
      <c r="Q48" s="317">
        <v>0.14801181561925969</v>
      </c>
    </row>
    <row r="49" spans="1:17">
      <c r="A49" s="329"/>
      <c r="B49" s="329"/>
      <c r="C49" s="228" t="s">
        <v>166</v>
      </c>
      <c r="D49" s="313">
        <v>49203656.078729562</v>
      </c>
      <c r="E49" s="313">
        <v>2619913.5481722504</v>
      </c>
      <c r="F49" s="314">
        <v>5.6240941707370942E-2</v>
      </c>
      <c r="G49" s="322">
        <v>31.101044089346829</v>
      </c>
      <c r="H49" s="322">
        <v>-0.16738442639039519</v>
      </c>
      <c r="I49" s="323">
        <v>3.7748636181639794</v>
      </c>
      <c r="J49" s="323">
        <v>0.16171895021144556</v>
      </c>
      <c r="K49" s="314">
        <v>4.4758504038280612E-2</v>
      </c>
      <c r="L49" s="315">
        <v>185737091.21224916</v>
      </c>
      <c r="M49" s="315">
        <v>17423290.274692327</v>
      </c>
      <c r="N49" s="314">
        <v>0.10351670616217762</v>
      </c>
      <c r="O49" s="313">
        <v>138344008.25712574</v>
      </c>
      <c r="P49" s="313">
        <v>6911341.2027525753</v>
      </c>
      <c r="Q49" s="314">
        <v>5.2584653097645664E-2</v>
      </c>
    </row>
    <row r="50" spans="1:17">
      <c r="A50" s="329"/>
      <c r="B50" s="329"/>
      <c r="C50" s="228" t="s">
        <v>167</v>
      </c>
      <c r="D50" s="313">
        <v>54949880.200805709</v>
      </c>
      <c r="E50" s="313">
        <v>6460389.4256427661</v>
      </c>
      <c r="F50" s="317">
        <v>0.13323277523367758</v>
      </c>
      <c r="G50" s="324">
        <v>34.73316381398687</v>
      </c>
      <c r="H50" s="324">
        <v>2.1855389623959027</v>
      </c>
      <c r="I50" s="325">
        <v>2.5303713024899865</v>
      </c>
      <c r="J50" s="325">
        <v>5.265349399547592E-2</v>
      </c>
      <c r="K50" s="317">
        <v>2.1250803386471513E-2</v>
      </c>
      <c r="L50" s="318">
        <v>139043599.93538147</v>
      </c>
      <c r="M50" s="318">
        <v>18900325.116929963</v>
      </c>
      <c r="N50" s="317">
        <v>0.15731488213127404</v>
      </c>
      <c r="O50" s="313">
        <v>27830987.55054307</v>
      </c>
      <c r="P50" s="313">
        <v>3286157.101833459</v>
      </c>
      <c r="Q50" s="317">
        <v>0.1338838786725545</v>
      </c>
    </row>
    <row r="51" spans="1:17">
      <c r="A51" s="329"/>
      <c r="B51" s="329"/>
      <c r="C51" s="228" t="s">
        <v>168</v>
      </c>
      <c r="D51" s="313">
        <v>54000028.342844792</v>
      </c>
      <c r="E51" s="313">
        <v>153725.00610616058</v>
      </c>
      <c r="F51" s="314">
        <v>2.8548850446577642E-3</v>
      </c>
      <c r="G51" s="322">
        <v>34.132773784727213</v>
      </c>
      <c r="H51" s="322">
        <v>-2.0105070093625557</v>
      </c>
      <c r="I51" s="323">
        <v>3.2406757981630423</v>
      </c>
      <c r="J51" s="323">
        <v>7.6029452675057119E-2</v>
      </c>
      <c r="K51" s="314">
        <v>2.4024628465501872E-2</v>
      </c>
      <c r="L51" s="315">
        <v>174996584.95077544</v>
      </c>
      <c r="M51" s="315">
        <v>4592077.878128022</v>
      </c>
      <c r="N51" s="314">
        <v>2.6948101062669146E-2</v>
      </c>
      <c r="O51" s="313">
        <v>37352576.663246751</v>
      </c>
      <c r="P51" s="313">
        <v>110553.87468229234</v>
      </c>
      <c r="Q51" s="314">
        <v>2.9685249727154734E-3</v>
      </c>
    </row>
    <row r="52" spans="1:17">
      <c r="A52" s="329"/>
      <c r="B52" s="329" t="s">
        <v>134</v>
      </c>
      <c r="C52" s="228" t="s">
        <v>127</v>
      </c>
      <c r="D52" s="313">
        <v>581556304.81300998</v>
      </c>
      <c r="E52" s="313">
        <v>8239544.9869477749</v>
      </c>
      <c r="F52" s="317">
        <v>1.4371714843025973E-2</v>
      </c>
      <c r="G52" s="324">
        <v>26.234175432146781</v>
      </c>
      <c r="H52" s="324">
        <v>-0.95372805257359516</v>
      </c>
      <c r="I52" s="325">
        <v>3.5367937431243597</v>
      </c>
      <c r="J52" s="325">
        <v>7.2890493196148043E-2</v>
      </c>
      <c r="K52" s="317">
        <v>2.104287791457763E-2</v>
      </c>
      <c r="L52" s="318">
        <v>2056844700.1371765</v>
      </c>
      <c r="M52" s="318">
        <v>70930912.537367582</v>
      </c>
      <c r="N52" s="317">
        <v>3.571701499846841E-2</v>
      </c>
      <c r="O52" s="313">
        <v>1725571645.481581</v>
      </c>
      <c r="P52" s="313">
        <v>35396295.982336998</v>
      </c>
      <c r="Q52" s="317">
        <v>2.0942380914988509E-2</v>
      </c>
    </row>
    <row r="53" spans="1:17">
      <c r="A53" s="329"/>
      <c r="B53" s="329"/>
      <c r="C53" s="228" t="s">
        <v>128</v>
      </c>
      <c r="D53" s="313">
        <v>265183565.33858231</v>
      </c>
      <c r="E53" s="313">
        <v>-14473055.115401834</v>
      </c>
      <c r="F53" s="314">
        <v>-5.1752950071079371E-2</v>
      </c>
      <c r="G53" s="322">
        <v>11.962508388678541</v>
      </c>
      <c r="H53" s="322">
        <v>-1.2994049872233724</v>
      </c>
      <c r="I53" s="323">
        <v>3.2933772514835011</v>
      </c>
      <c r="J53" s="323">
        <v>-2.1585741975936212E-2</v>
      </c>
      <c r="K53" s="314">
        <v>-6.5116087324431065E-3</v>
      </c>
      <c r="L53" s="315">
        <v>873349521.5533756</v>
      </c>
      <c r="M53" s="315">
        <v>-53701826.127513409</v>
      </c>
      <c r="N53" s="314">
        <v>-5.7927563841910008E-2</v>
      </c>
      <c r="O53" s="313">
        <v>192292282.19171393</v>
      </c>
      <c r="P53" s="313">
        <v>-11135076.743017912</v>
      </c>
      <c r="Q53" s="314">
        <v>-5.4737360802046879E-2</v>
      </c>
    </row>
    <row r="54" spans="1:17">
      <c r="A54" s="329"/>
      <c r="B54" s="329"/>
      <c r="C54" s="228" t="s">
        <v>129</v>
      </c>
      <c r="D54" s="313">
        <v>414041896.70288461</v>
      </c>
      <c r="E54" s="313">
        <v>19437910.614968181</v>
      </c>
      <c r="F54" s="317">
        <v>4.9259286019065908E-2</v>
      </c>
      <c r="G54" s="324">
        <v>18.67755136427381</v>
      </c>
      <c r="H54" s="324">
        <v>-3.5411242469283621E-2</v>
      </c>
      <c r="I54" s="325">
        <v>3.0916362664371935</v>
      </c>
      <c r="J54" s="325">
        <v>5.6736158797642933E-2</v>
      </c>
      <c r="K54" s="317">
        <v>1.8694572073336056E-2</v>
      </c>
      <c r="L54" s="318">
        <v>1280066943.6710804</v>
      </c>
      <c r="M54" s="318">
        <v>82483263.817867041</v>
      </c>
      <c r="N54" s="317">
        <v>6.8874739365166485E-2</v>
      </c>
      <c r="O54" s="313">
        <v>277395361.82570571</v>
      </c>
      <c r="P54" s="313">
        <v>15901011.706747949</v>
      </c>
      <c r="Q54" s="317">
        <v>6.0808241935301231E-2</v>
      </c>
    </row>
    <row r="55" spans="1:17">
      <c r="A55" s="329"/>
      <c r="B55" s="329"/>
      <c r="C55" s="228" t="s">
        <v>130</v>
      </c>
      <c r="D55" s="313">
        <v>657733507.1308614</v>
      </c>
      <c r="E55" s="313">
        <v>73594843.009421945</v>
      </c>
      <c r="F55" s="314">
        <v>0.12598865223227537</v>
      </c>
      <c r="G55" s="322">
        <v>29.670551365134425</v>
      </c>
      <c r="H55" s="322">
        <v>1.9694500984534073</v>
      </c>
      <c r="I55" s="323">
        <v>2.4566783791617723</v>
      </c>
      <c r="J55" s="323">
        <v>5.2976821728134116E-2</v>
      </c>
      <c r="K55" s="314">
        <v>2.2039683572321649E-2</v>
      </c>
      <c r="L55" s="315">
        <v>1615839686.2186327</v>
      </c>
      <c r="M55" s="315">
        <v>211744669.51272368</v>
      </c>
      <c r="N55" s="314">
        <v>0.15080508583349961</v>
      </c>
      <c r="O55" s="313">
        <v>329228037.24216819</v>
      </c>
      <c r="P55" s="313">
        <v>36937706.154456198</v>
      </c>
      <c r="Q55" s="314">
        <v>0.12637334261793196</v>
      </c>
    </row>
    <row r="56" spans="1:17">
      <c r="A56" s="329"/>
      <c r="B56" s="329"/>
      <c r="C56" s="228" t="s">
        <v>166</v>
      </c>
      <c r="D56" s="313">
        <v>692510026.2697742</v>
      </c>
      <c r="E56" s="313">
        <v>22052871.057479382</v>
      </c>
      <c r="F56" s="317">
        <v>3.2892289814546789E-2</v>
      </c>
      <c r="G56" s="324">
        <v>31.239330340547639</v>
      </c>
      <c r="H56" s="324">
        <v>-0.55517786828673721</v>
      </c>
      <c r="I56" s="325">
        <v>3.6338702128888181</v>
      </c>
      <c r="J56" s="325">
        <v>8.0147526518953072E-2</v>
      </c>
      <c r="K56" s="317">
        <v>2.255311784072379E-2</v>
      </c>
      <c r="L56" s="318">
        <v>2516491556.5885854</v>
      </c>
      <c r="M56" s="318">
        <v>133872753.87165165</v>
      </c>
      <c r="N56" s="317">
        <v>5.6187231343509364E-2</v>
      </c>
      <c r="O56" s="313">
        <v>1954901950.8513184</v>
      </c>
      <c r="P56" s="313">
        <v>63411772.519417286</v>
      </c>
      <c r="Q56" s="317">
        <v>3.3524769647675312E-2</v>
      </c>
    </row>
    <row r="57" spans="1:17">
      <c r="A57" s="329"/>
      <c r="B57" s="329"/>
      <c r="C57" s="228" t="s">
        <v>167</v>
      </c>
      <c r="D57" s="313">
        <v>755610219.57623494</v>
      </c>
      <c r="E57" s="313">
        <v>77337371.899200916</v>
      </c>
      <c r="F57" s="314">
        <v>0.1140210346972725</v>
      </c>
      <c r="G57" s="322">
        <v>34.085798562633762</v>
      </c>
      <c r="H57" s="322">
        <v>1.9206535483062908</v>
      </c>
      <c r="I57" s="323">
        <v>2.5157798227072536</v>
      </c>
      <c r="J57" s="323">
        <v>4.2372110723900569E-2</v>
      </c>
      <c r="K57" s="314">
        <v>1.7131065985851405E-2</v>
      </c>
      <c r="L57" s="315">
        <v>1900948944.2412894</v>
      </c>
      <c r="M57" s="315">
        <v>223303651.96800327</v>
      </c>
      <c r="N57" s="314">
        <v>0.13310540255229794</v>
      </c>
      <c r="O57" s="313">
        <v>383820271.46125722</v>
      </c>
      <c r="P57" s="313">
        <v>39083742.031367242</v>
      </c>
      <c r="Q57" s="314">
        <v>0.11337278963735641</v>
      </c>
    </row>
    <row r="58" spans="1:17">
      <c r="A58" s="329"/>
      <c r="B58" s="329"/>
      <c r="C58" s="228" t="s">
        <v>168</v>
      </c>
      <c r="D58" s="313">
        <v>767765767.00244355</v>
      </c>
      <c r="E58" s="313">
        <v>8750068.8824750185</v>
      </c>
      <c r="F58" s="317">
        <v>1.1528179066847178E-2</v>
      </c>
      <c r="G58" s="324">
        <v>34.634138871239777</v>
      </c>
      <c r="H58" s="324">
        <v>-1.3600043143424898</v>
      </c>
      <c r="I58" s="325">
        <v>3.1322365459245245</v>
      </c>
      <c r="J58" s="325">
        <v>2.0285490438791243E-2</v>
      </c>
      <c r="K58" s="317">
        <v>6.5185763134134366E-3</v>
      </c>
      <c r="L58" s="318">
        <v>2404823994.1148272</v>
      </c>
      <c r="M58" s="318">
        <v>42804291.220150471</v>
      </c>
      <c r="N58" s="317">
        <v>1.8121902695262627E-2</v>
      </c>
      <c r="O58" s="313">
        <v>531025043.36593133</v>
      </c>
      <c r="P58" s="313">
        <v>7535384.7367528677</v>
      </c>
      <c r="Q58" s="317">
        <v>1.4394524538431555E-2</v>
      </c>
    </row>
    <row r="59" spans="1:17">
      <c r="A59" s="329"/>
      <c r="B59" s="329" t="s">
        <v>135</v>
      </c>
      <c r="C59" s="228" t="s">
        <v>127</v>
      </c>
      <c r="D59" s="313">
        <v>545548683.11171377</v>
      </c>
      <c r="E59" s="313">
        <v>9543467.8697634339</v>
      </c>
      <c r="F59" s="314">
        <v>1.7804804129481381E-2</v>
      </c>
      <c r="G59" s="322">
        <v>26.270251942183588</v>
      </c>
      <c r="H59" s="322">
        <v>-0.9216994083507295</v>
      </c>
      <c r="I59" s="323">
        <v>3.5364723161824774</v>
      </c>
      <c r="J59" s="323">
        <v>7.5587195214748881E-2</v>
      </c>
      <c r="K59" s="314">
        <v>2.1840423063107416E-2</v>
      </c>
      <c r="L59" s="315">
        <v>1929317814.9543827</v>
      </c>
      <c r="M59" s="315">
        <v>74265340.762412071</v>
      </c>
      <c r="N59" s="314">
        <v>4.0034091647332397E-2</v>
      </c>
      <c r="O59" s="313">
        <v>1619395661.0568023</v>
      </c>
      <c r="P59" s="313">
        <v>38860233.469570875</v>
      </c>
      <c r="Q59" s="314">
        <v>2.4586752559474748E-2</v>
      </c>
    </row>
    <row r="60" spans="1:17">
      <c r="A60" s="329"/>
      <c r="B60" s="329"/>
      <c r="C60" s="228" t="s">
        <v>128</v>
      </c>
      <c r="D60" s="313">
        <v>246123855.9938972</v>
      </c>
      <c r="E60" s="313">
        <v>-13004242.168056637</v>
      </c>
      <c r="F60" s="317">
        <v>-5.0184608540325283E-2</v>
      </c>
      <c r="G60" s="324">
        <v>11.851803342392785</v>
      </c>
      <c r="H60" s="324">
        <v>-1.2939617330378876</v>
      </c>
      <c r="I60" s="325">
        <v>3.2857052920933465</v>
      </c>
      <c r="J60" s="325">
        <v>-2.7477232877667124E-2</v>
      </c>
      <c r="K60" s="317">
        <v>-8.2933049026351225E-3</v>
      </c>
      <c r="L60" s="318">
        <v>808690456.1495688</v>
      </c>
      <c r="M60" s="318">
        <v>-49848230.409590125</v>
      </c>
      <c r="N60" s="317">
        <v>-5.8061717182916084E-2</v>
      </c>
      <c r="O60" s="313">
        <v>178484887.27807501</v>
      </c>
      <c r="P60" s="313">
        <v>-10108571.579272807</v>
      </c>
      <c r="Q60" s="317">
        <v>-5.3599799486783554E-2</v>
      </c>
    </row>
    <row r="61" spans="1:17">
      <c r="A61" s="329"/>
      <c r="B61" s="329"/>
      <c r="C61" s="228" t="s">
        <v>129</v>
      </c>
      <c r="D61" s="313">
        <v>387734430.65374547</v>
      </c>
      <c r="E61" s="313">
        <v>18097272.363737941</v>
      </c>
      <c r="F61" s="314">
        <v>4.8959559280940312E-2</v>
      </c>
      <c r="G61" s="322">
        <v>18.670893167287161</v>
      </c>
      <c r="H61" s="322">
        <v>-8.1080395198778632E-2</v>
      </c>
      <c r="I61" s="323">
        <v>3.089418464471553</v>
      </c>
      <c r="J61" s="323">
        <v>5.7576917725138177E-2</v>
      </c>
      <c r="K61" s="314">
        <v>1.8990741052059983E-2</v>
      </c>
      <c r="L61" s="315">
        <v>1197873909.3730462</v>
      </c>
      <c r="M61" s="315">
        <v>77192615.648120403</v>
      </c>
      <c r="N61" s="314">
        <v>6.8880078645327636E-2</v>
      </c>
      <c r="O61" s="313">
        <v>259847302.87442818</v>
      </c>
      <c r="P61" s="313">
        <v>14638743.57654193</v>
      </c>
      <c r="Q61" s="314">
        <v>5.969915413416859E-2</v>
      </c>
    </row>
    <row r="62" spans="1:17">
      <c r="A62" s="329"/>
      <c r="B62" s="329"/>
      <c r="C62" s="228" t="s">
        <v>130</v>
      </c>
      <c r="D62" s="313">
        <v>617845937.84964383</v>
      </c>
      <c r="E62" s="313">
        <v>69830591.684725523</v>
      </c>
      <c r="F62" s="317">
        <v>0.1274245186260001</v>
      </c>
      <c r="G62" s="324">
        <v>29.75164078150873</v>
      </c>
      <c r="H62" s="324">
        <v>1.9504063746081073</v>
      </c>
      <c r="I62" s="325">
        <v>2.4577203668669441</v>
      </c>
      <c r="J62" s="325">
        <v>5.2439814468959511E-2</v>
      </c>
      <c r="K62" s="317">
        <v>2.1801953379899389E-2</v>
      </c>
      <c r="L62" s="318">
        <v>1518492545.0390778</v>
      </c>
      <c r="M62" s="318">
        <v>200361890.49295044</v>
      </c>
      <c r="N62" s="317">
        <v>0.15200457542043977</v>
      </c>
      <c r="O62" s="313">
        <v>309268831.53092831</v>
      </c>
      <c r="P62" s="313">
        <v>35054110.068646133</v>
      </c>
      <c r="Q62" s="317">
        <v>0.12783453011463417</v>
      </c>
    </row>
    <row r="63" spans="1:17">
      <c r="A63" s="329"/>
      <c r="B63" s="329"/>
      <c r="C63" s="228" t="s">
        <v>166</v>
      </c>
      <c r="D63" s="313">
        <v>649724895.76317513</v>
      </c>
      <c r="E63" s="313">
        <v>22926075.783673763</v>
      </c>
      <c r="F63" s="314">
        <v>3.6576450135026625E-2</v>
      </c>
      <c r="G63" s="322">
        <v>31.28673431572086</v>
      </c>
      <c r="H63" s="322">
        <v>-0.5112455075937099</v>
      </c>
      <c r="I63" s="323">
        <v>3.6333231099679879</v>
      </c>
      <c r="J63" s="323">
        <v>8.1555815707798462E-2</v>
      </c>
      <c r="K63" s="314">
        <v>2.2962038036556113E-2</v>
      </c>
      <c r="L63" s="315">
        <v>2360660478.8978863</v>
      </c>
      <c r="M63" s="315">
        <v>134416930.01381302</v>
      </c>
      <c r="N63" s="314">
        <v>6.0378358010825382E-2</v>
      </c>
      <c r="O63" s="313">
        <v>1834647843.4659936</v>
      </c>
      <c r="P63" s="313">
        <v>65876554.942349672</v>
      </c>
      <c r="Q63" s="314">
        <v>3.724424710519552E-2</v>
      </c>
    </row>
    <row r="64" spans="1:17">
      <c r="A64" s="329"/>
      <c r="B64" s="329"/>
      <c r="C64" s="228" t="s">
        <v>167</v>
      </c>
      <c r="D64" s="313">
        <v>709300577.72513044</v>
      </c>
      <c r="E64" s="313">
        <v>73491705.700679183</v>
      </c>
      <c r="F64" s="317">
        <v>0.11558773231124859</v>
      </c>
      <c r="G64" s="324">
        <v>34.155530856189245</v>
      </c>
      <c r="H64" s="324">
        <v>1.9004642547890001</v>
      </c>
      <c r="I64" s="325">
        <v>2.5164190930375767</v>
      </c>
      <c r="J64" s="325">
        <v>4.169771443678183E-2</v>
      </c>
      <c r="K64" s="317">
        <v>1.6849458204607131E-2</v>
      </c>
      <c r="L64" s="318">
        <v>1784897516.4901021</v>
      </c>
      <c r="M64" s="318">
        <v>211447708.1871357</v>
      </c>
      <c r="N64" s="317">
        <v>0.13438478118039951</v>
      </c>
      <c r="O64" s="313">
        <v>360345417.34519583</v>
      </c>
      <c r="P64" s="313">
        <v>37208121.262468934</v>
      </c>
      <c r="Q64" s="317">
        <v>0.11514647709666799</v>
      </c>
    </row>
    <row r="65" spans="1:17">
      <c r="A65" s="329"/>
      <c r="B65" s="329"/>
      <c r="C65" s="228" t="s">
        <v>168</v>
      </c>
      <c r="D65" s="313">
        <v>716803937.69974828</v>
      </c>
      <c r="E65" s="313">
        <v>9167679.8218442202</v>
      </c>
      <c r="F65" s="314">
        <v>1.2955356257940667E-2</v>
      </c>
      <c r="G65" s="322">
        <v>34.516846286045649</v>
      </c>
      <c r="H65" s="322">
        <v>-1.3820781104350246</v>
      </c>
      <c r="I65" s="323">
        <v>3.1279377116370304</v>
      </c>
      <c r="J65" s="323">
        <v>1.9464023439115241E-2</v>
      </c>
      <c r="K65" s="314">
        <v>6.2616014776046497E-3</v>
      </c>
      <c r="L65" s="315">
        <v>2242118068.5809631</v>
      </c>
      <c r="M65" s="315">
        <v>42449380.152663708</v>
      </c>
      <c r="N65" s="314">
        <v>1.9298079013432931E-2</v>
      </c>
      <c r="O65" s="313">
        <v>495846089.30225968</v>
      </c>
      <c r="P65" s="313">
        <v>7446995.4997158647</v>
      </c>
      <c r="Q65" s="314">
        <v>1.5247766824740732E-2</v>
      </c>
    </row>
    <row r="66" spans="1:17">
      <c r="A66" s="329" t="s">
        <v>68</v>
      </c>
      <c r="B66" s="329" t="s">
        <v>133</v>
      </c>
      <c r="C66" s="228" t="s">
        <v>127</v>
      </c>
      <c r="D66" s="313">
        <v>74186.519222102579</v>
      </c>
      <c r="E66" s="313">
        <v>-3341.1870177932578</v>
      </c>
      <c r="F66" s="317">
        <v>-4.3096683493440952E-2</v>
      </c>
      <c r="G66" s="324">
        <v>51.542592329383858</v>
      </c>
      <c r="H66" s="324">
        <v>-8.8188365108252569</v>
      </c>
      <c r="I66" s="325">
        <v>6.3596450748325104</v>
      </c>
      <c r="J66" s="325">
        <v>-0.25858704937016164</v>
      </c>
      <c r="K66" s="317">
        <v>-3.9071922005351964E-2</v>
      </c>
      <c r="L66" s="318">
        <v>471799.93158981204</v>
      </c>
      <c r="M66" s="318">
        <v>-41296.42436281452</v>
      </c>
      <c r="N66" s="317">
        <v>-8.0484735242647792E-2</v>
      </c>
      <c r="O66" s="313">
        <v>222305.66979765892</v>
      </c>
      <c r="P66" s="313">
        <v>-11458.086107636162</v>
      </c>
      <c r="Q66" s="317">
        <v>-4.9015665680346897E-2</v>
      </c>
    </row>
    <row r="67" spans="1:17">
      <c r="A67" s="329"/>
      <c r="B67" s="329"/>
      <c r="C67" s="228" t="s">
        <v>128</v>
      </c>
      <c r="D67" s="313">
        <v>513.57194697856903</v>
      </c>
      <c r="E67" s="313">
        <v>56.070375800132751</v>
      </c>
      <c r="F67" s="314">
        <v>0.1225577775737605</v>
      </c>
      <c r="G67" s="322">
        <v>0.35681455030495357</v>
      </c>
      <c r="H67" s="322">
        <v>6.1352395806407722E-4</v>
      </c>
      <c r="I67" s="323">
        <v>4.6912229191004515</v>
      </c>
      <c r="J67" s="323">
        <v>0.10366522529861477</v>
      </c>
      <c r="K67" s="314">
        <v>2.2597040128492535E-2</v>
      </c>
      <c r="L67" s="315">
        <v>2409.2804882729051</v>
      </c>
      <c r="M67" s="315">
        <v>310.46563548684117</v>
      </c>
      <c r="N67" s="314">
        <v>0.14792426072014628</v>
      </c>
      <c r="O67" s="313">
        <v>513.57194697856903</v>
      </c>
      <c r="P67" s="313">
        <v>56.070375800132751</v>
      </c>
      <c r="Q67" s="314">
        <v>0.1225577775737605</v>
      </c>
    </row>
    <row r="68" spans="1:17">
      <c r="A68" s="329"/>
      <c r="B68" s="329"/>
      <c r="C68" s="228" t="s">
        <v>129</v>
      </c>
      <c r="D68" s="313">
        <v>50.927732366323475</v>
      </c>
      <c r="E68" s="313">
        <v>44.707313305139543</v>
      </c>
      <c r="F68" s="317">
        <v>7.1871867257493776</v>
      </c>
      <c r="G68" s="324">
        <v>3.5383077345342295E-2</v>
      </c>
      <c r="H68" s="324">
        <v>3.0539990909170717E-2</v>
      </c>
      <c r="I68" s="325">
        <v>3.0113207547169809</v>
      </c>
      <c r="J68" s="325">
        <v>0</v>
      </c>
      <c r="K68" s="317">
        <v>0</v>
      </c>
      <c r="L68" s="318">
        <v>153.35973746538161</v>
      </c>
      <c r="M68" s="318">
        <v>134.62806044340132</v>
      </c>
      <c r="N68" s="317">
        <v>7.1871867257493767</v>
      </c>
      <c r="O68" s="313">
        <v>38.43602442741394</v>
      </c>
      <c r="P68" s="313">
        <v>33.741368532180786</v>
      </c>
      <c r="Q68" s="317">
        <v>7.1871867257493776</v>
      </c>
    </row>
    <row r="69" spans="1:17">
      <c r="A69" s="329"/>
      <c r="B69" s="329"/>
      <c r="C69" s="228" t="s">
        <v>130</v>
      </c>
      <c r="D69" s="313">
        <v>1740.5080040693283</v>
      </c>
      <c r="E69" s="313">
        <v>52.398156523704529</v>
      </c>
      <c r="F69" s="314">
        <v>3.1039542006041396E-2</v>
      </c>
      <c r="G69" s="322">
        <v>1.2092533177247027</v>
      </c>
      <c r="H69" s="322">
        <v>-0.10507322924909723</v>
      </c>
      <c r="I69" s="323">
        <v>2.7588648560790943</v>
      </c>
      <c r="J69" s="323">
        <v>0.10471230117600028</v>
      </c>
      <c r="K69" s="314">
        <v>3.9452254160207242E-2</v>
      </c>
      <c r="L69" s="315">
        <v>4801.8263641512394</v>
      </c>
      <c r="M69" s="315">
        <v>321.32529933094975</v>
      </c>
      <c r="N69" s="314">
        <v>7.1716376066487536E-2</v>
      </c>
      <c r="O69" s="313">
        <v>871.89890015125275</v>
      </c>
      <c r="P69" s="313">
        <v>27.843976378440857</v>
      </c>
      <c r="Q69" s="314">
        <v>3.2988346604249437E-2</v>
      </c>
    </row>
    <row r="70" spans="1:17">
      <c r="A70" s="329"/>
      <c r="B70" s="329"/>
      <c r="C70" s="228" t="s">
        <v>166</v>
      </c>
      <c r="D70" s="313">
        <v>141452.91810746596</v>
      </c>
      <c r="E70" s="313">
        <v>15631.317084448441</v>
      </c>
      <c r="F70" s="317">
        <v>0.1242339706167694</v>
      </c>
      <c r="G70" s="324">
        <v>98.277290379229115</v>
      </c>
      <c r="H70" s="324">
        <v>0.31525867392662121</v>
      </c>
      <c r="I70" s="325">
        <v>6.1620964051151148</v>
      </c>
      <c r="J70" s="325">
        <v>-8.6519688676141016E-3</v>
      </c>
      <c r="K70" s="317">
        <v>-1.4020939346826649E-3</v>
      </c>
      <c r="L70" s="318">
        <v>871646.51816305867</v>
      </c>
      <c r="M70" s="318">
        <v>95233.078238369664</v>
      </c>
      <c r="N70" s="317">
        <v>0.12265768898540337</v>
      </c>
      <c r="O70" s="313">
        <v>366376.46171116829</v>
      </c>
      <c r="P70" s="313">
        <v>30347.328893714992</v>
      </c>
      <c r="Q70" s="317">
        <v>9.0311600780760504E-2</v>
      </c>
    </row>
    <row r="71" spans="1:17">
      <c r="A71" s="329"/>
      <c r="B71" s="329"/>
      <c r="C71" s="228" t="s">
        <v>167</v>
      </c>
      <c r="D71" s="313">
        <v>1884.6185377985239</v>
      </c>
      <c r="E71" s="313">
        <v>-254.9713087901473</v>
      </c>
      <c r="F71" s="314">
        <v>-0.11916831125211666</v>
      </c>
      <c r="G71" s="322">
        <v>1.3093770405824381</v>
      </c>
      <c r="H71" s="322">
        <v>-0.35646226430384464</v>
      </c>
      <c r="I71" s="323">
        <v>2.6541716431447919</v>
      </c>
      <c r="J71" s="323">
        <v>0.26191075940621422</v>
      </c>
      <c r="K71" s="314">
        <v>0.10948252391139937</v>
      </c>
      <c r="L71" s="315">
        <v>5002.1010811698434</v>
      </c>
      <c r="M71" s="315">
        <v>-116.35601606845921</v>
      </c>
      <c r="N71" s="314">
        <v>-2.2732634826858247E-2</v>
      </c>
      <c r="O71" s="313">
        <v>910.97972285747528</v>
      </c>
      <c r="P71" s="313">
        <v>-55.510454893112183</v>
      </c>
      <c r="Q71" s="314">
        <v>-5.7435094707643491E-2</v>
      </c>
    </row>
    <row r="72" spans="1:17">
      <c r="A72" s="329"/>
      <c r="B72" s="329"/>
      <c r="C72" s="228" t="s">
        <v>168</v>
      </c>
      <c r="D72" s="313">
        <v>594.91973568797107</v>
      </c>
      <c r="E72" s="313">
        <v>116.96042359471318</v>
      </c>
      <c r="F72" s="317">
        <v>0.24470790846709611</v>
      </c>
      <c r="G72" s="324">
        <v>0.41333258018842556</v>
      </c>
      <c r="H72" s="324">
        <v>4.1203590377218047E-2</v>
      </c>
      <c r="I72" s="325">
        <v>4.5115602820661982</v>
      </c>
      <c r="J72" s="325">
        <v>-3.7683532185099899E-2</v>
      </c>
      <c r="K72" s="317">
        <v>-8.2834716545746954E-3</v>
      </c>
      <c r="L72" s="318">
        <v>2684.0162505471708</v>
      </c>
      <c r="M72" s="318">
        <v>509.66280654311186</v>
      </c>
      <c r="N72" s="317">
        <v>0.23439740578908405</v>
      </c>
      <c r="O72" s="313">
        <v>582.42802774906158</v>
      </c>
      <c r="P72" s="313">
        <v>105.99447882175446</v>
      </c>
      <c r="Q72" s="317">
        <v>0.22247484263104819</v>
      </c>
    </row>
    <row r="73" spans="1:17">
      <c r="A73" s="329"/>
      <c r="B73" s="329" t="s">
        <v>134</v>
      </c>
      <c r="C73" s="228" t="s">
        <v>127</v>
      </c>
      <c r="D73" s="313">
        <v>1065711.44814699</v>
      </c>
      <c r="E73" s="313">
        <v>-145243.8881591158</v>
      </c>
      <c r="F73" s="314">
        <v>-0.11994157323932959</v>
      </c>
      <c r="G73" s="322">
        <v>55.091032094172554</v>
      </c>
      <c r="H73" s="322">
        <v>-4.25650434213658</v>
      </c>
      <c r="I73" s="323">
        <v>6.4661675402600363</v>
      </c>
      <c r="J73" s="323">
        <v>7.904864318571736E-2</v>
      </c>
      <c r="K73" s="314">
        <v>1.2376259853550925E-2</v>
      </c>
      <c r="L73" s="315">
        <v>6891068.7732915841</v>
      </c>
      <c r="M73" s="315">
        <v>-843446.93874213193</v>
      </c>
      <c r="N73" s="314">
        <v>-0.10904974146343233</v>
      </c>
      <c r="O73" s="313">
        <v>3207520.7251551026</v>
      </c>
      <c r="P73" s="313">
        <v>-429758.82051252527</v>
      </c>
      <c r="Q73" s="314">
        <v>-0.118153915616525</v>
      </c>
    </row>
    <row r="74" spans="1:17">
      <c r="A74" s="329"/>
      <c r="B74" s="329"/>
      <c r="C74" s="228" t="s">
        <v>128</v>
      </c>
      <c r="D74" s="313">
        <v>5739.0981495380402</v>
      </c>
      <c r="E74" s="313">
        <v>-2081.8212423950426</v>
      </c>
      <c r="F74" s="317">
        <v>-0.26618625484650116</v>
      </c>
      <c r="G74" s="324">
        <v>0.29667771787340114</v>
      </c>
      <c r="H74" s="324">
        <v>-8.6616599152389395E-2</v>
      </c>
      <c r="I74" s="325">
        <v>4.5920074221998757</v>
      </c>
      <c r="J74" s="325">
        <v>0.5265312904833932</v>
      </c>
      <c r="K74" s="317">
        <v>0.12951282295711983</v>
      </c>
      <c r="L74" s="318">
        <v>26353.981299412251</v>
      </c>
      <c r="M74" s="318">
        <v>-5441.7798165702807</v>
      </c>
      <c r="N74" s="317">
        <v>-0.17114796518693504</v>
      </c>
      <c r="O74" s="313">
        <v>5739.0981495380402</v>
      </c>
      <c r="P74" s="313">
        <v>-1689.2565643787384</v>
      </c>
      <c r="Q74" s="317">
        <v>-0.22740655628816051</v>
      </c>
    </row>
    <row r="75" spans="1:17">
      <c r="A75" s="329"/>
      <c r="B75" s="329"/>
      <c r="C75" s="228" t="s">
        <v>129</v>
      </c>
      <c r="D75" s="313">
        <v>550.90779001712815</v>
      </c>
      <c r="E75" s="313">
        <v>-505.94139502048495</v>
      </c>
      <c r="F75" s="314">
        <v>-0.47872620065698263</v>
      </c>
      <c r="G75" s="322">
        <v>2.8478701991551839E-2</v>
      </c>
      <c r="H75" s="322">
        <v>-2.3316268174753792E-2</v>
      </c>
      <c r="I75" s="323">
        <v>3.068498227249397</v>
      </c>
      <c r="J75" s="323">
        <v>-0.34520806811822524</v>
      </c>
      <c r="K75" s="314">
        <v>-0.10112412675533053</v>
      </c>
      <c r="L75" s="315">
        <v>1690.4595770454407</v>
      </c>
      <c r="M75" s="315">
        <v>-1917.3131391716001</v>
      </c>
      <c r="N75" s="314">
        <v>-0.53143955841597867</v>
      </c>
      <c r="O75" s="313">
        <v>415.93045330047607</v>
      </c>
      <c r="P75" s="313">
        <v>-381.69157314300537</v>
      </c>
      <c r="Q75" s="314">
        <v>-0.47853690155088963</v>
      </c>
    </row>
    <row r="76" spans="1:17">
      <c r="A76" s="329"/>
      <c r="B76" s="329"/>
      <c r="C76" s="228" t="s">
        <v>130</v>
      </c>
      <c r="D76" s="313">
        <v>25335.130628168583</v>
      </c>
      <c r="E76" s="313">
        <v>-23636.677375602274</v>
      </c>
      <c r="F76" s="317">
        <v>-0.48265886719522866</v>
      </c>
      <c r="G76" s="324">
        <v>1.3096776777366286</v>
      </c>
      <c r="H76" s="324">
        <v>-1.0903746385785758</v>
      </c>
      <c r="I76" s="325">
        <v>2.7209485746168394</v>
      </c>
      <c r="J76" s="325">
        <v>-0.70164130548202852</v>
      </c>
      <c r="K76" s="317">
        <v>-0.20500303280910778</v>
      </c>
      <c r="L76" s="318">
        <v>68935.587570446733</v>
      </c>
      <c r="M76" s="318">
        <v>-98674.826913404147</v>
      </c>
      <c r="N76" s="317">
        <v>-0.58871536841710626</v>
      </c>
      <c r="O76" s="313">
        <v>12683.066795349121</v>
      </c>
      <c r="P76" s="313">
        <v>-11802.837206536307</v>
      </c>
      <c r="Q76" s="317">
        <v>-0.48202578943491253</v>
      </c>
    </row>
    <row r="77" spans="1:17">
      <c r="A77" s="329"/>
      <c r="B77" s="329"/>
      <c r="C77" s="228" t="s">
        <v>166</v>
      </c>
      <c r="D77" s="313">
        <v>1892834.6972120462</v>
      </c>
      <c r="E77" s="313">
        <v>-82542.140596061246</v>
      </c>
      <c r="F77" s="314">
        <v>-4.17855160677345E-2</v>
      </c>
      <c r="G77" s="322">
        <v>97.848453476207268</v>
      </c>
      <c r="H77" s="322">
        <v>1.0374932843415507</v>
      </c>
      <c r="I77" s="323">
        <v>6.1651288904384431</v>
      </c>
      <c r="J77" s="323">
        <v>0.18635606031376284</v>
      </c>
      <c r="K77" s="314">
        <v>3.1169617178760847E-2</v>
      </c>
      <c r="L77" s="315">
        <v>11669569.876606289</v>
      </c>
      <c r="M77" s="315">
        <v>-140759.49053843133</v>
      </c>
      <c r="N77" s="314">
        <v>-1.1918337428421907E-2</v>
      </c>
      <c r="O77" s="313">
        <v>4987195.0390565842</v>
      </c>
      <c r="P77" s="313">
        <v>-293845.55727830715</v>
      </c>
      <c r="Q77" s="314">
        <v>-5.5641601672639984E-2</v>
      </c>
    </row>
    <row r="78" spans="1:17">
      <c r="A78" s="329"/>
      <c r="B78" s="329"/>
      <c r="C78" s="228" t="s">
        <v>167</v>
      </c>
      <c r="D78" s="313">
        <v>35066.604180373251</v>
      </c>
      <c r="E78" s="313">
        <v>-20989.206026377826</v>
      </c>
      <c r="F78" s="317">
        <v>-0.37443408540458473</v>
      </c>
      <c r="G78" s="324">
        <v>1.8127377909786082</v>
      </c>
      <c r="H78" s="324">
        <v>-0.93449337351666584</v>
      </c>
      <c r="I78" s="325">
        <v>2.3530941294386296</v>
      </c>
      <c r="J78" s="325">
        <v>-0.820364830265079</v>
      </c>
      <c r="K78" s="317">
        <v>-0.25850809500989191</v>
      </c>
      <c r="L78" s="318">
        <v>82515.020436184408</v>
      </c>
      <c r="M78" s="318">
        <v>-95375.792707880391</v>
      </c>
      <c r="N78" s="317">
        <v>-0.53614793828976626</v>
      </c>
      <c r="O78" s="313">
        <v>15325.701128840446</v>
      </c>
      <c r="P78" s="313">
        <v>-11081.882742219939</v>
      </c>
      <c r="Q78" s="317">
        <v>-0.41964773439058856</v>
      </c>
    </row>
    <row r="79" spans="1:17">
      <c r="A79" s="329"/>
      <c r="B79" s="329"/>
      <c r="C79" s="228" t="s">
        <v>168</v>
      </c>
      <c r="D79" s="313">
        <v>6553.2284873247145</v>
      </c>
      <c r="E79" s="313">
        <v>-2461.6450317293429</v>
      </c>
      <c r="F79" s="314">
        <v>-0.27306484406313075</v>
      </c>
      <c r="G79" s="322">
        <v>0.33876348193817735</v>
      </c>
      <c r="H79" s="322">
        <v>-0.10304516170079731</v>
      </c>
      <c r="I79" s="323">
        <v>4.4341349390272953</v>
      </c>
      <c r="J79" s="323">
        <v>0.44831715127947236</v>
      </c>
      <c r="K79" s="314">
        <v>0.11247808483809114</v>
      </c>
      <c r="L79" s="315">
        <v>29057.899399075508</v>
      </c>
      <c r="M79" s="315">
        <v>-6873.7438274669657</v>
      </c>
      <c r="N79" s="314">
        <v>-0.19130056992187253</v>
      </c>
      <c r="O79" s="313">
        <v>6418.2511506080627</v>
      </c>
      <c r="P79" s="313">
        <v>-1944.830531835556</v>
      </c>
      <c r="Q79" s="314">
        <v>-0.2325495081458171</v>
      </c>
    </row>
    <row r="80" spans="1:17">
      <c r="A80" s="329"/>
      <c r="B80" s="329" t="s">
        <v>135</v>
      </c>
      <c r="C80" s="228" t="s">
        <v>127</v>
      </c>
      <c r="D80" s="313">
        <v>985592.33144182852</v>
      </c>
      <c r="E80" s="313">
        <v>-133572.73357431521</v>
      </c>
      <c r="F80" s="317">
        <v>-0.1193503422771586</v>
      </c>
      <c r="G80" s="324">
        <v>54.655093306125629</v>
      </c>
      <c r="H80" s="324">
        <v>-4.6884576050352891</v>
      </c>
      <c r="I80" s="325">
        <v>6.4546374072993595</v>
      </c>
      <c r="J80" s="325">
        <v>3.6550955356871029E-2</v>
      </c>
      <c r="K80" s="317">
        <v>5.6949926789796627E-3</v>
      </c>
      <c r="L80" s="318">
        <v>6361641.1308718147</v>
      </c>
      <c r="M80" s="318">
        <v>-821257.01039563119</v>
      </c>
      <c r="N80" s="317">
        <v>-0.11433504892368106</v>
      </c>
      <c r="O80" s="313">
        <v>2966084.0295023387</v>
      </c>
      <c r="P80" s="313">
        <v>-395926.2329371674</v>
      </c>
      <c r="Q80" s="317">
        <v>-0.11776473063169046</v>
      </c>
    </row>
    <row r="81" spans="1:17">
      <c r="A81" s="329"/>
      <c r="B81" s="329"/>
      <c r="C81" s="228" t="s">
        <v>128</v>
      </c>
      <c r="D81" s="313">
        <v>5378.58136510849</v>
      </c>
      <c r="E81" s="313">
        <v>-1205.379795378446</v>
      </c>
      <c r="F81" s="314">
        <v>-0.18307820565716987</v>
      </c>
      <c r="G81" s="322">
        <v>0.29826415748846918</v>
      </c>
      <c r="H81" s="322">
        <v>-5.084934376152439E-2</v>
      </c>
      <c r="I81" s="323">
        <v>4.5868877305868443</v>
      </c>
      <c r="J81" s="323">
        <v>0.44887137614823303</v>
      </c>
      <c r="K81" s="314">
        <v>0.10847501259069568</v>
      </c>
      <c r="L81" s="315">
        <v>24670.94887157917</v>
      </c>
      <c r="M81" s="315">
        <v>-2573.5900875043881</v>
      </c>
      <c r="N81" s="314">
        <v>-9.4462603730217698E-2</v>
      </c>
      <c r="O81" s="313">
        <v>5378.58136510849</v>
      </c>
      <c r="P81" s="313">
        <v>-942.97887587547302</v>
      </c>
      <c r="Q81" s="314">
        <v>-0.14916869252656154</v>
      </c>
    </row>
    <row r="82" spans="1:17">
      <c r="A82" s="329"/>
      <c r="B82" s="329"/>
      <c r="C82" s="228" t="s">
        <v>129</v>
      </c>
      <c r="D82" s="313">
        <v>526.00272735357294</v>
      </c>
      <c r="E82" s="313">
        <v>-229.54871451854694</v>
      </c>
      <c r="F82" s="317">
        <v>-0.30381612924960705</v>
      </c>
      <c r="G82" s="324">
        <v>2.9168985213926548E-2</v>
      </c>
      <c r="H82" s="324">
        <v>-1.0894010726795047E-2</v>
      </c>
      <c r="I82" s="325">
        <v>3.0712054537756321</v>
      </c>
      <c r="J82" s="325">
        <v>-0.26541738052400454</v>
      </c>
      <c r="K82" s="317">
        <v>-7.9546713459963517E-2</v>
      </c>
      <c r="L82" s="318">
        <v>1615.46244494915</v>
      </c>
      <c r="M82" s="318">
        <v>-905.52774848937975</v>
      </c>
      <c r="N82" s="317">
        <v>-0.35919526813163682</v>
      </c>
      <c r="O82" s="313">
        <v>397.13417959213257</v>
      </c>
      <c r="P82" s="313">
        <v>-173.09332370758057</v>
      </c>
      <c r="Q82" s="317">
        <v>-0.30355134171176978</v>
      </c>
    </row>
    <row r="83" spans="1:17">
      <c r="A83" s="329"/>
      <c r="B83" s="329"/>
      <c r="C83" s="228" t="s">
        <v>130</v>
      </c>
      <c r="D83" s="313">
        <v>23562.616490900517</v>
      </c>
      <c r="E83" s="313">
        <v>-21634.637606191187</v>
      </c>
      <c r="F83" s="314">
        <v>-0.47867150424041593</v>
      </c>
      <c r="G83" s="322">
        <v>1.3066426774675362</v>
      </c>
      <c r="H83" s="322">
        <v>-1.0899345865991796</v>
      </c>
      <c r="I83" s="323">
        <v>2.7217745984838806</v>
      </c>
      <c r="J83" s="323">
        <v>-0.69930124113377801</v>
      </c>
      <c r="K83" s="314">
        <v>-0.20440974533085252</v>
      </c>
      <c r="L83" s="315">
        <v>64132.131038750413</v>
      </c>
      <c r="M83" s="315">
        <v>-90491.102969870262</v>
      </c>
      <c r="N83" s="314">
        <v>-0.58523612929234903</v>
      </c>
      <c r="O83" s="313">
        <v>11796.809726715088</v>
      </c>
      <c r="P83" s="313">
        <v>-10801.817321830764</v>
      </c>
      <c r="Q83" s="314">
        <v>-0.47798555631837936</v>
      </c>
    </row>
    <row r="84" spans="1:17">
      <c r="A84" s="329"/>
      <c r="B84" s="329"/>
      <c r="C84" s="228" t="s">
        <v>166</v>
      </c>
      <c r="D84" s="313">
        <v>1764549.7568787455</v>
      </c>
      <c r="E84" s="313">
        <v>-62014.085141652497</v>
      </c>
      <c r="F84" s="317">
        <v>-3.395122782735998E-2</v>
      </c>
      <c r="G84" s="324">
        <v>97.851442760744831</v>
      </c>
      <c r="H84" s="324">
        <v>0.9981833625347889</v>
      </c>
      <c r="I84" s="325">
        <v>6.1619363358950254</v>
      </c>
      <c r="J84" s="325">
        <v>0.1628389252370539</v>
      </c>
      <c r="K84" s="317">
        <v>2.714390417261019E-2</v>
      </c>
      <c r="L84" s="318">
        <v>10873043.263405874</v>
      </c>
      <c r="M84" s="318">
        <v>-84691.151660172269</v>
      </c>
      <c r="N84" s="317">
        <v>-7.72889252943824E-3</v>
      </c>
      <c r="O84" s="313">
        <v>4643047.9691741718</v>
      </c>
      <c r="P84" s="313">
        <v>-239727.29093513731</v>
      </c>
      <c r="Q84" s="317">
        <v>-4.9096523629426805E-2</v>
      </c>
    </row>
    <row r="85" spans="1:17">
      <c r="A85" s="329"/>
      <c r="B85" s="329"/>
      <c r="C85" s="228" t="s">
        <v>167</v>
      </c>
      <c r="D85" s="313">
        <v>32595.40801782161</v>
      </c>
      <c r="E85" s="313">
        <v>-19291.094828831701</v>
      </c>
      <c r="F85" s="314">
        <v>-0.37179408459739699</v>
      </c>
      <c r="G85" s="322">
        <v>1.8075476134834592</v>
      </c>
      <c r="H85" s="322">
        <v>-0.94372600962418396</v>
      </c>
      <c r="I85" s="323">
        <v>2.3546836974158527</v>
      </c>
      <c r="J85" s="323">
        <v>-0.81205088595421859</v>
      </c>
      <c r="K85" s="314">
        <v>-0.25643162209383075</v>
      </c>
      <c r="L85" s="315">
        <v>76751.875870182514</v>
      </c>
      <c r="M85" s="315">
        <v>-87558.907104444181</v>
      </c>
      <c r="N85" s="314">
        <v>-0.53288594649302634</v>
      </c>
      <c r="O85" s="313">
        <v>14249.970968604088</v>
      </c>
      <c r="P85" s="313">
        <v>-10162.689639144912</v>
      </c>
      <c r="Q85" s="314">
        <v>-0.41628767148465162</v>
      </c>
    </row>
    <row r="86" spans="1:17">
      <c r="A86" s="329"/>
      <c r="B86" s="329"/>
      <c r="C86" s="228" t="s">
        <v>168</v>
      </c>
      <c r="D86" s="313">
        <v>6148.5327168345448</v>
      </c>
      <c r="E86" s="313">
        <v>-1309.6126100480542</v>
      </c>
      <c r="F86" s="317">
        <v>-0.17559494386997337</v>
      </c>
      <c r="G86" s="324">
        <v>0.34096108361836658</v>
      </c>
      <c r="H86" s="324">
        <v>-5.4505895063915677E-2</v>
      </c>
      <c r="I86" s="325">
        <v>4.4275550181681522</v>
      </c>
      <c r="J86" s="325">
        <v>0.37487506365952861</v>
      </c>
      <c r="K86" s="317">
        <v>9.2500534921954175E-2</v>
      </c>
      <c r="L86" s="318">
        <v>27222.966884791851</v>
      </c>
      <c r="M86" s="318">
        <v>-3002.5091792774219</v>
      </c>
      <c r="N86" s="317">
        <v>-9.9337035185582193E-2</v>
      </c>
      <c r="O86" s="313">
        <v>6019.6641690731049</v>
      </c>
      <c r="P86" s="313">
        <v>-990.7562997341156</v>
      </c>
      <c r="Q86" s="317">
        <v>-0.14132623059379584</v>
      </c>
    </row>
    <row r="87" spans="1:17">
      <c r="A87" s="329" t="s">
        <v>69</v>
      </c>
      <c r="B87" s="329" t="s">
        <v>133</v>
      </c>
      <c r="C87" s="228" t="s">
        <v>127</v>
      </c>
      <c r="D87" s="313">
        <v>345623.72768856824</v>
      </c>
      <c r="E87" s="313">
        <v>-25241.547471614263</v>
      </c>
      <c r="F87" s="314">
        <v>-6.8061231833344449E-2</v>
      </c>
      <c r="G87" s="322">
        <v>46.57877757019741</v>
      </c>
      <c r="H87" s="322">
        <v>-1.3489372545761356</v>
      </c>
      <c r="I87" s="323">
        <v>5.6878336201920199</v>
      </c>
      <c r="J87" s="323">
        <v>2.0761326573482286E-2</v>
      </c>
      <c r="K87" s="314">
        <v>3.6635012750518077E-3</v>
      </c>
      <c r="L87" s="315">
        <v>1965850.2582831299</v>
      </c>
      <c r="M87" s="315">
        <v>-135870.06724235555</v>
      </c>
      <c r="N87" s="314">
        <v>-6.4647072967895694E-2</v>
      </c>
      <c r="O87" s="313">
        <v>990610.70170521736</v>
      </c>
      <c r="P87" s="313">
        <v>-74804.671748337569</v>
      </c>
      <c r="Q87" s="314">
        <v>-7.0211744275716109E-2</v>
      </c>
    </row>
    <row r="88" spans="1:17">
      <c r="A88" s="329"/>
      <c r="B88" s="329"/>
      <c r="C88" s="228" t="s">
        <v>128</v>
      </c>
      <c r="D88" s="313">
        <v>2515.1457423126581</v>
      </c>
      <c r="E88" s="313">
        <v>2293.4662146862511</v>
      </c>
      <c r="F88" s="317">
        <v>10.34586386592898</v>
      </c>
      <c r="G88" s="324">
        <v>0.33895940788351508</v>
      </c>
      <c r="H88" s="324">
        <v>0.31031128713945239</v>
      </c>
      <c r="I88" s="325">
        <v>1.5250139335027579</v>
      </c>
      <c r="J88" s="325">
        <v>-3.112315992443869</v>
      </c>
      <c r="K88" s="317">
        <v>-0.67114396476945637</v>
      </c>
      <c r="L88" s="318">
        <v>3835.6323018169405</v>
      </c>
      <c r="M88" s="318">
        <v>2807.6311943852907</v>
      </c>
      <c r="N88" s="317">
        <v>2.7311558072148916</v>
      </c>
      <c r="O88" s="313">
        <v>3335.1221053600311</v>
      </c>
      <c r="P88" s="313">
        <v>3093.2163531780243</v>
      </c>
      <c r="Q88" s="317">
        <v>12.786865650266668</v>
      </c>
    </row>
    <row r="89" spans="1:17">
      <c r="A89" s="329"/>
      <c r="B89" s="329"/>
      <c r="C89" s="228" t="s">
        <v>129</v>
      </c>
      <c r="D89" s="313">
        <v>2789.1563806310292</v>
      </c>
      <c r="E89" s="313">
        <v>1039.1016583487387</v>
      </c>
      <c r="F89" s="314">
        <v>0.59375380959151958</v>
      </c>
      <c r="G89" s="322">
        <v>0.3758870825528875</v>
      </c>
      <c r="H89" s="322">
        <v>0.14972375782245412</v>
      </c>
      <c r="I89" s="323">
        <v>1.3015504224232468</v>
      </c>
      <c r="J89" s="323">
        <v>-0.14279357899985246</v>
      </c>
      <c r="K89" s="314">
        <v>-9.8863967904570665E-2</v>
      </c>
      <c r="L89" s="315">
        <v>3630.22766541481</v>
      </c>
      <c r="M89" s="315">
        <v>1102.546625124216</v>
      </c>
      <c r="N89" s="314">
        <v>0.43618898411227636</v>
      </c>
      <c r="O89" s="313">
        <v>1177.9901022911072</v>
      </c>
      <c r="P89" s="313">
        <v>312.67551267147064</v>
      </c>
      <c r="Q89" s="314">
        <v>0.36134316515905779</v>
      </c>
    </row>
    <row r="90" spans="1:17">
      <c r="A90" s="329"/>
      <c r="B90" s="329"/>
      <c r="C90" s="228" t="s">
        <v>130</v>
      </c>
      <c r="D90" s="313">
        <v>38661.700013026595</v>
      </c>
      <c r="E90" s="313">
        <v>-23471.318577840924</v>
      </c>
      <c r="F90" s="317">
        <v>-0.37775918682455262</v>
      </c>
      <c r="G90" s="324">
        <v>5.2103330330813611</v>
      </c>
      <c r="H90" s="324">
        <v>-2.8192502028774458</v>
      </c>
      <c r="I90" s="325">
        <v>4.0753462350673617</v>
      </c>
      <c r="J90" s="325">
        <v>-0.10360476323700407</v>
      </c>
      <c r="K90" s="317">
        <v>-2.4792050272674247E-2</v>
      </c>
      <c r="L90" s="318">
        <v>157559.81358939171</v>
      </c>
      <c r="M90" s="318">
        <v>-102091.02647857784</v>
      </c>
      <c r="N90" s="317">
        <v>-0.39318581234650801</v>
      </c>
      <c r="O90" s="313">
        <v>21468.336412906647</v>
      </c>
      <c r="P90" s="313">
        <v>-13320.895782828331</v>
      </c>
      <c r="Q90" s="317">
        <v>-0.38290283924292584</v>
      </c>
    </row>
    <row r="91" spans="1:17">
      <c r="A91" s="329"/>
      <c r="B91" s="329"/>
      <c r="C91" s="228" t="s">
        <v>166</v>
      </c>
      <c r="D91" s="313">
        <v>686954.14206868759</v>
      </c>
      <c r="E91" s="313">
        <v>-11074.12423577148</v>
      </c>
      <c r="F91" s="314">
        <v>-1.586486503533838E-2</v>
      </c>
      <c r="G91" s="322">
        <v>92.578956885666187</v>
      </c>
      <c r="H91" s="322">
        <v>2.371267118481839</v>
      </c>
      <c r="I91" s="323">
        <v>6.2691132752902492</v>
      </c>
      <c r="J91" s="323">
        <v>0.17382390482155952</v>
      </c>
      <c r="K91" s="314">
        <v>2.8517744483752629E-2</v>
      </c>
      <c r="L91" s="315">
        <v>4306593.3315584334</v>
      </c>
      <c r="M91" s="315">
        <v>51909.059666176327</v>
      </c>
      <c r="N91" s="314">
        <v>1.2200449281067321E-2</v>
      </c>
      <c r="O91" s="313">
        <v>1718904.4235261679</v>
      </c>
      <c r="P91" s="313">
        <v>-52896.635984758381</v>
      </c>
      <c r="Q91" s="314">
        <v>-2.9854726466502703E-2</v>
      </c>
    </row>
    <row r="92" spans="1:17">
      <c r="A92" s="329"/>
      <c r="B92" s="329"/>
      <c r="C92" s="228" t="s">
        <v>167</v>
      </c>
      <c r="D92" s="313">
        <v>49716.207176727723</v>
      </c>
      <c r="E92" s="313">
        <v>-24021.432201515912</v>
      </c>
      <c r="F92" s="317">
        <v>-0.32576893434702847</v>
      </c>
      <c r="G92" s="324">
        <v>6.7001191475062232</v>
      </c>
      <c r="H92" s="324">
        <v>-2.8291541187655529</v>
      </c>
      <c r="I92" s="325">
        <v>4.1518623994323676</v>
      </c>
      <c r="J92" s="325">
        <v>-1.7264063544022434E-2</v>
      </c>
      <c r="K92" s="317">
        <v>-4.1409306475432292E-3</v>
      </c>
      <c r="L92" s="318">
        <v>206414.85121944547</v>
      </c>
      <c r="M92" s="318">
        <v>-101006.69242979999</v>
      </c>
      <c r="N92" s="317">
        <v>-0.32856087843031656</v>
      </c>
      <c r="O92" s="313">
        <v>28926.321417927742</v>
      </c>
      <c r="P92" s="313">
        <v>-13924.711438655853</v>
      </c>
      <c r="Q92" s="317">
        <v>-0.32495626150389212</v>
      </c>
    </row>
    <row r="93" spans="1:17">
      <c r="A93" s="329"/>
      <c r="B93" s="329"/>
      <c r="C93" s="228" t="s">
        <v>168</v>
      </c>
      <c r="D93" s="313">
        <v>5349.3981979122645</v>
      </c>
      <c r="E93" s="313">
        <v>3314.0147599320776</v>
      </c>
      <c r="F93" s="314">
        <v>1.6282016931516061</v>
      </c>
      <c r="G93" s="322">
        <v>0.72092396682755777</v>
      </c>
      <c r="H93" s="322">
        <v>0.45788700028371609</v>
      </c>
      <c r="I93" s="323">
        <v>1.4055907245476371</v>
      </c>
      <c r="J93" s="323">
        <v>-0.39770947317338545</v>
      </c>
      <c r="K93" s="314">
        <v>-0.22054534995116362</v>
      </c>
      <c r="L93" s="315">
        <v>7519.0644888973238</v>
      </c>
      <c r="M93" s="315">
        <v>3848.6571327495581</v>
      </c>
      <c r="N93" s="314">
        <v>1.0485640309932445</v>
      </c>
      <c r="O93" s="313">
        <v>4533.1297550201416</v>
      </c>
      <c r="P93" s="313">
        <v>3397.2971822023392</v>
      </c>
      <c r="Q93" s="314">
        <v>2.9910193311098991</v>
      </c>
    </row>
    <row r="94" spans="1:17">
      <c r="A94" s="329"/>
      <c r="B94" s="329" t="s">
        <v>134</v>
      </c>
      <c r="C94" s="228" t="s">
        <v>127</v>
      </c>
      <c r="D94" s="313">
        <v>5102852.3168888856</v>
      </c>
      <c r="E94" s="313">
        <v>-574510.05383113958</v>
      </c>
      <c r="F94" s="317">
        <v>-0.10119312742728416</v>
      </c>
      <c r="G94" s="324">
        <v>48.970690793811613</v>
      </c>
      <c r="H94" s="324">
        <v>-4.7855807283416283</v>
      </c>
      <c r="I94" s="325">
        <v>5.6945408990871078</v>
      </c>
      <c r="J94" s="325">
        <v>0.11268305503271492</v>
      </c>
      <c r="K94" s="317">
        <v>2.0187374558945658E-2</v>
      </c>
      <c r="L94" s="318">
        <v>29058401.220525164</v>
      </c>
      <c r="M94" s="318">
        <v>-2631828.4620176516</v>
      </c>
      <c r="N94" s="317">
        <v>-8.3048576434504223E-2</v>
      </c>
      <c r="O94" s="313">
        <v>14601686.47292703</v>
      </c>
      <c r="P94" s="313">
        <v>-1692998.0407309886</v>
      </c>
      <c r="Q94" s="317">
        <v>-0.10389879222957259</v>
      </c>
    </row>
    <row r="95" spans="1:17">
      <c r="A95" s="329"/>
      <c r="B95" s="329"/>
      <c r="C95" s="228" t="s">
        <v>128</v>
      </c>
      <c r="D95" s="313">
        <v>64926.91084721488</v>
      </c>
      <c r="E95" s="313">
        <v>45293.929256945645</v>
      </c>
      <c r="F95" s="314">
        <v>2.3070326352974746</v>
      </c>
      <c r="G95" s="322">
        <v>0.62308596797385363</v>
      </c>
      <c r="H95" s="322">
        <v>0.43719050803299031</v>
      </c>
      <c r="I95" s="323">
        <v>1.5071308291835432</v>
      </c>
      <c r="J95" s="323">
        <v>-2.3531521823419141</v>
      </c>
      <c r="K95" s="314">
        <v>-0.6095802238634378</v>
      </c>
      <c r="L95" s="315">
        <v>97853.348981488947</v>
      </c>
      <c r="M95" s="315">
        <v>22064.483682980543</v>
      </c>
      <c r="N95" s="314">
        <v>0.29113094114914517</v>
      </c>
      <c r="O95" s="313">
        <v>20382.257803797722</v>
      </c>
      <c r="P95" s="313">
        <v>-3126.0743179321289</v>
      </c>
      <c r="Q95" s="314">
        <v>-0.13297729084925392</v>
      </c>
    </row>
    <row r="96" spans="1:17">
      <c r="A96" s="329"/>
      <c r="B96" s="329"/>
      <c r="C96" s="228" t="s">
        <v>129</v>
      </c>
      <c r="D96" s="313">
        <v>38506.779687869552</v>
      </c>
      <c r="E96" s="313">
        <v>24025.828109857441</v>
      </c>
      <c r="F96" s="317">
        <v>1.6591332399963465</v>
      </c>
      <c r="G96" s="324">
        <v>0.36953912918839166</v>
      </c>
      <c r="H96" s="324">
        <v>0.2324258159812857</v>
      </c>
      <c r="I96" s="325">
        <v>0.96545514640908559</v>
      </c>
      <c r="J96" s="325">
        <v>0.22822566471700712</v>
      </c>
      <c r="K96" s="317">
        <v>0.30957208085762777</v>
      </c>
      <c r="L96" s="318">
        <v>37176.5686212945</v>
      </c>
      <c r="M96" s="318">
        <v>26500.784195028544</v>
      </c>
      <c r="N96" s="317">
        <v>2.4823266503797008</v>
      </c>
      <c r="O96" s="313">
        <v>14045.20921599865</v>
      </c>
      <c r="P96" s="313">
        <v>8129.2501513957977</v>
      </c>
      <c r="Q96" s="317">
        <v>1.3741221098090082</v>
      </c>
    </row>
    <row r="97" spans="1:17">
      <c r="A97" s="329"/>
      <c r="B97" s="329"/>
      <c r="C97" s="228" t="s">
        <v>130</v>
      </c>
      <c r="D97" s="313">
        <v>631548.71883644164</v>
      </c>
      <c r="E97" s="313">
        <v>63865.915776744485</v>
      </c>
      <c r="F97" s="314">
        <v>0.11250281923729225</v>
      </c>
      <c r="G97" s="322">
        <v>6.0608019026941191</v>
      </c>
      <c r="H97" s="322">
        <v>0.68568069198586201</v>
      </c>
      <c r="I97" s="323">
        <v>4.1908342133293344</v>
      </c>
      <c r="J97" s="323">
        <v>-4.4778916058287876E-3</v>
      </c>
      <c r="K97" s="314">
        <v>-1.0673560140045865E-3</v>
      </c>
      <c r="L97" s="315">
        <v>2646715.9782840679</v>
      </c>
      <c r="M97" s="315">
        <v>265109.44284419622</v>
      </c>
      <c r="N97" s="314">
        <v>0.11131538266258231</v>
      </c>
      <c r="O97" s="313">
        <v>353520.82508087158</v>
      </c>
      <c r="P97" s="313">
        <v>35728.762317895889</v>
      </c>
      <c r="Q97" s="314">
        <v>0.11242811418025908</v>
      </c>
    </row>
    <row r="98" spans="1:17">
      <c r="A98" s="329"/>
      <c r="B98" s="329"/>
      <c r="C98" s="228" t="s">
        <v>166</v>
      </c>
      <c r="D98" s="313">
        <v>9524796.0908578448</v>
      </c>
      <c r="E98" s="313">
        <v>-281212.07683744468</v>
      </c>
      <c r="F98" s="317">
        <v>-2.8677528310027716E-2</v>
      </c>
      <c r="G98" s="324">
        <v>91.406886829890141</v>
      </c>
      <c r="H98" s="324">
        <v>-1.4415880762883688</v>
      </c>
      <c r="I98" s="325">
        <v>6.2522789760092206</v>
      </c>
      <c r="J98" s="325">
        <v>0.22411074437659639</v>
      </c>
      <c r="K98" s="317">
        <v>3.7177254476837965E-2</v>
      </c>
      <c r="L98" s="318">
        <v>59551682.349645317</v>
      </c>
      <c r="M98" s="318">
        <v>439415.43401453644</v>
      </c>
      <c r="N98" s="317">
        <v>7.4335743990617265E-3</v>
      </c>
      <c r="O98" s="313">
        <v>24146484.333223198</v>
      </c>
      <c r="P98" s="313">
        <v>-1304084.4465155229</v>
      </c>
      <c r="Q98" s="317">
        <v>-5.1239894000078647E-2</v>
      </c>
    </row>
    <row r="99" spans="1:17">
      <c r="A99" s="329"/>
      <c r="B99" s="329"/>
      <c r="C99" s="228" t="s">
        <v>167</v>
      </c>
      <c r="D99" s="313">
        <v>790798.85303746525</v>
      </c>
      <c r="E99" s="313">
        <v>70776.30477446795</v>
      </c>
      <c r="F99" s="314">
        <v>9.8297344916781715E-2</v>
      </c>
      <c r="G99" s="322">
        <v>7.589082283260959</v>
      </c>
      <c r="H99" s="322">
        <v>0.77152774312517458</v>
      </c>
      <c r="I99" s="323">
        <v>4.1906691196467856</v>
      </c>
      <c r="J99" s="323">
        <v>3.1841585484309931E-2</v>
      </c>
      <c r="K99" s="314">
        <v>7.6563851765308515E-3</v>
      </c>
      <c r="L99" s="315">
        <v>3313976.3332762024</v>
      </c>
      <c r="M99" s="315">
        <v>319526.73434221931</v>
      </c>
      <c r="N99" s="314">
        <v>0.10670633242782582</v>
      </c>
      <c r="O99" s="313">
        <v>464593.46868944168</v>
      </c>
      <c r="P99" s="313">
        <v>41770.901829123497</v>
      </c>
      <c r="Q99" s="314">
        <v>9.8790615977038782E-2</v>
      </c>
    </row>
    <row r="100" spans="1:17">
      <c r="A100" s="329"/>
      <c r="B100" s="329"/>
      <c r="C100" s="228" t="s">
        <v>168</v>
      </c>
      <c r="D100" s="313">
        <v>104622.19858725475</v>
      </c>
      <c r="E100" s="313">
        <v>69350.558632787899</v>
      </c>
      <c r="F100" s="317">
        <v>1.9661846946247605</v>
      </c>
      <c r="G100" s="324">
        <v>1.0040308868489578</v>
      </c>
      <c r="H100" s="324">
        <v>0.67006033316321845</v>
      </c>
      <c r="I100" s="325">
        <v>1.3126161343250642</v>
      </c>
      <c r="J100" s="325">
        <v>-1.2141876393650333</v>
      </c>
      <c r="K100" s="317">
        <v>-0.4805231225343059</v>
      </c>
      <c r="L100" s="318">
        <v>137328.78587419153</v>
      </c>
      <c r="M100" s="318">
        <v>48204.272933006287</v>
      </c>
      <c r="N100" s="317">
        <v>0.54086436315020414</v>
      </c>
      <c r="O100" s="313">
        <v>35088.890312552452</v>
      </c>
      <c r="P100" s="313">
        <v>4978.6756709814072</v>
      </c>
      <c r="Q100" s="317">
        <v>0.16534839522889688</v>
      </c>
    </row>
    <row r="101" spans="1:17">
      <c r="A101" s="329"/>
      <c r="B101" s="329" t="s">
        <v>135</v>
      </c>
      <c r="C101" s="228" t="s">
        <v>127</v>
      </c>
      <c r="D101" s="313">
        <v>4746807.7080900446</v>
      </c>
      <c r="E101" s="313">
        <v>-548123.59140718728</v>
      </c>
      <c r="F101" s="314">
        <v>-0.10351854639912572</v>
      </c>
      <c r="G101" s="322">
        <v>48.924960595989425</v>
      </c>
      <c r="H101" s="322">
        <v>-4.6836381476187725</v>
      </c>
      <c r="I101" s="323">
        <v>5.6979753478112993</v>
      </c>
      <c r="J101" s="323">
        <v>0.11569105865721507</v>
      </c>
      <c r="K101" s="314">
        <v>2.0724680554516584E-2</v>
      </c>
      <c r="L101" s="315">
        <v>27047193.301497728</v>
      </c>
      <c r="M101" s="315">
        <v>-2510618.5038358867</v>
      </c>
      <c r="N101" s="314">
        <v>-8.4939254650198887E-2</v>
      </c>
      <c r="O101" s="313">
        <v>13579907.091287874</v>
      </c>
      <c r="P101" s="313">
        <v>-1612397.2082633153</v>
      </c>
      <c r="Q101" s="314">
        <v>-0.10613249816954684</v>
      </c>
    </row>
    <row r="102" spans="1:17">
      <c r="A102" s="329"/>
      <c r="B102" s="329"/>
      <c r="C102" s="228" t="s">
        <v>128</v>
      </c>
      <c r="D102" s="313">
        <v>64121.300793873073</v>
      </c>
      <c r="E102" s="313">
        <v>46090.85722065375</v>
      </c>
      <c r="F102" s="317">
        <v>2.5562797184375787</v>
      </c>
      <c r="G102" s="324">
        <v>0.66089302698257013</v>
      </c>
      <c r="H102" s="324">
        <v>0.47834357355004609</v>
      </c>
      <c r="I102" s="325">
        <v>1.5135107994944639</v>
      </c>
      <c r="J102" s="325">
        <v>-2.3584472557684739</v>
      </c>
      <c r="K102" s="317">
        <v>-0.60910971196156616</v>
      </c>
      <c r="L102" s="318">
        <v>97048.281229159838</v>
      </c>
      <c r="M102" s="318">
        <v>27235.159995869399</v>
      </c>
      <c r="N102" s="317">
        <v>0.39011520348530543</v>
      </c>
      <c r="O102" s="313">
        <v>19949.332487463951</v>
      </c>
      <c r="P102" s="313">
        <v>-1730.2373774051666</v>
      </c>
      <c r="Q102" s="317">
        <v>-7.9809580549333112E-2</v>
      </c>
    </row>
    <row r="103" spans="1:17">
      <c r="A103" s="329"/>
      <c r="B103" s="329"/>
      <c r="C103" s="228" t="s">
        <v>129</v>
      </c>
      <c r="D103" s="313">
        <v>37141.467583811282</v>
      </c>
      <c r="E103" s="313">
        <v>22940.49210618436</v>
      </c>
      <c r="F103" s="314">
        <v>1.6154166410840018</v>
      </c>
      <c r="G103" s="322">
        <v>0.38281408259243427</v>
      </c>
      <c r="H103" s="322">
        <v>0.23903612720702475</v>
      </c>
      <c r="I103" s="323">
        <v>0.93778549191698979</v>
      </c>
      <c r="J103" s="323">
        <v>0.19967307392618749</v>
      </c>
      <c r="K103" s="314">
        <v>0.27051851324993648</v>
      </c>
      <c r="L103" s="315">
        <v>34830.729448603393</v>
      </c>
      <c r="M103" s="315">
        <v>24348.813100984098</v>
      </c>
      <c r="N103" s="314">
        <v>2.3229352623591888</v>
      </c>
      <c r="O103" s="313">
        <v>13306.265002250671</v>
      </c>
      <c r="P103" s="313">
        <v>7486.6989542245865</v>
      </c>
      <c r="Q103" s="314">
        <v>1.2864703128103461</v>
      </c>
    </row>
    <row r="104" spans="1:17">
      <c r="A104" s="329"/>
      <c r="B104" s="329"/>
      <c r="C104" s="228" t="s">
        <v>130</v>
      </c>
      <c r="D104" s="313">
        <v>588305.250460729</v>
      </c>
      <c r="E104" s="313">
        <v>53476.795946732163</v>
      </c>
      <c r="F104" s="317">
        <v>9.9988688887779884E-2</v>
      </c>
      <c r="G104" s="324">
        <v>6.0636143208729418</v>
      </c>
      <c r="H104" s="324">
        <v>0.6487368856496758</v>
      </c>
      <c r="I104" s="325">
        <v>4.1881220948596933</v>
      </c>
      <c r="J104" s="325">
        <v>-1.0084621059272436E-2</v>
      </c>
      <c r="K104" s="317">
        <v>-2.4021258936662354E-3</v>
      </c>
      <c r="L104" s="318">
        <v>2463894.217976545</v>
      </c>
      <c r="M104" s="318">
        <v>218573.80837132223</v>
      </c>
      <c r="N104" s="317">
        <v>9.734637757546255E-2</v>
      </c>
      <c r="O104" s="313">
        <v>329244.75244772434</v>
      </c>
      <c r="P104" s="313">
        <v>30043.93549478054</v>
      </c>
      <c r="Q104" s="317">
        <v>0.10041394873432327</v>
      </c>
    </row>
    <row r="105" spans="1:17">
      <c r="A105" s="329"/>
      <c r="B105" s="329"/>
      <c r="C105" s="228" t="s">
        <v>166</v>
      </c>
      <c r="D105" s="313">
        <v>8862858.5587981492</v>
      </c>
      <c r="E105" s="313">
        <v>-302388.63707490452</v>
      </c>
      <c r="F105" s="314">
        <v>-3.299296032201561E-2</v>
      </c>
      <c r="G105" s="322">
        <v>91.348761614676647</v>
      </c>
      <c r="H105" s="322">
        <v>-1.4448992504213436</v>
      </c>
      <c r="I105" s="323">
        <v>6.2625544874868222</v>
      </c>
      <c r="J105" s="323">
        <v>0.23370088001645684</v>
      </c>
      <c r="K105" s="314">
        <v>3.8763734406633721E-2</v>
      </c>
      <c r="L105" s="315">
        <v>55504134.639362335</v>
      </c>
      <c r="M105" s="315">
        <v>248201.01916542649</v>
      </c>
      <c r="N105" s="314">
        <v>4.4918437334068523E-3</v>
      </c>
      <c r="O105" s="313">
        <v>22462603.024828311</v>
      </c>
      <c r="P105" s="313">
        <v>-1310442.8733891286</v>
      </c>
      <c r="Q105" s="314">
        <v>-5.5123053183832399E-2</v>
      </c>
    </row>
    <row r="106" spans="1:17">
      <c r="A106" s="329"/>
      <c r="B106" s="329"/>
      <c r="C106" s="228" t="s">
        <v>167</v>
      </c>
      <c r="D106" s="313">
        <v>737053.43980264105</v>
      </c>
      <c r="E106" s="313">
        <v>58649.092690090882</v>
      </c>
      <c r="F106" s="317">
        <v>8.6451528413276441E-2</v>
      </c>
      <c r="G106" s="324">
        <v>7.5967497984012784</v>
      </c>
      <c r="H106" s="324">
        <v>0.72823642718351334</v>
      </c>
      <c r="I106" s="325">
        <v>4.1876473731115791</v>
      </c>
      <c r="J106" s="325">
        <v>2.5575592923778423E-2</v>
      </c>
      <c r="K106" s="317">
        <v>6.1449187506863239E-3</v>
      </c>
      <c r="L106" s="318">
        <v>3086519.9010323831</v>
      </c>
      <c r="M106" s="318">
        <v>262952.31235850882</v>
      </c>
      <c r="N106" s="317">
        <v>9.3127684781934977E-2</v>
      </c>
      <c r="O106" s="313">
        <v>433202.38651037216</v>
      </c>
      <c r="P106" s="313">
        <v>34758.446432590485</v>
      </c>
      <c r="Q106" s="317">
        <v>8.7235475148160518E-2</v>
      </c>
    </row>
    <row r="107" spans="1:17">
      <c r="A107" s="329"/>
      <c r="B107" s="329"/>
      <c r="C107" s="228" t="s">
        <v>168</v>
      </c>
      <c r="D107" s="313">
        <v>102308.81111644986</v>
      </c>
      <c r="E107" s="313">
        <v>68941.697410244815</v>
      </c>
      <c r="F107" s="314">
        <v>2.0661570556348194</v>
      </c>
      <c r="G107" s="322">
        <v>1.0544885869221066</v>
      </c>
      <c r="H107" s="322">
        <v>0.71666282323785579</v>
      </c>
      <c r="I107" s="323">
        <v>1.3094989731959976</v>
      </c>
      <c r="J107" s="323">
        <v>-1.1742613110021853</v>
      </c>
      <c r="K107" s="314">
        <v>-0.47277562109069027</v>
      </c>
      <c r="L107" s="315">
        <v>133973.28310589434</v>
      </c>
      <c r="M107" s="315">
        <v>51097.371284097448</v>
      </c>
      <c r="N107" s="314">
        <v>0.61655274929546555</v>
      </c>
      <c r="O107" s="313">
        <v>33858.016102313995</v>
      </c>
      <c r="P107" s="313">
        <v>5687.2423011064529</v>
      </c>
      <c r="Q107" s="314">
        <v>0.20188448997672434</v>
      </c>
    </row>
    <row r="108" spans="1:17">
      <c r="A108" s="329" t="s">
        <v>111</v>
      </c>
      <c r="B108" s="329" t="s">
        <v>133</v>
      </c>
      <c r="C108" s="228" t="s">
        <v>127</v>
      </c>
      <c r="D108" s="313">
        <v>12795731.761306478</v>
      </c>
      <c r="E108" s="313">
        <v>810569.10762711242</v>
      </c>
      <c r="F108" s="317">
        <v>6.7631047742040706E-2</v>
      </c>
      <c r="G108" s="324">
        <v>9.9971722594288419</v>
      </c>
      <c r="H108" s="324">
        <v>-0.67899520999134744</v>
      </c>
      <c r="I108" s="325">
        <v>3.4966126637715123</v>
      </c>
      <c r="J108" s="325">
        <v>0.1669173569788307</v>
      </c>
      <c r="K108" s="317">
        <v>5.0129919286702934E-2</v>
      </c>
      <c r="L108" s="318">
        <v>44741717.718807586</v>
      </c>
      <c r="M108" s="318">
        <v>4834777.8797044829</v>
      </c>
      <c r="N108" s="317">
        <v>0.12115130599332728</v>
      </c>
      <c r="O108" s="313">
        <v>38891597.376680851</v>
      </c>
      <c r="P108" s="313">
        <v>2605639.8184823766</v>
      </c>
      <c r="Q108" s="317">
        <v>7.1808489945545242E-2</v>
      </c>
    </row>
    <row r="109" spans="1:17">
      <c r="A109" s="329"/>
      <c r="B109" s="329"/>
      <c r="C109" s="228" t="s">
        <v>128</v>
      </c>
      <c r="D109" s="313">
        <v>23669923.167297512</v>
      </c>
      <c r="E109" s="313">
        <v>845169.30409833044</v>
      </c>
      <c r="F109" s="314">
        <v>3.7028627303666753E-2</v>
      </c>
      <c r="G109" s="322">
        <v>18.493065006761128</v>
      </c>
      <c r="H109" s="322">
        <v>-1.8388154802343024</v>
      </c>
      <c r="I109" s="323">
        <v>2.6868238563004914</v>
      </c>
      <c r="J109" s="323">
        <v>4.4096195789998571E-2</v>
      </c>
      <c r="K109" s="314">
        <v>1.6685864551582497E-2</v>
      </c>
      <c r="L109" s="315">
        <v>63596914.242694646</v>
      </c>
      <c r="M109" s="315">
        <v>3277305.8640744388</v>
      </c>
      <c r="N109" s="314">
        <v>5.43323465149693E-2</v>
      </c>
      <c r="O109" s="313">
        <v>12047483.413583159</v>
      </c>
      <c r="P109" s="313">
        <v>107122.95266717672</v>
      </c>
      <c r="Q109" s="314">
        <v>8.9715007363319575E-3</v>
      </c>
    </row>
    <row r="110" spans="1:17">
      <c r="A110" s="329"/>
      <c r="B110" s="329"/>
      <c r="C110" s="228" t="s">
        <v>129</v>
      </c>
      <c r="D110" s="313">
        <v>38424059.54696729</v>
      </c>
      <c r="E110" s="313">
        <v>2908351.49530866</v>
      </c>
      <c r="F110" s="317">
        <v>8.1889159891684493E-2</v>
      </c>
      <c r="G110" s="324">
        <v>30.02031844393419</v>
      </c>
      <c r="H110" s="324">
        <v>-1.6164359256979424</v>
      </c>
      <c r="I110" s="325">
        <v>2.3811861564866392</v>
      </c>
      <c r="J110" s="325">
        <v>0.14035277451191197</v>
      </c>
      <c r="K110" s="317">
        <v>6.2634185852866286E-2</v>
      </c>
      <c r="L110" s="318">
        <v>91494838.669256791</v>
      </c>
      <c r="M110" s="318">
        <v>11910054.482631534</v>
      </c>
      <c r="N110" s="317">
        <v>0.1496524066045416</v>
      </c>
      <c r="O110" s="313">
        <v>16826201.172877192</v>
      </c>
      <c r="P110" s="313">
        <v>1001432.6391059309</v>
      </c>
      <c r="Q110" s="317">
        <v>6.3282608966367962E-2</v>
      </c>
    </row>
    <row r="111" spans="1:17">
      <c r="A111" s="329"/>
      <c r="B111" s="329"/>
      <c r="C111" s="228" t="s">
        <v>130</v>
      </c>
      <c r="D111" s="313">
        <v>23876073.879172146</v>
      </c>
      <c r="E111" s="313">
        <v>4839470.5787756592</v>
      </c>
      <c r="F111" s="314">
        <v>0.25421922715986128</v>
      </c>
      <c r="G111" s="322">
        <v>18.654128415752453</v>
      </c>
      <c r="H111" s="322">
        <v>1.6966643615155874</v>
      </c>
      <c r="I111" s="323">
        <v>2.1712709607210456</v>
      </c>
      <c r="J111" s="323">
        <v>8.9277890153883543E-2</v>
      </c>
      <c r="K111" s="314">
        <v>4.2880973724645048E-2</v>
      </c>
      <c r="L111" s="315">
        <v>51841425.869876765</v>
      </c>
      <c r="M111" s="315">
        <v>12207349.711315311</v>
      </c>
      <c r="N111" s="314">
        <v>0.3080013688846478</v>
      </c>
      <c r="O111" s="313">
        <v>11658807.551394641</v>
      </c>
      <c r="P111" s="313">
        <v>2211914.4577189684</v>
      </c>
      <c r="Q111" s="314">
        <v>0.23414200158565984</v>
      </c>
    </row>
    <row r="112" spans="1:17">
      <c r="A112" s="329"/>
      <c r="B112" s="329"/>
      <c r="C112" s="228" t="s">
        <v>166</v>
      </c>
      <c r="D112" s="313">
        <v>16789980.599588718</v>
      </c>
      <c r="E112" s="313">
        <v>1809516.3236415461</v>
      </c>
      <c r="F112" s="317">
        <v>0.12079173851420139</v>
      </c>
      <c r="G112" s="324">
        <v>13.117837370906141</v>
      </c>
      <c r="H112" s="324">
        <v>-0.22649094578798312</v>
      </c>
      <c r="I112" s="325">
        <v>3.5541725714487429</v>
      </c>
      <c r="J112" s="325">
        <v>0.15299361772788034</v>
      </c>
      <c r="K112" s="317">
        <v>4.4982525121327867E-2</v>
      </c>
      <c r="L112" s="318">
        <v>59674488.522214741</v>
      </c>
      <c r="M112" s="318">
        <v>8723248.7098959759</v>
      </c>
      <c r="N112" s="317">
        <v>0.17120778104769313</v>
      </c>
      <c r="O112" s="313">
        <v>47882010.748947203</v>
      </c>
      <c r="P112" s="313">
        <v>4896648.7325957119</v>
      </c>
      <c r="Q112" s="317">
        <v>0.11391433043492906</v>
      </c>
    </row>
    <row r="113" spans="1:17">
      <c r="A113" s="329"/>
      <c r="B113" s="329"/>
      <c r="C113" s="228" t="s">
        <v>167</v>
      </c>
      <c r="D113" s="313">
        <v>37081484.821551129</v>
      </c>
      <c r="E113" s="313">
        <v>8239462.729894422</v>
      </c>
      <c r="F113" s="314">
        <v>0.28567562647689315</v>
      </c>
      <c r="G113" s="322">
        <v>28.971378762209387</v>
      </c>
      <c r="H113" s="322">
        <v>3.2794238922674523</v>
      </c>
      <c r="I113" s="323">
        <v>2.1378734478051662</v>
      </c>
      <c r="J113" s="323">
        <v>6.4071507536320293E-2</v>
      </c>
      <c r="K113" s="314">
        <v>3.0895673445080353E-2</v>
      </c>
      <c r="L113" s="315">
        <v>79275521.805184454</v>
      </c>
      <c r="M113" s="315">
        <v>19462880.430229858</v>
      </c>
      <c r="N113" s="314">
        <v>0.32539744078882243</v>
      </c>
      <c r="O113" s="313">
        <v>16094196.496117473</v>
      </c>
      <c r="P113" s="313">
        <v>3223143.2545949034</v>
      </c>
      <c r="Q113" s="314">
        <v>0.25041798787661801</v>
      </c>
    </row>
    <row r="114" spans="1:17">
      <c r="A114" s="329"/>
      <c r="B114" s="329"/>
      <c r="C114" s="228" t="s">
        <v>168</v>
      </c>
      <c r="D114" s="313">
        <v>74071215.768355772</v>
      </c>
      <c r="E114" s="313">
        <v>5694576.2158076763</v>
      </c>
      <c r="F114" s="317">
        <v>8.3282481459641497E-2</v>
      </c>
      <c r="G114" s="324">
        <v>57.87107117553137</v>
      </c>
      <c r="H114" s="324">
        <v>-3.0376103295192465</v>
      </c>
      <c r="I114" s="325">
        <v>2.4875998665416228</v>
      </c>
      <c r="J114" s="325">
        <v>9.8794322159644565E-2</v>
      </c>
      <c r="K114" s="317">
        <v>4.1357205651163298E-2</v>
      </c>
      <c r="L114" s="318">
        <v>184259546.45993757</v>
      </c>
      <c r="M114" s="318">
        <v>20921050.790602624</v>
      </c>
      <c r="N114" s="317">
        <v>0.12808401782367049</v>
      </c>
      <c r="O114" s="313">
        <v>33525257.926036</v>
      </c>
      <c r="P114" s="313">
        <v>1641700.3393636048</v>
      </c>
      <c r="Q114" s="317">
        <v>5.1490500547211514E-2</v>
      </c>
    </row>
    <row r="115" spans="1:17">
      <c r="A115" s="329"/>
      <c r="B115" s="329" t="s">
        <v>134</v>
      </c>
      <c r="C115" s="228" t="s">
        <v>127</v>
      </c>
      <c r="D115" s="313">
        <v>178873717.13174412</v>
      </c>
      <c r="E115" s="313">
        <v>3375470.6174274385</v>
      </c>
      <c r="F115" s="314">
        <v>1.9233642982023052E-2</v>
      </c>
      <c r="G115" s="322">
        <v>10.157985251371674</v>
      </c>
      <c r="H115" s="322">
        <v>-0.78850074056529529</v>
      </c>
      <c r="I115" s="323">
        <v>3.3619238538591327</v>
      </c>
      <c r="J115" s="323">
        <v>0.1027337688796619</v>
      </c>
      <c r="K115" s="314">
        <v>3.1521257183840815E-2</v>
      </c>
      <c r="L115" s="315">
        <v>601359816.45366156</v>
      </c>
      <c r="M115" s="315">
        <v>29377671.482917666</v>
      </c>
      <c r="N115" s="314">
        <v>5.1361168772882403E-2</v>
      </c>
      <c r="O115" s="313">
        <v>542155385.91457045</v>
      </c>
      <c r="P115" s="313">
        <v>11747170.922050357</v>
      </c>
      <c r="Q115" s="314">
        <v>2.2147415122927568E-2</v>
      </c>
    </row>
    <row r="116" spans="1:17">
      <c r="A116" s="329"/>
      <c r="B116" s="329"/>
      <c r="C116" s="228" t="s">
        <v>128</v>
      </c>
      <c r="D116" s="313">
        <v>337433949.17088389</v>
      </c>
      <c r="E116" s="313">
        <v>-4300181.3080309629</v>
      </c>
      <c r="F116" s="317">
        <v>-1.2583411852964702E-2</v>
      </c>
      <c r="G116" s="324">
        <v>19.162396432257314</v>
      </c>
      <c r="H116" s="324">
        <v>-2.1528471473931461</v>
      </c>
      <c r="I116" s="325">
        <v>2.585072695509258</v>
      </c>
      <c r="J116" s="325">
        <v>3.8832718849192371E-2</v>
      </c>
      <c r="K116" s="317">
        <v>1.525100509188051E-2</v>
      </c>
      <c r="L116" s="318">
        <v>872291288.53951073</v>
      </c>
      <c r="M116" s="318">
        <v>2154184.1249307394</v>
      </c>
      <c r="N116" s="317">
        <v>2.4756835606729519E-3</v>
      </c>
      <c r="O116" s="313">
        <v>168437570.20686549</v>
      </c>
      <c r="P116" s="313">
        <v>-769853.63534709811</v>
      </c>
      <c r="Q116" s="317">
        <v>-4.5497627578385295E-3</v>
      </c>
    </row>
    <row r="117" spans="1:17">
      <c r="A117" s="329"/>
      <c r="B117" s="329"/>
      <c r="C117" s="228" t="s">
        <v>129</v>
      </c>
      <c r="D117" s="313">
        <v>546078778.75892103</v>
      </c>
      <c r="E117" s="313">
        <v>45863252.497735143</v>
      </c>
      <c r="F117" s="314">
        <v>9.1686983090140617E-2</v>
      </c>
      <c r="G117" s="322">
        <v>31.011041027534819</v>
      </c>
      <c r="H117" s="322">
        <v>-0.18928353366110073</v>
      </c>
      <c r="I117" s="323">
        <v>2.2820369829758009</v>
      </c>
      <c r="J117" s="323">
        <v>6.5626547368433652E-2</v>
      </c>
      <c r="K117" s="314">
        <v>2.9609383855138671E-2</v>
      </c>
      <c r="L117" s="315">
        <v>1246171968.7461181</v>
      </c>
      <c r="M117" s="315">
        <v>137489056.28799462</v>
      </c>
      <c r="N117" s="314">
        <v>0.12401116202211494</v>
      </c>
      <c r="O117" s="313">
        <v>238971238.97732282</v>
      </c>
      <c r="P117" s="313">
        <v>19098014.318327636</v>
      </c>
      <c r="Q117" s="314">
        <v>8.6859208746071948E-2</v>
      </c>
    </row>
    <row r="118" spans="1:17">
      <c r="A118" s="329"/>
      <c r="B118" s="329"/>
      <c r="C118" s="228" t="s">
        <v>130</v>
      </c>
      <c r="D118" s="313">
        <v>318493988.94206983</v>
      </c>
      <c r="E118" s="313">
        <v>48663206.064660013</v>
      </c>
      <c r="F118" s="317">
        <v>0.18034712550483464</v>
      </c>
      <c r="G118" s="324">
        <v>18.086822894954686</v>
      </c>
      <c r="H118" s="324">
        <v>1.2564616598639553</v>
      </c>
      <c r="I118" s="325">
        <v>2.1201112185438644</v>
      </c>
      <c r="J118" s="325">
        <v>4.7311183376264498E-2</v>
      </c>
      <c r="K118" s="317">
        <v>2.2824769670770035E-2</v>
      </c>
      <c r="L118" s="318">
        <v>675242678.9948678</v>
      </c>
      <c r="M118" s="318">
        <v>115937422.75727177</v>
      </c>
      <c r="N118" s="317">
        <v>0.2072882767760382</v>
      </c>
      <c r="O118" s="313">
        <v>156906837.80166966</v>
      </c>
      <c r="P118" s="313">
        <v>22683418.21502459</v>
      </c>
      <c r="Q118" s="317">
        <v>0.16899746918146272</v>
      </c>
    </row>
    <row r="119" spans="1:17">
      <c r="A119" s="329"/>
      <c r="B119" s="329"/>
      <c r="C119" s="228" t="s">
        <v>166</v>
      </c>
      <c r="D119" s="313">
        <v>227500087.88989624</v>
      </c>
      <c r="E119" s="313">
        <v>11940832.804566085</v>
      </c>
      <c r="F119" s="314">
        <v>5.5394665377922418E-2</v>
      </c>
      <c r="G119" s="322">
        <v>12.919408030019689</v>
      </c>
      <c r="H119" s="322">
        <v>-0.52583380623674003</v>
      </c>
      <c r="I119" s="323">
        <v>3.4351731325614199</v>
      </c>
      <c r="J119" s="323">
        <v>9.5709464887800078E-2</v>
      </c>
      <c r="K119" s="314">
        <v>2.8660130611474637E-2</v>
      </c>
      <c r="L119" s="315">
        <v>781502189.57473326</v>
      </c>
      <c r="M119" s="315">
        <v>61649888.986483216</v>
      </c>
      <c r="N119" s="314">
        <v>8.5642414334307276E-2</v>
      </c>
      <c r="O119" s="313">
        <v>651177967.19071758</v>
      </c>
      <c r="P119" s="313">
        <v>31218277.122182965</v>
      </c>
      <c r="Q119" s="314">
        <v>5.035533377780075E-2</v>
      </c>
    </row>
    <row r="120" spans="1:17">
      <c r="A120" s="329"/>
      <c r="B120" s="329"/>
      <c r="C120" s="228" t="s">
        <v>167</v>
      </c>
      <c r="D120" s="313">
        <v>488598866.67682499</v>
      </c>
      <c r="E120" s="313">
        <v>90239461.60939765</v>
      </c>
      <c r="F120" s="317">
        <v>0.22652775473977699</v>
      </c>
      <c r="G120" s="324">
        <v>27.74683816675325</v>
      </c>
      <c r="H120" s="324">
        <v>2.8996631440033234</v>
      </c>
      <c r="I120" s="325">
        <v>2.0943704952635853</v>
      </c>
      <c r="J120" s="325">
        <v>2.0506196343898164E-2</v>
      </c>
      <c r="K120" s="317">
        <v>9.8879161739657741E-3</v>
      </c>
      <c r="L120" s="318">
        <v>1023307050.3871684</v>
      </c>
      <c r="M120" s="318">
        <v>197163702.07894456</v>
      </c>
      <c r="N120" s="317">
        <v>0.23865555836368635</v>
      </c>
      <c r="O120" s="313">
        <v>215804608.90627134</v>
      </c>
      <c r="P120" s="313">
        <v>36329246.039060712</v>
      </c>
      <c r="Q120" s="317">
        <v>0.2024191257155436</v>
      </c>
    </row>
    <row r="121" spans="1:17">
      <c r="A121" s="329"/>
      <c r="B121" s="329"/>
      <c r="C121" s="228" t="s">
        <v>168</v>
      </c>
      <c r="D121" s="313">
        <v>1043833317.0120888</v>
      </c>
      <c r="E121" s="313">
        <v>55159914.875937462</v>
      </c>
      <c r="F121" s="314">
        <v>5.5791846687447681E-2</v>
      </c>
      <c r="G121" s="322">
        <v>59.277816825876471</v>
      </c>
      <c r="H121" s="322">
        <v>-2.3894634007734012</v>
      </c>
      <c r="I121" s="323">
        <v>2.3898184934941953</v>
      </c>
      <c r="J121" s="323">
        <v>5.1310664719368404E-2</v>
      </c>
      <c r="K121" s="314">
        <v>2.1941626231908189E-2</v>
      </c>
      <c r="L121" s="315">
        <v>2494572165.1208787</v>
      </c>
      <c r="M121" s="315">
        <v>182551674.12404633</v>
      </c>
      <c r="N121" s="314">
        <v>7.89576367661598E-2</v>
      </c>
      <c r="O121" s="313">
        <v>471495388.27243561</v>
      </c>
      <c r="P121" s="313">
        <v>23091518.437552333</v>
      </c>
      <c r="Q121" s="314">
        <v>5.1497143514964247E-2</v>
      </c>
    </row>
    <row r="122" spans="1:17">
      <c r="A122" s="329"/>
      <c r="B122" s="329" t="s">
        <v>135</v>
      </c>
      <c r="C122" s="228" t="s">
        <v>127</v>
      </c>
      <c r="D122" s="313">
        <v>167901322.10137889</v>
      </c>
      <c r="E122" s="313">
        <v>3470545.6961088777</v>
      </c>
      <c r="F122" s="317">
        <v>2.110642406476922E-2</v>
      </c>
      <c r="G122" s="324">
        <v>10.170885025865051</v>
      </c>
      <c r="H122" s="324">
        <v>-0.78046882715918642</v>
      </c>
      <c r="I122" s="325">
        <v>3.3631342536398545</v>
      </c>
      <c r="J122" s="325">
        <v>0.10341431970432025</v>
      </c>
      <c r="K122" s="317">
        <v>3.1724909440138858E-2</v>
      </c>
      <c r="L122" s="318">
        <v>564674687.59056568</v>
      </c>
      <c r="M122" s="318">
        <v>28676407.989810348</v>
      </c>
      <c r="N122" s="317">
        <v>5.3500932896968084E-2</v>
      </c>
      <c r="O122" s="313">
        <v>508989073.82944185</v>
      </c>
      <c r="P122" s="313">
        <v>11911253.08377862</v>
      </c>
      <c r="Q122" s="317">
        <v>2.3962551911711986E-2</v>
      </c>
    </row>
    <row r="123" spans="1:17">
      <c r="A123" s="329"/>
      <c r="B123" s="329"/>
      <c r="C123" s="228" t="s">
        <v>128</v>
      </c>
      <c r="D123" s="313">
        <v>315028501.96058595</v>
      </c>
      <c r="E123" s="313">
        <v>-3846821.9890199304</v>
      </c>
      <c r="F123" s="314">
        <v>-1.2063718011707518E-2</v>
      </c>
      <c r="G123" s="322">
        <v>19.083343914212744</v>
      </c>
      <c r="H123" s="322">
        <v>-2.1542649076473595</v>
      </c>
      <c r="I123" s="323">
        <v>2.5793014060373687</v>
      </c>
      <c r="J123" s="323">
        <v>4.0558776849272782E-2</v>
      </c>
      <c r="K123" s="314">
        <v>1.5975930912793514E-2</v>
      </c>
      <c r="L123" s="315">
        <v>812553458.04878533</v>
      </c>
      <c r="M123" s="315">
        <v>3011079.7417570353</v>
      </c>
      <c r="N123" s="314">
        <v>3.7194837755795021E-3</v>
      </c>
      <c r="O123" s="313">
        <v>156671287.66118535</v>
      </c>
      <c r="P123" s="313">
        <v>-541530.21081227064</v>
      </c>
      <c r="Q123" s="314">
        <v>-3.4445678039635641E-3</v>
      </c>
    </row>
    <row r="124" spans="1:17">
      <c r="A124" s="329"/>
      <c r="B124" s="329"/>
      <c r="C124" s="228" t="s">
        <v>129</v>
      </c>
      <c r="D124" s="313">
        <v>510314987.93341655</v>
      </c>
      <c r="E124" s="313">
        <v>41906299.158220232</v>
      </c>
      <c r="F124" s="317">
        <v>8.9465247256189026E-2</v>
      </c>
      <c r="G124" s="324">
        <v>30.913128046201756</v>
      </c>
      <c r="H124" s="324">
        <v>-0.28364308601720012</v>
      </c>
      <c r="I124" s="325">
        <v>2.2884882575216121</v>
      </c>
      <c r="J124" s="325">
        <v>6.9530681087758506E-2</v>
      </c>
      <c r="K124" s="317">
        <v>3.133484020884398E-2</v>
      </c>
      <c r="L124" s="318">
        <v>1167849857.522907</v>
      </c>
      <c r="M124" s="318">
        <v>128470848.69773817</v>
      </c>
      <c r="N124" s="317">
        <v>0.12360346669205045</v>
      </c>
      <c r="O124" s="313">
        <v>223598087.83792648</v>
      </c>
      <c r="P124" s="313">
        <v>17392715.013187498</v>
      </c>
      <c r="Q124" s="317">
        <v>8.434656563468966E-2</v>
      </c>
    </row>
    <row r="125" spans="1:17">
      <c r="A125" s="329"/>
      <c r="B125" s="329"/>
      <c r="C125" s="228" t="s">
        <v>130</v>
      </c>
      <c r="D125" s="313">
        <v>299838247.3517316</v>
      </c>
      <c r="E125" s="313">
        <v>46168654.266810805</v>
      </c>
      <c r="F125" s="314">
        <v>0.18200310768565375</v>
      </c>
      <c r="G125" s="322">
        <v>18.163170498026133</v>
      </c>
      <c r="H125" s="322">
        <v>1.2683680993639683</v>
      </c>
      <c r="I125" s="323">
        <v>2.1225595827325736</v>
      </c>
      <c r="J125" s="323">
        <v>4.8946258449146463E-2</v>
      </c>
      <c r="K125" s="314">
        <v>2.3604332531987703E-2</v>
      </c>
      <c r="L125" s="315">
        <v>636424545.18615758</v>
      </c>
      <c r="M125" s="315">
        <v>110411896.99971068</v>
      </c>
      <c r="N125" s="314">
        <v>0.20990350209330863</v>
      </c>
      <c r="O125" s="313">
        <v>147654481.86769831</v>
      </c>
      <c r="P125" s="313">
        <v>21486809.036432981</v>
      </c>
      <c r="Q125" s="314">
        <v>0.1703036011860907</v>
      </c>
    </row>
    <row r="126" spans="1:17">
      <c r="A126" s="329"/>
      <c r="B126" s="329"/>
      <c r="C126" s="228" t="s">
        <v>166</v>
      </c>
      <c r="D126" s="313">
        <v>213690563.00023311</v>
      </c>
      <c r="E126" s="313">
        <v>11702949.134116858</v>
      </c>
      <c r="F126" s="317">
        <v>5.7938944423958298E-2</v>
      </c>
      <c r="G126" s="324">
        <v>12.944639864571348</v>
      </c>
      <c r="H126" s="324">
        <v>-0.5080596952962555</v>
      </c>
      <c r="I126" s="325">
        <v>3.4366314545733192</v>
      </c>
      <c r="J126" s="325">
        <v>9.7800249270894479E-2</v>
      </c>
      <c r="K126" s="317">
        <v>2.9291762073978798E-2</v>
      </c>
      <c r="L126" s="318">
        <v>734375710.35208261</v>
      </c>
      <c r="M126" s="318">
        <v>59973162.091316938</v>
      </c>
      <c r="N126" s="317">
        <v>8.8927840272821163E-2</v>
      </c>
      <c r="O126" s="313">
        <v>611675280.55837452</v>
      </c>
      <c r="P126" s="313">
        <v>30680152.036451578</v>
      </c>
      <c r="Q126" s="317">
        <v>5.2806212187188603E-2</v>
      </c>
    </row>
    <row r="127" spans="1:17">
      <c r="A127" s="329"/>
      <c r="B127" s="329"/>
      <c r="C127" s="228" t="s">
        <v>167</v>
      </c>
      <c r="D127" s="313">
        <v>460519097.64439112</v>
      </c>
      <c r="E127" s="313">
        <v>85622979.101724029</v>
      </c>
      <c r="F127" s="314">
        <v>0.22839121256994085</v>
      </c>
      <c r="G127" s="322">
        <v>27.896664158058805</v>
      </c>
      <c r="H127" s="322">
        <v>2.9279804235308475</v>
      </c>
      <c r="I127" s="323">
        <v>2.0958222002047577</v>
      </c>
      <c r="J127" s="323">
        <v>2.0981198554832492E-2</v>
      </c>
      <c r="K127" s="314">
        <v>1.0112195844475853E-2</v>
      </c>
      <c r="L127" s="315">
        <v>965166148.4613775</v>
      </c>
      <c r="M127" s="315">
        <v>187316310.34964108</v>
      </c>
      <c r="N127" s="314">
        <v>0.24081294508508147</v>
      </c>
      <c r="O127" s="313">
        <v>203267627.11439639</v>
      </c>
      <c r="P127" s="313">
        <v>34438448.654507518</v>
      </c>
      <c r="Q127" s="314">
        <v>0.20398398528421166</v>
      </c>
    </row>
    <row r="128" spans="1:17">
      <c r="A128" s="329"/>
      <c r="B128" s="329"/>
      <c r="C128" s="228" t="s">
        <v>168</v>
      </c>
      <c r="D128" s="313">
        <v>975669053.61962438</v>
      </c>
      <c r="E128" s="313">
        <v>51730281.694474936</v>
      </c>
      <c r="F128" s="317">
        <v>5.5988863403456927E-2</v>
      </c>
      <c r="G128" s="324">
        <v>59.102677950731078</v>
      </c>
      <c r="H128" s="324">
        <v>-2.4331284906515904</v>
      </c>
      <c r="I128" s="325">
        <v>2.3915991896127657</v>
      </c>
      <c r="J128" s="325">
        <v>5.4761171427800015E-2</v>
      </c>
      <c r="K128" s="317">
        <v>2.3433875605264803E-2</v>
      </c>
      <c r="L128" s="318">
        <v>2333409317.9669476</v>
      </c>
      <c r="M128" s="318">
        <v>174314069.25713015</v>
      </c>
      <c r="N128" s="317">
        <v>8.0734775068998343E-2</v>
      </c>
      <c r="O128" s="313">
        <v>440288695.9417721</v>
      </c>
      <c r="P128" s="313">
        <v>21641850.524782956</v>
      </c>
      <c r="Q128" s="317">
        <v>5.1694765556460361E-2</v>
      </c>
    </row>
  </sheetData>
  <mergeCells count="32">
    <mergeCell ref="L1:N1"/>
    <mergeCell ref="O1:Q1"/>
    <mergeCell ref="A3:A23"/>
    <mergeCell ref="B3:B9"/>
    <mergeCell ref="B10:B16"/>
    <mergeCell ref="B17:B23"/>
    <mergeCell ref="A1:A2"/>
    <mergeCell ref="B1:B2"/>
    <mergeCell ref="C1:C2"/>
    <mergeCell ref="D1:F1"/>
    <mergeCell ref="G1:H1"/>
    <mergeCell ref="I1:K1"/>
    <mergeCell ref="A24:A44"/>
    <mergeCell ref="B24:B30"/>
    <mergeCell ref="B31:B37"/>
    <mergeCell ref="B38:B44"/>
    <mergeCell ref="A45:A65"/>
    <mergeCell ref="B45:B51"/>
    <mergeCell ref="B52:B58"/>
    <mergeCell ref="B59:B65"/>
    <mergeCell ref="A108:A128"/>
    <mergeCell ref="B108:B114"/>
    <mergeCell ref="B115:B121"/>
    <mergeCell ref="B122:B128"/>
    <mergeCell ref="A66:A86"/>
    <mergeCell ref="B66:B72"/>
    <mergeCell ref="B73:B79"/>
    <mergeCell ref="B80:B86"/>
    <mergeCell ref="A87:A107"/>
    <mergeCell ref="B87:B93"/>
    <mergeCell ref="B94:B100"/>
    <mergeCell ref="B101:B10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960F-CC53-4690-AABA-5610C403190C}">
  <dimension ref="A1"/>
  <sheetViews>
    <sheetView workbookViewId="0"/>
  </sheetViews>
  <sheetFormatPr defaultRowHeight="14.5"/>
  <sheetData/>
  <sheetProtection algorithmName="SHA-512" hashValue="7qsq5VPjQtNEsCfE3J3UCpTFUwQbp41C3dC/9HAKqIaQxS3M2VUFYA7zJH5SCZjvpXzFOaC03efKfue+OfRa1Q==" saltValue="1zl8QIZPHOlRfWqLmUctmQ==" spinCount="100000" sheet="1" objects="1" scenarios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7">
    <tabColor rgb="FF002776"/>
    <pageSetUpPr fitToPage="1"/>
  </sheetPr>
  <dimension ref="G2:M22"/>
  <sheetViews>
    <sheetView showGridLines="0" tabSelected="1" zoomScaleNormal="100" workbookViewId="0">
      <selection activeCell="H7" sqref="H7"/>
    </sheetView>
  </sheetViews>
  <sheetFormatPr defaultRowHeight="14.5"/>
  <cols>
    <col min="2" max="2" width="45" bestFit="1" customWidth="1"/>
    <col min="8" max="8" width="34.81640625" customWidth="1"/>
  </cols>
  <sheetData>
    <row r="2" spans="7:13" ht="15" thickBot="1"/>
    <row r="3" spans="7:13" ht="24" thickBot="1">
      <c r="G3" s="335" t="s">
        <v>136</v>
      </c>
      <c r="H3" s="336"/>
      <c r="I3" s="336"/>
      <c r="J3" s="337"/>
      <c r="K3" s="46"/>
      <c r="L3" s="46"/>
      <c r="M3" s="46"/>
    </row>
    <row r="5" spans="7:13">
      <c r="H5" t="s">
        <v>511</v>
      </c>
    </row>
    <row r="6" spans="7:13">
      <c r="H6" t="s">
        <v>512</v>
      </c>
    </row>
    <row r="7" spans="7:13">
      <c r="H7" t="s">
        <v>513</v>
      </c>
    </row>
    <row r="8" spans="7:13">
      <c r="I8" s="47"/>
      <c r="J8" s="47"/>
      <c r="K8" s="47"/>
    </row>
    <row r="9" spans="7:13" ht="15" thickBot="1">
      <c r="H9" s="48" t="s">
        <v>45</v>
      </c>
    </row>
    <row r="10" spans="7:13">
      <c r="H10" s="199" t="s">
        <v>508</v>
      </c>
    </row>
    <row r="11" spans="7:13">
      <c r="H11" s="199" t="s">
        <v>507</v>
      </c>
    </row>
    <row r="12" spans="7:13">
      <c r="H12" s="199" t="s">
        <v>16</v>
      </c>
    </row>
    <row r="13" spans="7:13">
      <c r="H13" s="199" t="s">
        <v>17</v>
      </c>
    </row>
    <row r="14" spans="7:13">
      <c r="H14" s="199" t="s">
        <v>18</v>
      </c>
    </row>
    <row r="15" spans="7:13">
      <c r="H15" s="199" t="s">
        <v>19</v>
      </c>
    </row>
    <row r="16" spans="7:13" hidden="1">
      <c r="H16" s="199" t="s">
        <v>41</v>
      </c>
    </row>
    <row r="17" spans="8:8" hidden="1">
      <c r="H17" s="199" t="s">
        <v>42</v>
      </c>
    </row>
    <row r="18" spans="8:8" hidden="1">
      <c r="H18" s="199" t="s">
        <v>132</v>
      </c>
    </row>
    <row r="19" spans="8:8">
      <c r="H19" s="199" t="s">
        <v>509</v>
      </c>
    </row>
    <row r="20" spans="8:8" hidden="1">
      <c r="H20" s="199" t="s">
        <v>43</v>
      </c>
    </row>
    <row r="21" spans="8:8">
      <c r="H21" s="199" t="s">
        <v>510</v>
      </c>
    </row>
    <row r="22" spans="8:8">
      <c r="H22" s="199" t="s">
        <v>44</v>
      </c>
    </row>
  </sheetData>
  <mergeCells count="1">
    <mergeCell ref="G3:J3"/>
  </mergeCells>
  <hyperlinks>
    <hyperlink ref="H10" location="'TOTAL U.S. MULO+ with C'!A1" display="TOTAL U.S. MULO+C" xr:uid="{00000000-0004-0000-0D00-000000000000}"/>
    <hyperlink ref="H11" location="'TOTAL U.S. MULO+'!A1" display="TOTAL U.S. MULO" xr:uid="{00000000-0004-0000-0D00-000001000000}"/>
    <hyperlink ref="H12" location="'TOTAL U.S. FOOD'!A1" display="TOTAL U.S. FOOD" xr:uid="{00000000-0004-0000-0D00-000002000000}"/>
    <hyperlink ref="H13" location="'TOTAL U.S. DRUG'!A1" display="TOTAL U.S. DRUG" xr:uid="{00000000-0004-0000-0D00-000003000000}"/>
    <hyperlink ref="H14" location="'TOTAL U.S. CONVENIENCE'!A1" display="TOTAL U.S. CONVENIENCE" xr:uid="{00000000-0004-0000-0D00-000004000000}"/>
    <hyperlink ref="H15" location="'TOTAL U.S. ALL OTHER OUTLETS'!A1" display="'TOTAL U.S. ALL OTHER OUTLETS'!A1" xr:uid="{00000000-0004-0000-0D00-000005000000}"/>
    <hyperlink ref="H16" location="'TOTAL U.S. ALL OTHER OUTLET xWM'!A1" display="'TOTAL U.S. ALL OTHER OUTLET xWM'!A1" xr:uid="{00000000-0004-0000-0D00-000006000000}"/>
    <hyperlink ref="H17" location="'WALMART'!A1" display="'WALMART'!A1" xr:uid="{00000000-0004-0000-0D00-000007000000}"/>
    <hyperlink ref="H18" location="'TOP PERFORMERS'!A1" display="'TOP PERFORMERS'!A1" xr:uid="{00000000-0004-0000-0D00-000008000000}"/>
    <hyperlink ref="H19" location="'CIRCANA STANDARD REGIONS'!A1" display="IRI STANDARD REGIONS" xr:uid="{00000000-0004-0000-0D00-000009000000}"/>
    <hyperlink ref="H20" location="'WALMART REGIONS'!A1" display="'WALMART REGIONS'!A1" xr:uid="{00000000-0004-0000-0D00-00000A000000}"/>
    <hyperlink ref="H21" location="'CIRCANA REGIONS &amp; MARKETS'!A1" display="IRI STANDARD REGIONS &amp; MARKETS" xr:uid="{00000000-0004-0000-0D00-00000B000000}"/>
    <hyperlink ref="H22" location="'DMI CUSTOM REGIONS &amp; MARKETS'!A1" display="DMI CUSTOM REGIONS &amp; MARKETS" xr:uid="{00000000-0004-0000-0D00-00000C000000}"/>
  </hyperlinks>
  <pageMargins left="0.7" right="0.7" top="0.75" bottom="0.75" header="0.3" footer="0.3"/>
  <pageSetup scale="79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8">
    <tabColor rgb="FFC00000"/>
    <pageSetUpPr fitToPage="1"/>
  </sheetPr>
  <dimension ref="A2:Q295"/>
  <sheetViews>
    <sheetView showGridLines="0" zoomScale="70" zoomScaleNormal="70" workbookViewId="0"/>
  </sheetViews>
  <sheetFormatPr defaultColWidth="9.1796875" defaultRowHeight="14.5"/>
  <cols>
    <col min="1" max="1" width="9.1796875" style="1"/>
    <col min="2" max="2" width="21.7265625" style="1" customWidth="1"/>
    <col min="3" max="3" width="41.1796875" style="145" customWidth="1"/>
    <col min="4" max="4" width="20.26953125" style="1" bestFit="1" customWidth="1"/>
    <col min="5" max="5" width="17.1796875" style="1" bestFit="1" customWidth="1"/>
    <col min="6" max="6" width="11.54296875" style="19" customWidth="1"/>
    <col min="7" max="10" width="10.453125" style="19" customWidth="1"/>
    <col min="11" max="11" width="11.54296875" style="19" bestFit="1" customWidth="1"/>
    <col min="12" max="12" width="20.1796875" style="1" bestFit="1" customWidth="1"/>
    <col min="13" max="13" width="17.81640625" style="1" bestFit="1" customWidth="1"/>
    <col min="14" max="14" width="11.54296875" style="19" bestFit="1" customWidth="1"/>
    <col min="15" max="15" width="20.26953125" style="1" bestFit="1" customWidth="1"/>
    <col min="16" max="16" width="17.453125" style="1" bestFit="1" customWidth="1"/>
    <col min="17" max="17" width="11.54296875" style="19" bestFit="1" customWidth="1"/>
    <col min="18" max="16384" width="9.1796875" style="1"/>
  </cols>
  <sheetData>
    <row r="2" spans="2:17" ht="23.5">
      <c r="B2" s="339" t="s">
        <v>136</v>
      </c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39"/>
    </row>
    <row r="3" spans="2:17">
      <c r="B3" s="340" t="s">
        <v>369</v>
      </c>
      <c r="C3" s="340"/>
      <c r="D3" s="340"/>
      <c r="E3" s="340"/>
      <c r="F3" s="340"/>
      <c r="G3" s="340"/>
      <c r="H3" s="340"/>
      <c r="I3" s="340"/>
      <c r="J3" s="340"/>
      <c r="K3" s="340"/>
      <c r="L3" s="340"/>
      <c r="M3" s="340"/>
      <c r="N3" s="340"/>
      <c r="O3" s="340"/>
      <c r="P3" s="340"/>
      <c r="Q3" s="340"/>
    </row>
    <row r="4" spans="2:17" ht="15" thickBot="1">
      <c r="B4" s="340" t="str">
        <f>'HOME PAGE'!H5</f>
        <v>4 WEEKS  ENDING 12-01-2024</v>
      </c>
      <c r="C4" s="340"/>
      <c r="D4" s="340"/>
      <c r="E4" s="340"/>
      <c r="F4" s="340"/>
      <c r="G4" s="340"/>
      <c r="H4" s="340"/>
      <c r="I4" s="340"/>
      <c r="J4" s="340"/>
      <c r="K4" s="340"/>
      <c r="L4" s="340"/>
      <c r="M4" s="340"/>
      <c r="N4" s="340"/>
      <c r="O4" s="340"/>
      <c r="P4" s="340"/>
      <c r="Q4" s="340"/>
    </row>
    <row r="5" spans="2:17">
      <c r="D5" s="345" t="s">
        <v>64</v>
      </c>
      <c r="E5" s="343"/>
      <c r="F5" s="346"/>
      <c r="G5" s="342" t="s">
        <v>21</v>
      </c>
      <c r="H5" s="344"/>
      <c r="I5" s="345" t="s">
        <v>22</v>
      </c>
      <c r="J5" s="343"/>
      <c r="K5" s="346"/>
      <c r="L5" s="342" t="s">
        <v>23</v>
      </c>
      <c r="M5" s="343"/>
      <c r="N5" s="344"/>
      <c r="O5" s="345" t="s">
        <v>24</v>
      </c>
      <c r="P5" s="343"/>
      <c r="Q5" s="346"/>
    </row>
    <row r="6" spans="2:17" s="14" customFormat="1" ht="23.15" customHeight="1" thickBot="1">
      <c r="C6" s="146"/>
      <c r="D6" s="74" t="s">
        <v>20</v>
      </c>
      <c r="E6" s="75" t="s">
        <v>26</v>
      </c>
      <c r="F6" s="17" t="s">
        <v>27</v>
      </c>
      <c r="G6" s="18" t="s">
        <v>20</v>
      </c>
      <c r="H6" s="49" t="s">
        <v>26</v>
      </c>
      <c r="I6" s="15" t="s">
        <v>20</v>
      </c>
      <c r="J6" s="16" t="s">
        <v>26</v>
      </c>
      <c r="K6" s="17" t="s">
        <v>27</v>
      </c>
      <c r="L6" s="18" t="s">
        <v>20</v>
      </c>
      <c r="M6" s="16" t="s">
        <v>26</v>
      </c>
      <c r="N6" s="49" t="s">
        <v>27</v>
      </c>
      <c r="O6" s="15" t="s">
        <v>20</v>
      </c>
      <c r="P6" s="16" t="s">
        <v>26</v>
      </c>
      <c r="Q6" s="17" t="s">
        <v>27</v>
      </c>
    </row>
    <row r="7" spans="2:17" ht="15" thickBot="1">
      <c r="C7" s="282" t="s">
        <v>11</v>
      </c>
      <c r="D7" s="283">
        <f>'Segment Data'!D3</f>
        <v>286982198.01567948</v>
      </c>
      <c r="E7" s="284">
        <f>'Segment Data'!E3</f>
        <v>24961295.013787448</v>
      </c>
      <c r="F7" s="285">
        <f>'Segment Data'!F3</f>
        <v>9.5264517936598389E-2</v>
      </c>
      <c r="G7" s="286">
        <f>'Segment Data'!G3</f>
        <v>99.964098974866758</v>
      </c>
      <c r="H7" s="287">
        <f>'Segment Data'!H3</f>
        <v>1.0778469156420556E-2</v>
      </c>
      <c r="I7" s="288">
        <f>'Segment Data'!I3</f>
        <v>2.8865438291863841</v>
      </c>
      <c r="J7" s="289">
        <f>'Segment Data'!J3</f>
        <v>6.8778400169079656E-2</v>
      </c>
      <c r="K7" s="285">
        <f>'Segment Data'!K3</f>
        <v>2.4408845200810814E-2</v>
      </c>
      <c r="L7" s="290">
        <f>'Segment Data'!L3</f>
        <v>828386692.76850462</v>
      </c>
      <c r="M7" s="291">
        <f>'Segment Data'!M3</f>
        <v>90073250.609876871</v>
      </c>
      <c r="N7" s="285">
        <f>'Segment Data'!N3</f>
        <v>0.12199866000885366</v>
      </c>
      <c r="O7" s="283">
        <f>'Segment Data'!O3</f>
        <v>303149271.38617712</v>
      </c>
      <c r="P7" s="284">
        <f>'Segment Data'!P3</f>
        <v>20036518.268498957</v>
      </c>
      <c r="Q7" s="285">
        <f>'Segment Data'!Q3</f>
        <v>7.0772220777248457E-2</v>
      </c>
    </row>
    <row r="8" spans="2:17">
      <c r="B8" s="354" t="s">
        <v>60</v>
      </c>
      <c r="C8" s="151" t="s">
        <v>145</v>
      </c>
      <c r="D8" s="77">
        <f>'Segment Data'!D4</f>
        <v>4382692.2541667493</v>
      </c>
      <c r="E8" s="76">
        <f>'Segment Data'!E4</f>
        <v>-33091.050549793057</v>
      </c>
      <c r="F8" s="78">
        <f>'Segment Data'!F4</f>
        <v>-7.493812143011677E-3</v>
      </c>
      <c r="G8" s="95">
        <f>'Segment Data'!G4</f>
        <v>1.5266169306012851</v>
      </c>
      <c r="H8" s="81">
        <f>'Segment Data'!H4</f>
        <v>-0.15787540906869246</v>
      </c>
      <c r="I8" s="178">
        <f>'Segment Data'!I4</f>
        <v>5.0756872440961613</v>
      </c>
      <c r="J8" s="179">
        <f>'Segment Data'!J4</f>
        <v>0.15690779457577531</v>
      </c>
      <c r="K8" s="78">
        <f>'Segment Data'!K4</f>
        <v>3.1899741833530441E-2</v>
      </c>
      <c r="L8" s="79">
        <f>'Segment Data'!L4</f>
        <v>22245175.16927322</v>
      </c>
      <c r="M8" s="80">
        <f>'Segment Data'!M4</f>
        <v>524910.99649827555</v>
      </c>
      <c r="N8" s="78">
        <f>'Segment Data'!N4</f>
        <v>2.4166879017807719E-2</v>
      </c>
      <c r="O8" s="77">
        <f>'Segment Data'!O4</f>
        <v>9308186.1405439973</v>
      </c>
      <c r="P8" s="76">
        <f>'Segment Data'!P4</f>
        <v>13339.612697407603</v>
      </c>
      <c r="Q8" s="78">
        <f>'Segment Data'!Q4</f>
        <v>1.4351622329043551E-3</v>
      </c>
    </row>
    <row r="9" spans="2:17">
      <c r="B9" s="355"/>
      <c r="C9" s="151" t="s">
        <v>149</v>
      </c>
      <c r="D9" s="77">
        <f>'Segment Data'!D5</f>
        <v>3658600.6602114215</v>
      </c>
      <c r="E9" s="76">
        <f>'Segment Data'!E5</f>
        <v>-263060.83918735851</v>
      </c>
      <c r="F9" s="78">
        <f>'Segment Data'!F5</f>
        <v>-6.7078925406409431E-2</v>
      </c>
      <c r="G9" s="95">
        <f>'Segment Data'!G5</f>
        <v>1.2743951403107783</v>
      </c>
      <c r="H9" s="81">
        <f>'Segment Data'!H5</f>
        <v>-0.22160416460528931</v>
      </c>
      <c r="I9" s="178">
        <f>'Segment Data'!I5</f>
        <v>4.2371419936465937</v>
      </c>
      <c r="J9" s="179">
        <f>'Segment Data'!J5</f>
        <v>0.12057496954362978</v>
      </c>
      <c r="K9" s="78">
        <f>'Segment Data'!K5</f>
        <v>2.9290175244967409E-2</v>
      </c>
      <c r="L9" s="79">
        <f>'Segment Data'!L5</f>
        <v>15502010.495364966</v>
      </c>
      <c r="M9" s="80">
        <f>'Segment Data'!M5</f>
        <v>-641771.91275423765</v>
      </c>
      <c r="N9" s="78">
        <f>'Segment Data'!N5</f>
        <v>-3.9753503641839896E-2</v>
      </c>
      <c r="O9" s="77">
        <f>'Segment Data'!O5</f>
        <v>6828649.5131346583</v>
      </c>
      <c r="P9" s="76">
        <f>'Segment Data'!P5</f>
        <v>-95104.498235906474</v>
      </c>
      <c r="Q9" s="78">
        <f>'Segment Data'!Q5</f>
        <v>-1.3735973011132501E-2</v>
      </c>
    </row>
    <row r="10" spans="2:17">
      <c r="B10" s="355"/>
      <c r="C10" s="151" t="s">
        <v>146</v>
      </c>
      <c r="D10" s="77">
        <f>'Segment Data'!D6</f>
        <v>131254413.19979569</v>
      </c>
      <c r="E10" s="76">
        <f>'Segment Data'!E6</f>
        <v>19306305.414564073</v>
      </c>
      <c r="F10" s="78">
        <f>'Segment Data'!F6</f>
        <v>0.17245763056221119</v>
      </c>
      <c r="G10" s="95">
        <f>'Segment Data'!G6</f>
        <v>45.719662204537066</v>
      </c>
      <c r="H10" s="81">
        <f>'Segment Data'!H6</f>
        <v>3.0147292420540452</v>
      </c>
      <c r="I10" s="178">
        <f>'Segment Data'!I6</f>
        <v>3.1297196390166295</v>
      </c>
      <c r="J10" s="179">
        <f>'Segment Data'!J6</f>
        <v>3.5850566706025599E-2</v>
      </c>
      <c r="K10" s="78">
        <f>'Segment Data'!K6</f>
        <v>1.1587615981193157E-2</v>
      </c>
      <c r="L10" s="79">
        <f>'Segment Data'!L6</f>
        <v>410789514.69900411</v>
      </c>
      <c r="M10" s="80">
        <f>'Segment Data'!M6</f>
        <v>64436726.318582058</v>
      </c>
      <c r="N10" s="78">
        <f>'Segment Data'!N6</f>
        <v>0.18604361933938571</v>
      </c>
      <c r="O10" s="77">
        <f>'Segment Data'!O6</f>
        <v>143091745.31904215</v>
      </c>
      <c r="P10" s="76">
        <f>'Segment Data'!P6</f>
        <v>12856645.864456326</v>
      </c>
      <c r="Q10" s="78">
        <f>'Segment Data'!Q6</f>
        <v>9.8718747237103749E-2</v>
      </c>
    </row>
    <row r="11" spans="2:17">
      <c r="B11" s="355"/>
      <c r="C11" s="151" t="s">
        <v>148</v>
      </c>
      <c r="D11" s="77">
        <f>'Segment Data'!D7</f>
        <v>3959842.8664933583</v>
      </c>
      <c r="E11" s="76">
        <f>'Segment Data'!E7</f>
        <v>883830.48137389822</v>
      </c>
      <c r="F11" s="78">
        <f>'Segment Data'!F7</f>
        <v>0.28732994888106528</v>
      </c>
      <c r="G11" s="95">
        <f>'Segment Data'!G7</f>
        <v>1.3793264075893481</v>
      </c>
      <c r="H11" s="81">
        <f>'Segment Data'!H7</f>
        <v>0.20591753720178296</v>
      </c>
      <c r="I11" s="178">
        <f>'Segment Data'!I7</f>
        <v>4.9802758595051264</v>
      </c>
      <c r="J11" s="179">
        <f>'Segment Data'!J7</f>
        <v>0.12788527332178479</v>
      </c>
      <c r="K11" s="78">
        <f>'Segment Data'!K7</f>
        <v>2.6355107044747035E-2</v>
      </c>
      <c r="L11" s="79">
        <f>'Segment Data'!L7</f>
        <v>19721109.835430454</v>
      </c>
      <c r="M11" s="80">
        <f>'Segment Data'!M7</f>
        <v>4795096.2948934194</v>
      </c>
      <c r="N11" s="78">
        <f>'Segment Data'!N7</f>
        <v>0.32125766748573464</v>
      </c>
      <c r="O11" s="77">
        <f>'Segment Data'!O7</f>
        <v>8518203.0703216791</v>
      </c>
      <c r="P11" s="76">
        <f>'Segment Data'!P7</f>
        <v>1615489.9355400037</v>
      </c>
      <c r="Q11" s="78">
        <f>'Segment Data'!Q7</f>
        <v>0.23403695097798669</v>
      </c>
    </row>
    <row r="12" spans="2:17" ht="15" thickBot="1">
      <c r="B12" s="356"/>
      <c r="C12" s="151" t="s">
        <v>147</v>
      </c>
      <c r="D12" s="144">
        <f>'Segment Data'!D8</f>
        <v>143726649.03503203</v>
      </c>
      <c r="E12" s="138">
        <f>'Segment Data'!E8</f>
        <v>5067311.0075856149</v>
      </c>
      <c r="F12" s="140">
        <f>'Segment Data'!F8</f>
        <v>3.6545039661033028E-2</v>
      </c>
      <c r="G12" s="141">
        <f>'Segment Data'!G8</f>
        <v>50.064098291835172</v>
      </c>
      <c r="H12" s="142">
        <f>'Segment Data'!H8</f>
        <v>-2.8303887364264781</v>
      </c>
      <c r="I12" s="180">
        <f>'Segment Data'!I8</f>
        <v>2.5056514222470589</v>
      </c>
      <c r="J12" s="181">
        <f>'Segment Data'!J8</f>
        <v>5.9580364345148684E-2</v>
      </c>
      <c r="K12" s="140">
        <f>'Segment Data'!K8</f>
        <v>2.4357577083738959E-2</v>
      </c>
      <c r="L12" s="143">
        <f>'Segment Data'!L8</f>
        <v>360128882.5694319</v>
      </c>
      <c r="M12" s="139">
        <f>'Segment Data'!M8</f>
        <v>20958288.91265744</v>
      </c>
      <c r="N12" s="140">
        <f>'Segment Data'!N8</f>
        <v>6.1792765365343831E-2</v>
      </c>
      <c r="O12" s="144">
        <f>'Segment Data'!O8</f>
        <v>135402487.34313464</v>
      </c>
      <c r="P12" s="138">
        <f>'Segment Data'!P8</f>
        <v>5646147.3540411144</v>
      </c>
      <c r="Q12" s="140">
        <f>'Segment Data'!Q8</f>
        <v>4.3513460340478878E-2</v>
      </c>
    </row>
    <row r="13" spans="2:17">
      <c r="B13" s="347" t="s">
        <v>61</v>
      </c>
      <c r="C13" s="150" t="s">
        <v>74</v>
      </c>
      <c r="D13" s="116">
        <f>'Type Data'!D3</f>
        <v>231194797.3669112</v>
      </c>
      <c r="E13" s="110">
        <f>'Type Data'!E3</f>
        <v>19911674.547566712</v>
      </c>
      <c r="F13" s="112">
        <f>'Type Data'!F3</f>
        <v>9.4241670995141386E-2</v>
      </c>
      <c r="G13" s="113">
        <f>'Type Data'!G3</f>
        <v>80.53175341976258</v>
      </c>
      <c r="H13" s="114">
        <f>'Type Data'!H3</f>
        <v>-6.6586066369254127E-2</v>
      </c>
      <c r="I13" s="182">
        <f>'Type Data'!I3</f>
        <v>2.8557390890560388</v>
      </c>
      <c r="J13" s="183">
        <f>'Type Data'!J3</f>
        <v>7.5743764586273965E-2</v>
      </c>
      <c r="K13" s="112">
        <f>'Type Data'!K3</f>
        <v>2.724600430783845E-2</v>
      </c>
      <c r="L13" s="115">
        <f>'Type Data'!L3</f>
        <v>660232020.02707851</v>
      </c>
      <c r="M13" s="111">
        <f>'Type Data'!M3</f>
        <v>72865926.449929714</v>
      </c>
      <c r="N13" s="112">
        <f>'Type Data'!N3</f>
        <v>0.12405538427689135</v>
      </c>
      <c r="O13" s="116">
        <f>'Type Data'!O3</f>
        <v>239921167.46440256</v>
      </c>
      <c r="P13" s="110">
        <f>'Type Data'!P3</f>
        <v>16925056.639696866</v>
      </c>
      <c r="Q13" s="112">
        <f>'Type Data'!Q3</f>
        <v>7.5898438663808937E-2</v>
      </c>
    </row>
    <row r="14" spans="2:17">
      <c r="B14" s="348"/>
      <c r="C14" s="151" t="s">
        <v>75</v>
      </c>
      <c r="D14" s="77">
        <f>'Type Data'!D4</f>
        <v>39493797.675319679</v>
      </c>
      <c r="E14" s="76">
        <f>'Type Data'!E4</f>
        <v>4747041.398083508</v>
      </c>
      <c r="F14" s="78">
        <f>'Type Data'!F4</f>
        <v>0.13661826042718878</v>
      </c>
      <c r="G14" s="95">
        <f>'Type Data'!G4</f>
        <v>13.756818112785238</v>
      </c>
      <c r="H14" s="81">
        <f>'Type Data'!H4</f>
        <v>0.5019455933690562</v>
      </c>
      <c r="I14" s="178">
        <f>'Type Data'!I4</f>
        <v>2.9015957587724666</v>
      </c>
      <c r="J14" s="179">
        <f>'Type Data'!J4</f>
        <v>6.1336372807623274E-2</v>
      </c>
      <c r="K14" s="78">
        <f>'Type Data'!K4</f>
        <v>2.1595341999648795E-2</v>
      </c>
      <c r="L14" s="79">
        <f>'Type Data'!L4</f>
        <v>114595035.83252548</v>
      </c>
      <c r="M14" s="80">
        <f>'Type Data'!M4</f>
        <v>15905235.184272602</v>
      </c>
      <c r="N14" s="78">
        <f>'Type Data'!N4</f>
        <v>0.16116392048415973</v>
      </c>
      <c r="O14" s="77">
        <f>'Type Data'!O4</f>
        <v>31443291.130737245</v>
      </c>
      <c r="P14" s="76">
        <f>'Type Data'!P4</f>
        <v>3854770.2159940265</v>
      </c>
      <c r="Q14" s="78">
        <f>'Type Data'!Q4</f>
        <v>0.13972369986438996</v>
      </c>
    </row>
    <row r="15" spans="2:17">
      <c r="B15" s="348"/>
      <c r="C15" s="151" t="s">
        <v>76</v>
      </c>
      <c r="D15" s="77">
        <f>'Type Data'!D5</f>
        <v>15375518.358012002</v>
      </c>
      <c r="E15" s="76">
        <f>'Type Data'!E5</f>
        <v>252096.61859709956</v>
      </c>
      <c r="F15" s="78">
        <f>'Type Data'!F5</f>
        <v>1.6669284434492847E-2</v>
      </c>
      <c r="G15" s="95">
        <f>'Type Data'!G5</f>
        <v>5.3557323400464636</v>
      </c>
      <c r="H15" s="81">
        <f>'Type Data'!H5</f>
        <v>-0.41341127767418318</v>
      </c>
      <c r="I15" s="178">
        <f>'Type Data'!I5</f>
        <v>3.2965377717864555</v>
      </c>
      <c r="J15" s="179">
        <f>'Type Data'!J5</f>
        <v>1.6909661559521894E-2</v>
      </c>
      <c r="K15" s="78">
        <f>'Type Data'!K5</f>
        <v>5.155969210896851E-3</v>
      </c>
      <c r="L15" s="79">
        <f>'Type Data'!L5</f>
        <v>50685977.027982622</v>
      </c>
      <c r="M15" s="80">
        <f>'Type Data'!M5</f>
        <v>1086777.9685804024</v>
      </c>
      <c r="N15" s="78">
        <f>'Type Data'!N5</f>
        <v>2.1911199962701584E-2</v>
      </c>
      <c r="O15" s="77">
        <f>'Type Data'!O5</f>
        <v>28112474.329261303</v>
      </c>
      <c r="P15" s="76">
        <f>'Type Data'!P5</f>
        <v>-945238.38534357399</v>
      </c>
      <c r="Q15" s="78">
        <f>'Type Data'!Q5</f>
        <v>-3.2529689952798035E-2</v>
      </c>
    </row>
    <row r="16" spans="2:17" ht="15" thickBot="1">
      <c r="B16" s="349"/>
      <c r="C16" s="152" t="s">
        <v>77</v>
      </c>
      <c r="D16" s="144">
        <f>'Type Data'!D6</f>
        <v>918084.61544400454</v>
      </c>
      <c r="E16" s="138">
        <f>'Type Data'!E6</f>
        <v>50482.449537947541</v>
      </c>
      <c r="F16" s="140">
        <f>'Type Data'!F6</f>
        <v>5.8186172789492237E-2</v>
      </c>
      <c r="G16" s="141">
        <f>'Type Data'!G6</f>
        <v>0.31979510227506425</v>
      </c>
      <c r="H16" s="142">
        <f>'Type Data'!H6</f>
        <v>-1.1169780170327714E-2</v>
      </c>
      <c r="I16" s="180">
        <f>'Type Data'!I6</f>
        <v>3.1300599449953901</v>
      </c>
      <c r="J16" s="181">
        <f>'Type Data'!J6</f>
        <v>6.6041690675360698E-2</v>
      </c>
      <c r="K16" s="140">
        <f>'Type Data'!K6</f>
        <v>2.1553948179730002E-2</v>
      </c>
      <c r="L16" s="143">
        <f>'Type Data'!L6</f>
        <v>2873659.8809177745</v>
      </c>
      <c r="M16" s="139">
        <f>'Type Data'!M6</f>
        <v>215311.00709402142</v>
      </c>
      <c r="N16" s="140">
        <f>'Type Data'!N6</f>
        <v>8.099426272230377E-2</v>
      </c>
      <c r="O16" s="144">
        <f>'Type Data'!O6</f>
        <v>3672338.4617760181</v>
      </c>
      <c r="P16" s="138">
        <f>'Type Data'!P6</f>
        <v>201929.79815179016</v>
      </c>
      <c r="Q16" s="140">
        <f>'Type Data'!Q6</f>
        <v>5.8186172789492237E-2</v>
      </c>
    </row>
    <row r="17" spans="2:17" ht="15" customHeight="1" thickBot="1">
      <c r="B17" s="94" t="s">
        <v>78</v>
      </c>
      <c r="C17" s="153" t="s">
        <v>79</v>
      </c>
      <c r="D17" s="137">
        <f>Granola!D3</f>
        <v>68905.895435085054</v>
      </c>
      <c r="E17" s="131">
        <f>Granola!E3</f>
        <v>-156853.59318138903</v>
      </c>
      <c r="F17" s="133">
        <f>Granola!F3</f>
        <v>-0.69478184125344067</v>
      </c>
      <c r="G17" s="134">
        <f>Granola!G3</f>
        <v>2.4001892099412808E-2</v>
      </c>
      <c r="H17" s="135">
        <f>Granola!H3</f>
        <v>-6.2118758063848284E-2</v>
      </c>
      <c r="I17" s="184">
        <f>Granola!I3</f>
        <v>4.1852539531454971</v>
      </c>
      <c r="J17" s="185">
        <f>Granola!J3</f>
        <v>0.31066176140502799</v>
      </c>
      <c r="K17" s="133">
        <f>Granola!K3</f>
        <v>8.0179215264840176E-2</v>
      </c>
      <c r="L17" s="136">
        <f>Granola!L3</f>
        <v>288388.67126471997</v>
      </c>
      <c r="M17" s="132">
        <f>Granola!M3</f>
        <v>-586337.2805399918</v>
      </c>
      <c r="N17" s="133">
        <f>Granola!N3</f>
        <v>-0.67030968880056196</v>
      </c>
      <c r="O17" s="137">
        <f>Granola!O3</f>
        <v>136987.40330219269</v>
      </c>
      <c r="P17" s="131">
        <f>Granola!P3</f>
        <v>-206237.94423865457</v>
      </c>
      <c r="Q17" s="133">
        <f>Granola!Q3</f>
        <v>-0.60088203192542533</v>
      </c>
    </row>
    <row r="18" spans="2:17">
      <c r="B18" s="350" t="s">
        <v>80</v>
      </c>
      <c r="C18" s="154" t="s">
        <v>14</v>
      </c>
      <c r="D18" s="125">
        <f>'NB vs PL'!D3</f>
        <v>233232808.90674686</v>
      </c>
      <c r="E18" s="117">
        <f>'NB vs PL'!E3</f>
        <v>19203640.316025317</v>
      </c>
      <c r="F18" s="121">
        <f>'NB vs PL'!F3</f>
        <v>8.9724407390226246E-2</v>
      </c>
      <c r="G18" s="122">
        <f>'NB vs PL'!G3</f>
        <v>81.241651067382207</v>
      </c>
      <c r="H18" s="123">
        <f>'NB vs PL'!H3</f>
        <v>-0.40422466477123464</v>
      </c>
      <c r="I18" s="186">
        <f>'NB vs PL'!I3</f>
        <v>3.1271501851012675</v>
      </c>
      <c r="J18" s="187">
        <f>'NB vs PL'!J3</f>
        <v>6.4835136596055332E-2</v>
      </c>
      <c r="K18" s="121">
        <f>'NB vs PL'!K3</f>
        <v>2.1171935470095698E-2</v>
      </c>
      <c r="L18" s="124">
        <f>'NB vs PL'!L3</f>
        <v>729354021.54442203</v>
      </c>
      <c r="M18" s="118">
        <f>'NB vs PL'!M3</f>
        <v>73929277.749996305</v>
      </c>
      <c r="N18" s="121">
        <f>'NB vs PL'!N3</f>
        <v>0.11279598222368037</v>
      </c>
      <c r="O18" s="125">
        <f>'NB vs PL'!O3</f>
        <v>260009843.00757068</v>
      </c>
      <c r="P18" s="117">
        <f>'NB vs PL'!P3</f>
        <v>17618140.166591525</v>
      </c>
      <c r="Q18" s="121">
        <f>'NB vs PL'!Q3</f>
        <v>7.2684584332285862E-2</v>
      </c>
    </row>
    <row r="19" spans="2:17" ht="15" thickBot="1">
      <c r="B19" s="351"/>
      <c r="C19" s="155" t="s">
        <v>13</v>
      </c>
      <c r="D19" s="130">
        <f>'NB vs PL'!D4</f>
        <v>53852455.661924697</v>
      </c>
      <c r="E19" s="119">
        <f>'NB vs PL'!E4</f>
        <v>5738354.0979246795</v>
      </c>
      <c r="F19" s="126">
        <f>'NB vs PL'!F4</f>
        <v>0.11926553570353346</v>
      </c>
      <c r="G19" s="127">
        <f>'NB vs PL'!G4</f>
        <v>18.758348932619651</v>
      </c>
      <c r="H19" s="128">
        <f>'NB vs PL'!H4</f>
        <v>0.40422466477042818</v>
      </c>
      <c r="I19" s="188">
        <f>'NB vs PL'!I4</f>
        <v>1.8492734923966665</v>
      </c>
      <c r="J19" s="189">
        <f>'NB vs PL'!J4</f>
        <v>0.11305736345534112</v>
      </c>
      <c r="K19" s="126">
        <f>'NB vs PL'!K4</f>
        <v>6.5117102399157495E-2</v>
      </c>
      <c r="L19" s="129">
        <f>'NB vs PL'!L4</f>
        <v>99587918.756064117</v>
      </c>
      <c r="M19" s="120">
        <f>'NB vs PL'!M4</f>
        <v>16051439.591126233</v>
      </c>
      <c r="N19" s="126">
        <f>'NB vs PL'!N4</f>
        <v>0.19214886420378821</v>
      </c>
      <c r="O19" s="130">
        <f>'NB vs PL'!O4</f>
        <v>43265297.180044174</v>
      </c>
      <c r="P19" s="119">
        <f>'NB vs PL'!P4</f>
        <v>2343181.672598049</v>
      </c>
      <c r="Q19" s="126">
        <f>'NB vs PL'!Q4</f>
        <v>5.7259543978651038E-2</v>
      </c>
    </row>
    <row r="20" spans="2:17">
      <c r="B20" s="347" t="s">
        <v>62</v>
      </c>
      <c r="C20" s="150" t="s">
        <v>70</v>
      </c>
      <c r="D20" s="116">
        <f>Package!D3</f>
        <v>142575934.49327782</v>
      </c>
      <c r="E20" s="110">
        <f>Package!E3</f>
        <v>6312080.7727268338</v>
      </c>
      <c r="F20" s="112">
        <f>Package!F3</f>
        <v>4.6322488322336805E-2</v>
      </c>
      <c r="G20" s="113">
        <f>Package!G3</f>
        <v>49.663271539726111</v>
      </c>
      <c r="H20" s="114">
        <f>Package!H3</f>
        <v>-2.317408200833043</v>
      </c>
      <c r="I20" s="182">
        <f>Package!I3</f>
        <v>3.0877290138554412</v>
      </c>
      <c r="J20" s="183">
        <f>Package!J3</f>
        <v>0.11496996944328197</v>
      </c>
      <c r="K20" s="112">
        <f>Package!K3</f>
        <v>3.8674499926049814E-2</v>
      </c>
      <c r="L20" s="115">
        <f>Package!L3</f>
        <v>440235849.61244673</v>
      </c>
      <c r="M20" s="111">
        <f>Package!M3</f>
        <v>35156246.038223326</v>
      </c>
      <c r="N20" s="112">
        <f>Package!N3</f>
        <v>8.6788487319583316E-2</v>
      </c>
      <c r="O20" s="116">
        <f>Package!O3</f>
        <v>212649524.11972505</v>
      </c>
      <c r="P20" s="110">
        <f>Package!P3</f>
        <v>9410311.7020348608</v>
      </c>
      <c r="Q20" s="112">
        <f>Package!Q3</f>
        <v>4.6301654046440183E-2</v>
      </c>
    </row>
    <row r="21" spans="2:17">
      <c r="B21" s="348"/>
      <c r="C21" s="151" t="s">
        <v>71</v>
      </c>
      <c r="D21" s="77">
        <f>Package!D4</f>
        <v>88976246.682121128</v>
      </c>
      <c r="E21" s="76">
        <f>Package!E4</f>
        <v>13915326.700141251</v>
      </c>
      <c r="F21" s="78">
        <f>Package!F4</f>
        <v>0.18538710561343971</v>
      </c>
      <c r="G21" s="95">
        <f>Package!G4</f>
        <v>30.99296887139236</v>
      </c>
      <c r="H21" s="81">
        <f>Package!H4</f>
        <v>2.3594205305634688</v>
      </c>
      <c r="I21" s="178">
        <f>Package!I4</f>
        <v>2.4199014636714447</v>
      </c>
      <c r="J21" s="179">
        <f>Package!J4</f>
        <v>5.4444159752742305E-2</v>
      </c>
      <c r="K21" s="78">
        <f>Package!K4</f>
        <v>2.3016335852922874E-2</v>
      </c>
      <c r="L21" s="79">
        <f>Package!L4</f>
        <v>215313749.57805645</v>
      </c>
      <c r="M21" s="80">
        <f>Package!M4</f>
        <v>37760348.167824894</v>
      </c>
      <c r="N21" s="78">
        <f>Package!N4</f>
        <v>0.21267037335196295</v>
      </c>
      <c r="O21" s="77">
        <f>Package!O4</f>
        <v>43559986.226451695</v>
      </c>
      <c r="P21" s="76">
        <f>Package!P4</f>
        <v>6415552.9148916826</v>
      </c>
      <c r="Q21" s="78">
        <f>Package!Q4</f>
        <v>0.17271909524313694</v>
      </c>
    </row>
    <row r="22" spans="2:17">
      <c r="B22" s="348"/>
      <c r="C22" s="151" t="s">
        <v>72</v>
      </c>
      <c r="D22" s="77">
        <f>Package!D5</f>
        <v>10081099.625496127</v>
      </c>
      <c r="E22" s="76">
        <f>Package!E5</f>
        <v>-492323.98844419979</v>
      </c>
      <c r="F22" s="78">
        <f>Package!F5</f>
        <v>-4.6562400828725405E-2</v>
      </c>
      <c r="G22" s="95">
        <f>Package!G5</f>
        <v>3.5115350279794275</v>
      </c>
      <c r="H22" s="81">
        <f>Package!H5</f>
        <v>-0.52191721655081968</v>
      </c>
      <c r="I22" s="178">
        <f>Package!I5</f>
        <v>2.5338332665723495</v>
      </c>
      <c r="J22" s="179">
        <f>Package!J5</f>
        <v>-2.7835977617036711E-3</v>
      </c>
      <c r="K22" s="78">
        <f>Package!K5</f>
        <v>-1.097366260093228E-3</v>
      </c>
      <c r="L22" s="79">
        <f>Package!L5</f>
        <v>25543825.594712142</v>
      </c>
      <c r="M22" s="80">
        <f>Package!M5</f>
        <v>-1276899.0581567995</v>
      </c>
      <c r="N22" s="78">
        <f>Package!N5</f>
        <v>-4.7608671081160105E-2</v>
      </c>
      <c r="O22" s="77">
        <f>Package!O5</f>
        <v>6099644.0479208827</v>
      </c>
      <c r="P22" s="76">
        <f>Package!P5</f>
        <v>-49197.08975882642</v>
      </c>
      <c r="Q22" s="78">
        <f>Package!Q5</f>
        <v>-8.0010344481580061E-3</v>
      </c>
    </row>
    <row r="23" spans="2:17" ht="15" thickBot="1">
      <c r="B23" s="349"/>
      <c r="C23" s="152" t="s">
        <v>73</v>
      </c>
      <c r="D23" s="144">
        <f>Package!D6</f>
        <v>39533348.667083904</v>
      </c>
      <c r="E23" s="138">
        <f>Package!E6</f>
        <v>4767971.3304378241</v>
      </c>
      <c r="F23" s="140">
        <f>Package!F6</f>
        <v>0.13714711864818219</v>
      </c>
      <c r="G23" s="141">
        <f>Package!G6</f>
        <v>13.770594853233282</v>
      </c>
      <c r="H23" s="142">
        <f>Package!H6</f>
        <v>0.50861894359887927</v>
      </c>
      <c r="I23" s="180">
        <f>Package!I6</f>
        <v>2.8996840620583479</v>
      </c>
      <c r="J23" s="181">
        <f>Package!J6</f>
        <v>6.0033192662542589E-2</v>
      </c>
      <c r="K23" s="140">
        <f>Package!K6</f>
        <v>2.1141047059533728E-2</v>
      </c>
      <c r="L23" s="143">
        <f>Package!L6</f>
        <v>114634221.04973884</v>
      </c>
      <c r="M23" s="139">
        <f>Package!M6</f>
        <v>15912687.070858568</v>
      </c>
      <c r="N23" s="140">
        <f>Package!N6</f>
        <v>0.16118759939713667</v>
      </c>
      <c r="O23" s="144">
        <f>Package!O6</f>
        <v>31453969.765712202</v>
      </c>
      <c r="P23" s="138">
        <f>Package!P6</f>
        <v>3857823.0363617316</v>
      </c>
      <c r="Q23" s="140">
        <f>Package!Q6</f>
        <v>0.13979571402476498</v>
      </c>
    </row>
    <row r="24" spans="2:17">
      <c r="B24" s="350" t="s">
        <v>81</v>
      </c>
      <c r="C24" s="156" t="s">
        <v>82</v>
      </c>
      <c r="D24" s="116">
        <f>Flavor!D3</f>
        <v>25739362.27611059</v>
      </c>
      <c r="E24" s="110">
        <f>Flavor!E3</f>
        <v>572644.46811646223</v>
      </c>
      <c r="F24" s="112">
        <f>Flavor!F3</f>
        <v>2.2754038587207568E-2</v>
      </c>
      <c r="G24" s="113">
        <f>Flavor!G3</f>
        <v>8.9657552834635812</v>
      </c>
      <c r="H24" s="114">
        <f>Flavor!H3</f>
        <v>-0.63461240598385693</v>
      </c>
      <c r="I24" s="182">
        <f>Flavor!I3</f>
        <v>2.964961107263238</v>
      </c>
      <c r="J24" s="183">
        <f>Flavor!J3</f>
        <v>4.0235369914131347E-2</v>
      </c>
      <c r="K24" s="112">
        <f>Flavor!K3</f>
        <v>1.3756971944521407E-2</v>
      </c>
      <c r="L24" s="115">
        <f>Flavor!L3</f>
        <v>76316208.074426472</v>
      </c>
      <c r="M24" s="111">
        <f>Flavor!M3</f>
        <v>2710460.7767839581</v>
      </c>
      <c r="N24" s="112">
        <f>Flavor!N3</f>
        <v>3.6824037202197797E-2</v>
      </c>
      <c r="O24" s="116">
        <f>Flavor!O3</f>
        <v>31095778.602710783</v>
      </c>
      <c r="P24" s="110">
        <f>Flavor!P3</f>
        <v>-147171.58228909969</v>
      </c>
      <c r="Q24" s="112">
        <f>Flavor!Q3</f>
        <v>-4.7105533061906086E-3</v>
      </c>
    </row>
    <row r="25" spans="2:17">
      <c r="B25" s="348"/>
      <c r="C25" s="151" t="s">
        <v>83</v>
      </c>
      <c r="D25" s="77">
        <f>Flavor!D4</f>
        <v>47240845.358552925</v>
      </c>
      <c r="E25" s="76">
        <f>Flavor!E4</f>
        <v>-325480.6433455646</v>
      </c>
      <c r="F25" s="78">
        <f>Flavor!F4</f>
        <v>-6.8426693987795875E-3</v>
      </c>
      <c r="G25" s="95">
        <f>Flavor!G4</f>
        <v>16.45533616277044</v>
      </c>
      <c r="H25" s="81">
        <f>Flavor!H4</f>
        <v>-1.6898277294116006</v>
      </c>
      <c r="I25" s="178">
        <f>Flavor!I4</f>
        <v>2.6518056021329426</v>
      </c>
      <c r="J25" s="179">
        <f>Flavor!J4</f>
        <v>0.11633165057288997</v>
      </c>
      <c r="K25" s="78">
        <f>Flavor!K4</f>
        <v>4.5881619293036802E-2</v>
      </c>
      <c r="L25" s="79">
        <f>Flavor!L4</f>
        <v>125273538.37130667</v>
      </c>
      <c r="M25" s="80">
        <f>Flavor!M4</f>
        <v>4670357.8220794201</v>
      </c>
      <c r="N25" s="78">
        <f>Flavor!N4</f>
        <v>3.8724997141954272E-2</v>
      </c>
      <c r="O25" s="77">
        <f>Flavor!O4</f>
        <v>36537199.66649884</v>
      </c>
      <c r="P25" s="76">
        <f>Flavor!P4</f>
        <v>1912369.0308974385</v>
      </c>
      <c r="Q25" s="78">
        <f>Flavor!Q4</f>
        <v>5.5231144695654696E-2</v>
      </c>
    </row>
    <row r="26" spans="2:17">
      <c r="B26" s="348"/>
      <c r="C26" s="151" t="s">
        <v>84</v>
      </c>
      <c r="D26" s="77">
        <f>Flavor!D5</f>
        <v>46130123.916420519</v>
      </c>
      <c r="E26" s="76">
        <f>Flavor!E5</f>
        <v>5537339.82996957</v>
      </c>
      <c r="F26" s="78">
        <f>Flavor!F5</f>
        <v>0.1364119252864408</v>
      </c>
      <c r="G26" s="95">
        <f>Flavor!G5</f>
        <v>16.068440149907772</v>
      </c>
      <c r="H26" s="81">
        <f>Flavor!H5</f>
        <v>0.58347879175676809</v>
      </c>
      <c r="I26" s="178">
        <f>Flavor!I5</f>
        <v>2.9188519724276869</v>
      </c>
      <c r="J26" s="179">
        <f>Flavor!J5</f>
        <v>7.7421615817820477E-2</v>
      </c>
      <c r="K26" s="78">
        <f>Flavor!K5</f>
        <v>2.724740926263378E-2</v>
      </c>
      <c r="L26" s="79">
        <f>Flavor!L5</f>
        <v>134647003.18177766</v>
      </c>
      <c r="M26" s="80">
        <f>Flavor!M5</f>
        <v>19305434.219226018</v>
      </c>
      <c r="N26" s="78">
        <f>Flavor!N5</f>
        <v>0.16737620610565807</v>
      </c>
      <c r="O26" s="77">
        <f>Flavor!O5</f>
        <v>40651181.944111228</v>
      </c>
      <c r="P26" s="76">
        <f>Flavor!P5</f>
        <v>4027464.78704907</v>
      </c>
      <c r="Q26" s="78">
        <f>Flavor!Q5</f>
        <v>0.10996876067432312</v>
      </c>
    </row>
    <row r="27" spans="2:17">
      <c r="B27" s="348"/>
      <c r="C27" s="151" t="s">
        <v>85</v>
      </c>
      <c r="D27" s="77">
        <f>Flavor!D6</f>
        <v>7155049.1629726626</v>
      </c>
      <c r="E27" s="76">
        <f>Flavor!E6</f>
        <v>-56013.44778021425</v>
      </c>
      <c r="F27" s="78">
        <f>Flavor!F6</f>
        <v>-7.7677106417976477E-3</v>
      </c>
      <c r="G27" s="95">
        <f>Flavor!G6</f>
        <v>2.4923080513111073</v>
      </c>
      <c r="H27" s="81">
        <f>Flavor!H6</f>
        <v>-0.25850168967403153</v>
      </c>
      <c r="I27" s="178">
        <f>Flavor!I6</f>
        <v>2.9617829111884233</v>
      </c>
      <c r="J27" s="179">
        <f>Flavor!J6</f>
        <v>0.24150470557018844</v>
      </c>
      <c r="K27" s="78">
        <f>Flavor!K6</f>
        <v>8.8779414205284166E-2</v>
      </c>
      <c r="L27" s="79">
        <f>Flavor!L6</f>
        <v>21191702.339605466</v>
      </c>
      <c r="M27" s="80">
        <f>Flavor!M6</f>
        <v>1575605.8802258857</v>
      </c>
      <c r="N27" s="78">
        <f>Flavor!N6</f>
        <v>8.0322090762991641E-2</v>
      </c>
      <c r="O27" s="77">
        <f>Flavor!O6</f>
        <v>7752749.7900727987</v>
      </c>
      <c r="P27" s="76">
        <f>Flavor!P6</f>
        <v>977909.04285305273</v>
      </c>
      <c r="Q27" s="78">
        <f>Flavor!Q6</f>
        <v>0.14434421108043999</v>
      </c>
    </row>
    <row r="28" spans="2:17">
      <c r="B28" s="348"/>
      <c r="C28" s="151" t="s">
        <v>86</v>
      </c>
      <c r="D28" s="77">
        <f>Flavor!D7</f>
        <v>52611088.600920007</v>
      </c>
      <c r="E28" s="76">
        <f>Flavor!E7</f>
        <v>8780006.1898778826</v>
      </c>
      <c r="F28" s="78">
        <f>Flavor!F7</f>
        <v>0.20031461024713329</v>
      </c>
      <c r="G28" s="95">
        <f>Flavor!G7</f>
        <v>18.325945318010664</v>
      </c>
      <c r="H28" s="81">
        <f>Flavor!H7</f>
        <v>1.6056677441582359</v>
      </c>
      <c r="I28" s="178">
        <f>Flavor!I7</f>
        <v>2.630506296443698</v>
      </c>
      <c r="J28" s="179">
        <f>Flavor!J7</f>
        <v>5.7409837228928673E-2</v>
      </c>
      <c r="K28" s="78">
        <f>Flavor!K7</f>
        <v>2.2311576009260224E-2</v>
      </c>
      <c r="L28" s="79">
        <f>Flavor!L7</f>
        <v>138393799.82747734</v>
      </c>
      <c r="M28" s="80">
        <f>Flavor!M7</f>
        <v>25612196.872074097</v>
      </c>
      <c r="N28" s="78">
        <f>Flavor!N7</f>
        <v>0.22709552090868776</v>
      </c>
      <c r="O28" s="77">
        <f>Flavor!O7</f>
        <v>32843529.143588483</v>
      </c>
      <c r="P28" s="76">
        <f>Flavor!P7</f>
        <v>4424783.2017476112</v>
      </c>
      <c r="Q28" s="78">
        <f>Flavor!Q7</f>
        <v>0.15569945312868327</v>
      </c>
    </row>
    <row r="29" spans="2:17">
      <c r="B29" s="348"/>
      <c r="C29" s="151" t="s">
        <v>87</v>
      </c>
      <c r="D29" s="77">
        <f>Flavor!D8</f>
        <v>10502896.053778496</v>
      </c>
      <c r="E29" s="76">
        <f>Flavor!E8</f>
        <v>450072.05712915957</v>
      </c>
      <c r="F29" s="78">
        <f>Flavor!F8</f>
        <v>4.4770708935038671E-2</v>
      </c>
      <c r="G29" s="95">
        <f>Flavor!G8</f>
        <v>3.6584587751512307</v>
      </c>
      <c r="H29" s="81">
        <f>Flavor!H8</f>
        <v>-0.17639992281047912</v>
      </c>
      <c r="I29" s="178">
        <f>Flavor!I8</f>
        <v>2.9762915517050326</v>
      </c>
      <c r="J29" s="179">
        <f>Flavor!J8</f>
        <v>0.13876720109487639</v>
      </c>
      <c r="K29" s="78">
        <f>Flavor!K8</f>
        <v>4.8904320791128053E-2</v>
      </c>
      <c r="L29" s="79">
        <f>Flavor!L8</f>
        <v>31259680.793297064</v>
      </c>
      <c r="M29" s="80">
        <f>Flavor!M8</f>
        <v>2734547.9104064628</v>
      </c>
      <c r="N29" s="78">
        <f>Flavor!N8</f>
        <v>9.5864510837972192E-2</v>
      </c>
      <c r="O29" s="77">
        <f>Flavor!O8</f>
        <v>18950936.465403318</v>
      </c>
      <c r="P29" s="76">
        <f>Flavor!P8</f>
        <v>1219447.7840326987</v>
      </c>
      <c r="Q29" s="78">
        <f>Flavor!Q8</f>
        <v>6.8773006369955689E-2</v>
      </c>
    </row>
    <row r="30" spans="2:17">
      <c r="B30" s="348"/>
      <c r="C30" s="151" t="s">
        <v>88</v>
      </c>
      <c r="D30" s="77">
        <f>Flavor!D9</f>
        <v>967630.12397560943</v>
      </c>
      <c r="E30" s="76">
        <f>Flavor!E9</f>
        <v>70561.243236506474</v>
      </c>
      <c r="F30" s="78">
        <f>Flavor!F9</f>
        <v>7.8657553228655586E-2</v>
      </c>
      <c r="G30" s="95">
        <f>Flavor!G9</f>
        <v>0.3370532184678422</v>
      </c>
      <c r="H30" s="81">
        <f>Flavor!H9</f>
        <v>-5.1523549232507793E-3</v>
      </c>
      <c r="I30" s="178">
        <f>Flavor!I9</f>
        <v>3.7893633249363381</v>
      </c>
      <c r="J30" s="179">
        <f>Flavor!J9</f>
        <v>0.34419477614543359</v>
      </c>
      <c r="K30" s="78">
        <f>Flavor!K9</f>
        <v>9.9906512924086144E-2</v>
      </c>
      <c r="L30" s="79">
        <f>Flavor!L9</f>
        <v>3666702.1038967762</v>
      </c>
      <c r="M30" s="80">
        <f>Flavor!M9</f>
        <v>576148.60987536004</v>
      </c>
      <c r="N30" s="78">
        <f>Flavor!N9</f>
        <v>0.18642246801095738</v>
      </c>
      <c r="O30" s="77">
        <f>Flavor!O9</f>
        <v>1838746.4863238335</v>
      </c>
      <c r="P30" s="76">
        <f>Flavor!P9</f>
        <v>200500.11713644722</v>
      </c>
      <c r="Q30" s="78">
        <f>Flavor!Q9</f>
        <v>0.12238703586195074</v>
      </c>
    </row>
    <row r="31" spans="2:17">
      <c r="B31" s="348"/>
      <c r="C31" s="151" t="s">
        <v>89</v>
      </c>
      <c r="D31" s="77">
        <f>Flavor!D10</f>
        <v>6568664.3885920998</v>
      </c>
      <c r="E31" s="76">
        <f>Flavor!E10</f>
        <v>-633326.37076768652</v>
      </c>
      <c r="F31" s="78">
        <f>Flavor!F10</f>
        <v>-8.7937681667337411E-2</v>
      </c>
      <c r="G31" s="95">
        <f>Flavor!G10</f>
        <v>2.2880534807180881</v>
      </c>
      <c r="H31" s="81">
        <f>Flavor!H10</f>
        <v>-0.45929561396179297</v>
      </c>
      <c r="I31" s="178">
        <f>Flavor!I10</f>
        <v>3.2838022349167462</v>
      </c>
      <c r="J31" s="179">
        <f>Flavor!J10</f>
        <v>0.16086121308114176</v>
      </c>
      <c r="K31" s="78">
        <f>Flavor!K10</f>
        <v>5.1509526422817503E-2</v>
      </c>
      <c r="L31" s="79">
        <f>Flavor!L10</f>
        <v>21570194.79967678</v>
      </c>
      <c r="M31" s="80">
        <f>Flavor!M10</f>
        <v>-921197.58160885051</v>
      </c>
      <c r="N31" s="78">
        <f>Flavor!N10</f>
        <v>-4.095778358192486E-2</v>
      </c>
      <c r="O31" s="77">
        <f>Flavor!O10</f>
        <v>12623894.223405123</v>
      </c>
      <c r="P31" s="76">
        <f>Flavor!P10</f>
        <v>-1023084.4552235343</v>
      </c>
      <c r="Q31" s="78">
        <f>Flavor!Q10</f>
        <v>-7.4967835688473497E-2</v>
      </c>
    </row>
    <row r="32" spans="2:17">
      <c r="B32" s="348"/>
      <c r="C32" s="151" t="s">
        <v>90</v>
      </c>
      <c r="D32" s="77">
        <f>Flavor!D11</f>
        <v>2747540.6297166361</v>
      </c>
      <c r="E32" s="76">
        <f>Flavor!E11</f>
        <v>-352666.5713781286</v>
      </c>
      <c r="F32" s="78">
        <f>Flavor!F11</f>
        <v>-0.11375580679045992</v>
      </c>
      <c r="G32" s="95">
        <f>Flavor!G11</f>
        <v>0.95704690167386419</v>
      </c>
      <c r="H32" s="81">
        <f>Flavor!H11</f>
        <v>-0.22559158424456138</v>
      </c>
      <c r="I32" s="178">
        <f>Flavor!I11</f>
        <v>2.5810617144534795</v>
      </c>
      <c r="J32" s="179">
        <f>Flavor!J11</f>
        <v>2.8886791190445571E-2</v>
      </c>
      <c r="K32" s="78">
        <f>Flavor!K11</f>
        <v>1.1318499734145542E-2</v>
      </c>
      <c r="L32" s="79">
        <f>Flavor!L11</f>
        <v>7091571.9282670142</v>
      </c>
      <c r="M32" s="80">
        <f>Flavor!M11</f>
        <v>-820699.1472865222</v>
      </c>
      <c r="N32" s="78">
        <f>Flavor!N11</f>
        <v>-0.10372485212522964</v>
      </c>
      <c r="O32" s="77">
        <f>Flavor!O11</f>
        <v>2109412.9174800515</v>
      </c>
      <c r="P32" s="76">
        <f>Flavor!P11</f>
        <v>-210037.99500636384</v>
      </c>
      <c r="Q32" s="78">
        <f>Flavor!Q11</f>
        <v>-9.0555050712932045E-2</v>
      </c>
    </row>
    <row r="33" spans="2:17">
      <c r="B33" s="348"/>
      <c r="C33" s="151" t="s">
        <v>91</v>
      </c>
      <c r="D33" s="77">
        <f>Flavor!D12</f>
        <v>3026339.7885500547</v>
      </c>
      <c r="E33" s="76">
        <f>Flavor!E12</f>
        <v>-15094.577929208521</v>
      </c>
      <c r="F33" s="78">
        <f>Flavor!F12</f>
        <v>-4.9629799990331099E-3</v>
      </c>
      <c r="G33" s="95">
        <f>Flavor!G12</f>
        <v>1.0541606143028641</v>
      </c>
      <c r="H33" s="81">
        <f>Flavor!H12</f>
        <v>-0.10605775204475809</v>
      </c>
      <c r="I33" s="178">
        <f>Flavor!I12</f>
        <v>3.308588438494128</v>
      </c>
      <c r="J33" s="179">
        <f>Flavor!J12</f>
        <v>-1.2557810666584679E-3</v>
      </c>
      <c r="K33" s="78">
        <f>Flavor!K12</f>
        <v>-3.7940790664314376E-4</v>
      </c>
      <c r="L33" s="79">
        <f>Flavor!L12</f>
        <v>10012912.835351475</v>
      </c>
      <c r="M33" s="80">
        <f>Flavor!M12</f>
        <v>-53761.12171343714</v>
      </c>
      <c r="N33" s="78">
        <f>Flavor!N12</f>
        <v>-5.3405049118241225E-3</v>
      </c>
      <c r="O33" s="77">
        <f>Flavor!O12</f>
        <v>6489711.2617961168</v>
      </c>
      <c r="P33" s="76">
        <f>Flavor!P12</f>
        <v>-85083.565886429511</v>
      </c>
      <c r="Q33" s="78">
        <f>Flavor!Q12</f>
        <v>-1.294087011326852E-2</v>
      </c>
    </row>
    <row r="34" spans="2:17">
      <c r="B34" s="348"/>
      <c r="C34" s="151" t="s">
        <v>92</v>
      </c>
      <c r="D34" s="77">
        <f>Flavor!D13</f>
        <v>725475.11733959813</v>
      </c>
      <c r="E34" s="76">
        <f>Flavor!E13</f>
        <v>177423.91514307307</v>
      </c>
      <c r="F34" s="78">
        <f>Flavor!F13</f>
        <v>0.32373602034258619</v>
      </c>
      <c r="G34" s="95">
        <f>Flavor!G13</f>
        <v>0.25270371101407613</v>
      </c>
      <c r="H34" s="81">
        <f>Flavor!H13</f>
        <v>4.3638186702477294E-2</v>
      </c>
      <c r="I34" s="178">
        <f>Flavor!I13</f>
        <v>3.296872409830939</v>
      </c>
      <c r="J34" s="179">
        <f>Flavor!J13</f>
        <v>9.2541052680493063E-2</v>
      </c>
      <c r="K34" s="78">
        <f>Flavor!K13</f>
        <v>2.8879988479964241E-2</v>
      </c>
      <c r="L34" s="79">
        <f>Flavor!L13</f>
        <v>2391798.898375784</v>
      </c>
      <c r="M34" s="80">
        <f>Flavor!M13</f>
        <v>635661.24585345946</v>
      </c>
      <c r="N34" s="78">
        <f>Flavor!N13</f>
        <v>0.3619655013605938</v>
      </c>
      <c r="O34" s="77">
        <f>Flavor!O13</f>
        <v>1237068.4984096289</v>
      </c>
      <c r="P34" s="76">
        <f>Flavor!P13</f>
        <v>486351.17272188107</v>
      </c>
      <c r="Q34" s="78">
        <f>Flavor!Q13</f>
        <v>0.64784860570032088</v>
      </c>
    </row>
    <row r="35" spans="2:17">
      <c r="B35" s="348"/>
      <c r="C35" s="151" t="s">
        <v>93</v>
      </c>
      <c r="D35" s="77">
        <f>Flavor!D14</f>
        <v>2836850.3209368885</v>
      </c>
      <c r="E35" s="76">
        <f>Flavor!E14</f>
        <v>-110968.59116152162</v>
      </c>
      <c r="F35" s="78">
        <f>Flavor!F14</f>
        <v>-3.7644303965242029E-2</v>
      </c>
      <c r="G35" s="95">
        <f>Flavor!G14</f>
        <v>0.98815601880477533</v>
      </c>
      <c r="H35" s="81">
        <f>Flavor!H14</f>
        <v>-0.13635078633221487</v>
      </c>
      <c r="I35" s="178">
        <f>Flavor!I14</f>
        <v>2.8847102538930463</v>
      </c>
      <c r="J35" s="179">
        <f>Flavor!J14</f>
        <v>0.28963404600111842</v>
      </c>
      <c r="K35" s="78">
        <f>Flavor!K14</f>
        <v>0.11160907148711383</v>
      </c>
      <c r="L35" s="79">
        <f>Flavor!L14</f>
        <v>8183491.2095664218</v>
      </c>
      <c r="M35" s="80">
        <f>Flavor!M14</f>
        <v>533676.48560597189</v>
      </c>
      <c r="N35" s="78">
        <f>Flavor!N14</f>
        <v>6.9763321709532561E-2</v>
      </c>
      <c r="O35" s="77">
        <f>Flavor!O14</f>
        <v>4250212.854244113</v>
      </c>
      <c r="P35" s="76">
        <f>Flavor!P14</f>
        <v>150167.53660965757</v>
      </c>
      <c r="Q35" s="78">
        <f>Flavor!Q14</f>
        <v>3.6625823613163765E-2</v>
      </c>
    </row>
    <row r="36" spans="2:17" ht="15" thickBot="1">
      <c r="B36" s="351"/>
      <c r="C36" s="157" t="s">
        <v>94</v>
      </c>
      <c r="D36" s="144">
        <f>Flavor!D15</f>
        <v>1590296.3829177718</v>
      </c>
      <c r="E36" s="138">
        <f>Flavor!E15</f>
        <v>291471.57163364836</v>
      </c>
      <c r="F36" s="140">
        <f>Flavor!F15</f>
        <v>0.22441176754659925</v>
      </c>
      <c r="G36" s="141">
        <f>Flavor!G15</f>
        <v>0.55394566673671908</v>
      </c>
      <c r="H36" s="142">
        <f>Flavor!H15</f>
        <v>5.8481941683785676E-2</v>
      </c>
      <c r="I36" s="180">
        <f>Flavor!I15</f>
        <v>2.8426161949834681</v>
      </c>
      <c r="J36" s="181">
        <f>Flavor!J15</f>
        <v>0.30084810562731468</v>
      </c>
      <c r="K36" s="140">
        <f>Flavor!K15</f>
        <v>0.11836174467967354</v>
      </c>
      <c r="L36" s="143">
        <f>Flavor!L15</f>
        <v>4520602.2529056892</v>
      </c>
      <c r="M36" s="139">
        <f>Flavor!M15</f>
        <v>1219290.7939196764</v>
      </c>
      <c r="N36" s="140">
        <f>Flavor!N15</f>
        <v>0.36933528055973786</v>
      </c>
      <c r="O36" s="144">
        <f>Flavor!O15</f>
        <v>3937403.3996658325</v>
      </c>
      <c r="P36" s="138">
        <f>Flavor!P15</f>
        <v>921183.7006205311</v>
      </c>
      <c r="Q36" s="140">
        <f>Flavor!Q15</f>
        <v>0.3054100140358163</v>
      </c>
    </row>
    <row r="37" spans="2:17">
      <c r="B37" s="347" t="s">
        <v>95</v>
      </c>
      <c r="C37" s="221" t="s">
        <v>144</v>
      </c>
      <c r="D37" s="116">
        <f>Fat!D3</f>
        <v>66859825.324941553</v>
      </c>
      <c r="E37" s="110">
        <f>Fat!E3</f>
        <v>8127494.4416135326</v>
      </c>
      <c r="F37" s="112">
        <f>Fat!F3</f>
        <v>0.13838194941996818</v>
      </c>
      <c r="G37" s="113">
        <f>Fat!G3</f>
        <v>23.289187421512448</v>
      </c>
      <c r="H37" s="114">
        <f>Fat!H3</f>
        <v>0.88451884136361159</v>
      </c>
      <c r="I37" s="182">
        <f>Fat!I3</f>
        <v>3.1135710098191245</v>
      </c>
      <c r="J37" s="183">
        <f>Fat!J3</f>
        <v>2.8912918971683244E-2</v>
      </c>
      <c r="K37" s="112">
        <f>Fat!K3</f>
        <v>9.3731357317919355E-3</v>
      </c>
      <c r="L37" s="115">
        <f>Fat!L3</f>
        <v>208172813.85330856</v>
      </c>
      <c r="M37" s="111">
        <f>Fat!M3</f>
        <v>27003654.199721724</v>
      </c>
      <c r="N37" s="112">
        <f>Fat!N3</f>
        <v>0.14905215794650345</v>
      </c>
      <c r="O37" s="116">
        <f>Fat!O3</f>
        <v>67143082.115450561</v>
      </c>
      <c r="P37" s="110">
        <f>Fat!P3</f>
        <v>7789122.2632198855</v>
      </c>
      <c r="Q37" s="112">
        <f>Fat!Q3</f>
        <v>0.13123172038751768</v>
      </c>
    </row>
    <row r="38" spans="2:17">
      <c r="B38" s="348"/>
      <c r="C38" s="222" t="s">
        <v>97</v>
      </c>
      <c r="D38" s="77">
        <f>Fat!D4</f>
        <v>5721209.7440243335</v>
      </c>
      <c r="E38" s="76">
        <f>Fat!E4</f>
        <v>955829.21951813996</v>
      </c>
      <c r="F38" s="78">
        <f>Fat!F4</f>
        <v>0.20057773237682558</v>
      </c>
      <c r="G38" s="95">
        <f>Fat!G4</f>
        <v>1.9928608152773761</v>
      </c>
      <c r="H38" s="81">
        <f>Fat!H4</f>
        <v>0.17500734847133947</v>
      </c>
      <c r="I38" s="178">
        <f>Fat!I4</f>
        <v>3.5751123346885283</v>
      </c>
      <c r="J38" s="179">
        <f>Fat!J4</f>
        <v>0.23681951435377258</v>
      </c>
      <c r="K38" s="78">
        <f>Fat!K4</f>
        <v>7.0940306048414559E-2</v>
      </c>
      <c r="L38" s="79">
        <f>Fat!L4</f>
        <v>20453967.525201593</v>
      </c>
      <c r="M38" s="80">
        <f>Fat!M4</f>
        <v>4545731.9340794943</v>
      </c>
      <c r="N38" s="78">
        <f>Fat!N4</f>
        <v>0.28574708414654915</v>
      </c>
      <c r="O38" s="77">
        <f>Fat!O4</f>
        <v>8024444.0753495693</v>
      </c>
      <c r="P38" s="76">
        <f>Fat!P4</f>
        <v>2129212.8286669096</v>
      </c>
      <c r="Q38" s="78">
        <f>Fat!Q4</f>
        <v>0.36117545513843102</v>
      </c>
    </row>
    <row r="39" spans="2:17">
      <c r="B39" s="348"/>
      <c r="C39" s="222" t="s">
        <v>59</v>
      </c>
      <c r="D39" s="77">
        <f>Fat!D5</f>
        <v>112571747.54937319</v>
      </c>
      <c r="E39" s="76">
        <f>Fat!E5</f>
        <v>5464925.7515879422</v>
      </c>
      <c r="F39" s="78">
        <f>Fat!F5</f>
        <v>5.1023134286493653E-2</v>
      </c>
      <c r="G39" s="95">
        <f>Fat!G5</f>
        <v>39.211955973605122</v>
      </c>
      <c r="H39" s="81">
        <f>Fat!H5</f>
        <v>-1.6461678052627349</v>
      </c>
      <c r="I39" s="178">
        <f>Fat!I5</f>
        <v>2.7538853228508091</v>
      </c>
      <c r="J39" s="179">
        <f>Fat!J5</f>
        <v>6.6026403738534967E-2</v>
      </c>
      <c r="K39" s="78">
        <f>Fat!K5</f>
        <v>2.4564683536419267E-2</v>
      </c>
      <c r="L39" s="79">
        <f>Fat!L5</f>
        <v>310009683.34388536</v>
      </c>
      <c r="M39" s="80">
        <f>Fat!M5</f>
        <v>22121657.076939344</v>
      </c>
      <c r="N39" s="78">
        <f>Fat!N5</f>
        <v>7.6841184969696844E-2</v>
      </c>
      <c r="O39" s="77">
        <f>Fat!O5</f>
        <v>126234939.00836235</v>
      </c>
      <c r="P39" s="76">
        <f>Fat!P5</f>
        <v>4890189.5773572624</v>
      </c>
      <c r="Q39" s="78">
        <f>Fat!Q5</f>
        <v>4.0299968480611972E-2</v>
      </c>
    </row>
    <row r="40" spans="2:17" ht="15" thickBot="1">
      <c r="B40" s="349"/>
      <c r="C40" s="223" t="s">
        <v>15</v>
      </c>
      <c r="D40" s="109">
        <f>Fat!D6</f>
        <v>101829415.39736058</v>
      </c>
      <c r="E40" s="103">
        <f>Fat!E6</f>
        <v>10413045.601066962</v>
      </c>
      <c r="F40" s="105">
        <f>Fat!F6</f>
        <v>0.11390788787906067</v>
      </c>
      <c r="G40" s="106">
        <f>Fat!G6</f>
        <v>35.470094764478795</v>
      </c>
      <c r="H40" s="107">
        <f>Fat!H6</f>
        <v>0.59742008458313478</v>
      </c>
      <c r="I40" s="190">
        <f>Fat!I6</f>
        <v>2.8454472306989143</v>
      </c>
      <c r="J40" s="191">
        <f>Fat!J6</f>
        <v>7.4083401534432269E-2</v>
      </c>
      <c r="K40" s="105">
        <f>Fat!K6</f>
        <v>2.6731748734978304E-2</v>
      </c>
      <c r="L40" s="108">
        <f>Fat!L6</f>
        <v>289750228.04610902</v>
      </c>
      <c r="M40" s="104">
        <f>Fat!M6</f>
        <v>36402207.399136454</v>
      </c>
      <c r="N40" s="105">
        <f>Fat!N6</f>
        <v>0.14368459365175407</v>
      </c>
      <c r="O40" s="109">
        <f>Fat!O6</f>
        <v>101746806.18701464</v>
      </c>
      <c r="P40" s="103">
        <f>Fat!P6</f>
        <v>5227993.5992548913</v>
      </c>
      <c r="Q40" s="105">
        <f>Fat!Q6</f>
        <v>5.4165539951098518E-2</v>
      </c>
    </row>
    <row r="41" spans="2:17" ht="15" hidden="1" thickBot="1">
      <c r="B41" s="350" t="s">
        <v>98</v>
      </c>
      <c r="C41" s="154" t="s">
        <v>99</v>
      </c>
      <c r="D41" s="125">
        <f>Organic!D3</f>
        <v>20645524.241316915</v>
      </c>
      <c r="E41" s="117">
        <f>Organic!E3</f>
        <v>2249182.8612023741</v>
      </c>
      <c r="F41" s="121">
        <f>Organic!F3</f>
        <v>0.12226250941579178</v>
      </c>
      <c r="G41" s="122">
        <f>Organic!G3</f>
        <v>7.1914259592306014</v>
      </c>
      <c r="H41" s="123">
        <f>Organic!H3</f>
        <v>0.17375910504922487</v>
      </c>
      <c r="I41" s="186">
        <f>Organic!I3</f>
        <v>3.1456721868643194</v>
      </c>
      <c r="J41" s="187">
        <f>Organic!J3</f>
        <v>8.41663857336159E-2</v>
      </c>
      <c r="K41" s="121">
        <f>Organic!K3</f>
        <v>2.7491826310611856E-2</v>
      </c>
      <c r="L41" s="124">
        <f>Organic!L3</f>
        <v>64944051.389143698</v>
      </c>
      <c r="M41" s="118">
        <f>Organic!M3</f>
        <v>8623545.5343422219</v>
      </c>
      <c r="N41" s="121">
        <f>Organic!N3</f>
        <v>0.15311555539956218</v>
      </c>
      <c r="O41" s="125">
        <f>Organic!O3</f>
        <v>11624142.919042408</v>
      </c>
      <c r="P41" s="117">
        <f>Organic!P3</f>
        <v>1153558.2420306858</v>
      </c>
      <c r="Q41" s="121">
        <f>Organic!Q3</f>
        <v>0.11017133021839123</v>
      </c>
    </row>
    <row r="42" spans="2:17" hidden="1">
      <c r="B42" s="348"/>
      <c r="C42" s="158" t="s">
        <v>100</v>
      </c>
      <c r="D42" s="102" t="e">
        <f>#REF!</f>
        <v>#REF!</v>
      </c>
      <c r="E42" s="96" t="e">
        <f>#REF!</f>
        <v>#REF!</v>
      </c>
      <c r="F42" s="98" t="e">
        <f>#REF!</f>
        <v>#REF!</v>
      </c>
      <c r="G42" s="99" t="e">
        <f>#REF!</f>
        <v>#REF!</v>
      </c>
      <c r="H42" s="100" t="e">
        <f>#REF!</f>
        <v>#REF!</v>
      </c>
      <c r="I42" s="192" t="e">
        <f>#REF!</f>
        <v>#REF!</v>
      </c>
      <c r="J42" s="193" t="e">
        <f>#REF!</f>
        <v>#REF!</v>
      </c>
      <c r="K42" s="98" t="e">
        <f>#REF!</f>
        <v>#REF!</v>
      </c>
      <c r="L42" s="101" t="e">
        <f>#REF!</f>
        <v>#REF!</v>
      </c>
      <c r="M42" s="97" t="e">
        <f>#REF!</f>
        <v>#REF!</v>
      </c>
      <c r="N42" s="98" t="e">
        <f>#REF!</f>
        <v>#REF!</v>
      </c>
      <c r="O42" s="102" t="e">
        <f>#REF!</f>
        <v>#REF!</v>
      </c>
      <c r="P42" s="96" t="e">
        <f>#REF!</f>
        <v>#REF!</v>
      </c>
      <c r="Q42" s="98" t="e">
        <f>#REF!</f>
        <v>#REF!</v>
      </c>
    </row>
    <row r="43" spans="2:17" ht="15" hidden="1" thickBot="1">
      <c r="B43" s="351"/>
      <c r="C43" s="155" t="s">
        <v>101</v>
      </c>
      <c r="D43" s="130" t="e">
        <f>#REF!</f>
        <v>#REF!</v>
      </c>
      <c r="E43" s="119" t="e">
        <f>#REF!</f>
        <v>#REF!</v>
      </c>
      <c r="F43" s="126" t="e">
        <f>#REF!</f>
        <v>#REF!</v>
      </c>
      <c r="G43" s="127" t="e">
        <f>#REF!</f>
        <v>#REF!</v>
      </c>
      <c r="H43" s="128" t="e">
        <f>#REF!</f>
        <v>#REF!</v>
      </c>
      <c r="I43" s="188" t="e">
        <f>#REF!</f>
        <v>#REF!</v>
      </c>
      <c r="J43" s="189" t="e">
        <f>#REF!</f>
        <v>#REF!</v>
      </c>
      <c r="K43" s="126" t="e">
        <f>#REF!</f>
        <v>#REF!</v>
      </c>
      <c r="L43" s="129" t="e">
        <f>#REF!</f>
        <v>#REF!</v>
      </c>
      <c r="M43" s="120" t="e">
        <f>#REF!</f>
        <v>#REF!</v>
      </c>
      <c r="N43" s="126" t="e">
        <f>#REF!</f>
        <v>#REF!</v>
      </c>
      <c r="O43" s="130" t="e">
        <f>#REF!</f>
        <v>#REF!</v>
      </c>
      <c r="P43" s="119" t="e">
        <f>#REF!</f>
        <v>#REF!</v>
      </c>
      <c r="Q43" s="126" t="e">
        <f>#REF!</f>
        <v>#REF!</v>
      </c>
    </row>
    <row r="44" spans="2:17">
      <c r="B44" s="347" t="s">
        <v>63</v>
      </c>
      <c r="C44" s="150" t="s">
        <v>102</v>
      </c>
      <c r="D44" s="116">
        <f>Size!D3</f>
        <v>53527363.371102162</v>
      </c>
      <c r="E44" s="110">
        <f>Size!E3</f>
        <v>1902215.6266229898</v>
      </c>
      <c r="F44" s="112">
        <f>Size!F3</f>
        <v>3.6846686348251931E-2</v>
      </c>
      <c r="G44" s="113">
        <f>Size!G3</f>
        <v>18.645109999471696</v>
      </c>
      <c r="H44" s="114">
        <f>Size!H3</f>
        <v>-1.0483758237617167</v>
      </c>
      <c r="I44" s="182">
        <f>Size!I3</f>
        <v>3.6504427800856534</v>
      </c>
      <c r="J44" s="183">
        <f>Size!J3</f>
        <v>0.15511686618018405</v>
      </c>
      <c r="K44" s="112">
        <f>Size!K3</f>
        <v>4.4378369857609554E-2</v>
      </c>
      <c r="L44" s="115">
        <f>Size!L3</f>
        <v>195398577.15506116</v>
      </c>
      <c r="M44" s="111">
        <f>Size!M3</f>
        <v>14951860.434584618</v>
      </c>
      <c r="N44" s="112">
        <f>Size!N3</f>
        <v>8.2860252080651606E-2</v>
      </c>
      <c r="O44" s="116">
        <f>Size!O3</f>
        <v>160079348.75753319</v>
      </c>
      <c r="P44" s="110">
        <f>Size!P3</f>
        <v>6526014.5012174249</v>
      </c>
      <c r="Q44" s="112">
        <f>Size!Q3</f>
        <v>4.2499985642278588E-2</v>
      </c>
    </row>
    <row r="45" spans="2:17">
      <c r="B45" s="348"/>
      <c r="C45" s="151" t="s">
        <v>103</v>
      </c>
      <c r="D45" s="77">
        <f>Size!D4</f>
        <v>43214905.344313055</v>
      </c>
      <c r="E45" s="76">
        <f>Size!E4</f>
        <v>414037.7273838371</v>
      </c>
      <c r="F45" s="78">
        <f>Size!F4</f>
        <v>9.6735825799024438E-3</v>
      </c>
      <c r="G45" s="95">
        <f>Size!G4</f>
        <v>15.05298623015071</v>
      </c>
      <c r="H45" s="81">
        <f>Size!H4</f>
        <v>-1.2742944937330467</v>
      </c>
      <c r="I45" s="178">
        <f>Size!I4</f>
        <v>2.9825890229679963</v>
      </c>
      <c r="J45" s="179">
        <f>Size!J4</f>
        <v>6.5218427600095552E-3</v>
      </c>
      <c r="K45" s="78">
        <f>Size!K4</f>
        <v>2.1914299527182606E-3</v>
      </c>
      <c r="L45" s="79">
        <f>Size!L4</f>
        <v>128892302.30854912</v>
      </c>
      <c r="M45" s="80">
        <f>Size!M4</f>
        <v>1514044.9093792439</v>
      </c>
      <c r="N45" s="78">
        <f>Size!N4</f>
        <v>1.1886211511236382E-2</v>
      </c>
      <c r="O45" s="77">
        <f>Size!O4</f>
        <v>26284915.744180083</v>
      </c>
      <c r="P45" s="76">
        <f>Size!P4</f>
        <v>-98648.532719504088</v>
      </c>
      <c r="Q45" s="78">
        <f>Size!Q4</f>
        <v>-3.7390146260820743E-3</v>
      </c>
    </row>
    <row r="46" spans="2:17">
      <c r="B46" s="348"/>
      <c r="C46" s="151" t="s">
        <v>104</v>
      </c>
      <c r="D46" s="77">
        <f>Size!D5</f>
        <v>66773222.134331495</v>
      </c>
      <c r="E46" s="76">
        <f>Size!E5</f>
        <v>3228726.2797354087</v>
      </c>
      <c r="F46" s="78">
        <f>Size!F5</f>
        <v>5.0810479118812292E-2</v>
      </c>
      <c r="G46" s="95">
        <f>Size!G5</f>
        <v>23.259021055871852</v>
      </c>
      <c r="H46" s="81">
        <f>Size!H5</f>
        <v>-0.98134789088490848</v>
      </c>
      <c r="I46" s="178">
        <f>Size!I5</f>
        <v>2.7435165871915541</v>
      </c>
      <c r="J46" s="179">
        <f>Size!J5</f>
        <v>0.12534774457316811</v>
      </c>
      <c r="K46" s="78">
        <f>Size!K5</f>
        <v>4.7876111934710051E-2</v>
      </c>
      <c r="L46" s="79">
        <f>Size!L5</f>
        <v>183193442.50576469</v>
      </c>
      <c r="M46" s="80">
        <f>Size!M5</f>
        <v>16823223.339368045</v>
      </c>
      <c r="N46" s="78">
        <f>Size!N5</f>
        <v>0.101119199239271</v>
      </c>
      <c r="O46" s="77">
        <f>Size!O5</f>
        <v>35700946.962552667</v>
      </c>
      <c r="P46" s="76">
        <f>Size!P5</f>
        <v>1124004.2143615335</v>
      </c>
      <c r="Q46" s="78">
        <f>Size!Q5</f>
        <v>3.2507333645636877E-2</v>
      </c>
    </row>
    <row r="47" spans="2:17">
      <c r="B47" s="348"/>
      <c r="C47" s="151" t="s">
        <v>105</v>
      </c>
      <c r="D47" s="77">
        <f>Size!D6</f>
        <v>72174534.163525417</v>
      </c>
      <c r="E47" s="76">
        <f>Size!E6</f>
        <v>11020487.524079531</v>
      </c>
      <c r="F47" s="78">
        <f>Size!F6</f>
        <v>0.18020863916094543</v>
      </c>
      <c r="G47" s="95">
        <f>Size!G6</f>
        <v>25.140452357234246</v>
      </c>
      <c r="H47" s="81">
        <f>Size!H6</f>
        <v>1.8119699577611073</v>
      </c>
      <c r="I47" s="178">
        <f>Size!I6</f>
        <v>2.3719853045704187</v>
      </c>
      <c r="J47" s="179">
        <f>Size!J6</f>
        <v>6.3353032740109505E-2</v>
      </c>
      <c r="K47" s="78">
        <f>Size!K6</f>
        <v>2.7441803319279826E-2</v>
      </c>
      <c r="L47" s="79">
        <f>Size!L6</f>
        <v>171196934.40009794</v>
      </c>
      <c r="M47" s="80">
        <f>Size!M6</f>
        <v>30014728.775257289</v>
      </c>
      <c r="N47" s="78">
        <f>Size!N6</f>
        <v>0.21259569251251501</v>
      </c>
      <c r="O47" s="77">
        <f>Size!O6</f>
        <v>35839856.167330086</v>
      </c>
      <c r="P47" s="76">
        <f>Size!P6</f>
        <v>5313375.3150465414</v>
      </c>
      <c r="Q47" s="78">
        <f>Size!Q6</f>
        <v>0.17405790535626292</v>
      </c>
    </row>
    <row r="48" spans="2:17">
      <c r="B48" s="348"/>
      <c r="C48" s="151" t="s">
        <v>106</v>
      </c>
      <c r="D48" s="77">
        <f>Size!D7</f>
        <v>66822043.738494441</v>
      </c>
      <c r="E48" s="76">
        <f>Size!E7</f>
        <v>4433987.0646624789</v>
      </c>
      <c r="F48" s="78">
        <f>Size!F7</f>
        <v>7.1071087978322456E-2</v>
      </c>
      <c r="G48" s="95">
        <f>Size!G7</f>
        <v>23.276027015490264</v>
      </c>
      <c r="H48" s="81">
        <f>Size!H7</f>
        <v>-0.52319416497762106</v>
      </c>
      <c r="I48" s="178">
        <f>Size!I7</f>
        <v>3.7501070838967339</v>
      </c>
      <c r="J48" s="179">
        <f>Size!J7</f>
        <v>0.1549295704453284</v>
      </c>
      <c r="K48" s="78">
        <f>Size!K7</f>
        <v>4.3093719257437865E-2</v>
      </c>
      <c r="L48" s="79">
        <f>Size!L7</f>
        <v>250589819.58418539</v>
      </c>
      <c r="M48" s="80">
        <f>Size!M7</f>
        <v>26293681.12249285</v>
      </c>
      <c r="N48" s="78">
        <f>Size!N7</f>
        <v>0.11722752474841888</v>
      </c>
      <c r="O48" s="77">
        <f>Size!O7</f>
        <v>188311299.89131027</v>
      </c>
      <c r="P48" s="76">
        <f>Size!P7</f>
        <v>11785440.628257245</v>
      </c>
      <c r="Q48" s="78">
        <f>Size!Q7</f>
        <v>6.6763253142957196E-2</v>
      </c>
    </row>
    <row r="49" spans="2:17" ht="15" customHeight="1">
      <c r="B49" s="348"/>
      <c r="C49" s="151" t="s">
        <v>107</v>
      </c>
      <c r="D49" s="77">
        <f>Size!D8</f>
        <v>92082965.848071396</v>
      </c>
      <c r="E49" s="76">
        <f>Size!E8</f>
        <v>14675575.752026916</v>
      </c>
      <c r="F49" s="78">
        <f>Size!F8</f>
        <v>0.18958882005733504</v>
      </c>
      <c r="G49" s="95">
        <f>Size!G8</f>
        <v>32.07512791937345</v>
      </c>
      <c r="H49" s="81">
        <f>Size!H8</f>
        <v>2.5464697736352946</v>
      </c>
      <c r="I49" s="178">
        <f>Size!I8</f>
        <v>2.3731917915569993</v>
      </c>
      <c r="J49" s="179">
        <f>Size!J8</f>
        <v>4.4364324690056023E-2</v>
      </c>
      <c r="K49" s="78">
        <f>Size!K8</f>
        <v>1.9050069325118778E-2</v>
      </c>
      <c r="L49" s="79">
        <f>Size!L8</f>
        <v>218530538.69286653</v>
      </c>
      <c r="M49" s="80">
        <f>Size!M8</f>
        <v>38262082.49871394</v>
      </c>
      <c r="N49" s="78">
        <f>Size!N8</f>
        <v>0.21225056954781341</v>
      </c>
      <c r="O49" s="77">
        <f>Size!O8</f>
        <v>43955021.347801328</v>
      </c>
      <c r="P49" s="76">
        <f>Size!P8</f>
        <v>6495320.1345348135</v>
      </c>
      <c r="Q49" s="78">
        <f>Size!Q8</f>
        <v>0.1733948730011351</v>
      </c>
    </row>
    <row r="50" spans="2:17" ht="15" thickBot="1">
      <c r="B50" s="349"/>
      <c r="C50" s="152" t="s">
        <v>108</v>
      </c>
      <c r="D50" s="144">
        <f>Size!D9</f>
        <v>128077188.42913416</v>
      </c>
      <c r="E50" s="138">
        <f>Size!E9</f>
        <v>5851732.1970973611</v>
      </c>
      <c r="F50" s="140">
        <f>Size!F9</f>
        <v>4.7876542068194382E-2</v>
      </c>
      <c r="G50" s="141">
        <f>Size!G9</f>
        <v>44.612944040010156</v>
      </c>
      <c r="H50" s="142">
        <f>Size!H9</f>
        <v>-2.0124971395022868</v>
      </c>
      <c r="I50" s="180">
        <f>Size!I9</f>
        <v>2.8050766799135083</v>
      </c>
      <c r="J50" s="181">
        <f>Size!J9</f>
        <v>7.447654315326746E-2</v>
      </c>
      <c r="K50" s="140">
        <f>Size!K9</f>
        <v>2.7274789212319898E-2</v>
      </c>
      <c r="L50" s="143">
        <f>Size!L9</f>
        <v>359266334.49145246</v>
      </c>
      <c r="M50" s="139">
        <f>Size!M9</f>
        <v>25517486.988669932</v>
      </c>
      <c r="N50" s="140">
        <f>Size!N9</f>
        <v>7.6457153873639036E-2</v>
      </c>
      <c r="O50" s="144">
        <f>Size!O9</f>
        <v>70882950.14706552</v>
      </c>
      <c r="P50" s="138">
        <f>Size!P9</f>
        <v>1755757.5057069212</v>
      </c>
      <c r="Q50" s="140">
        <f>Size!Q9</f>
        <v>2.5398941264923532E-2</v>
      </c>
    </row>
    <row r="51" spans="2:17">
      <c r="B51" s="174"/>
      <c r="C51" s="147"/>
      <c r="D51" s="70"/>
      <c r="E51" s="70"/>
      <c r="F51" s="71"/>
      <c r="G51" s="72"/>
      <c r="H51" s="72"/>
      <c r="I51" s="194"/>
      <c r="J51" s="194"/>
      <c r="K51" s="71"/>
      <c r="L51" s="73"/>
      <c r="M51" s="73"/>
      <c r="N51" s="71"/>
      <c r="O51" s="70"/>
      <c r="P51" s="70"/>
      <c r="Q51" s="71"/>
    </row>
    <row r="52" spans="2:17" ht="23.5">
      <c r="B52" s="339" t="s">
        <v>136</v>
      </c>
      <c r="C52" s="339"/>
      <c r="D52" s="339"/>
      <c r="E52" s="339"/>
      <c r="F52" s="339"/>
      <c r="G52" s="339"/>
      <c r="H52" s="339"/>
      <c r="I52" s="339"/>
      <c r="J52" s="339"/>
      <c r="K52" s="339"/>
      <c r="L52" s="339"/>
      <c r="M52" s="339"/>
      <c r="N52" s="339"/>
      <c r="O52" s="339"/>
      <c r="P52" s="339"/>
      <c r="Q52" s="339"/>
    </row>
    <row r="53" spans="2:17">
      <c r="B53" s="340" t="s">
        <v>369</v>
      </c>
      <c r="C53" s="340"/>
      <c r="D53" s="340"/>
      <c r="E53" s="340"/>
      <c r="F53" s="340"/>
      <c r="G53" s="340"/>
      <c r="H53" s="340"/>
      <c r="I53" s="340"/>
      <c r="J53" s="340"/>
      <c r="K53" s="340"/>
      <c r="L53" s="340"/>
      <c r="M53" s="340"/>
      <c r="N53" s="340"/>
      <c r="O53" s="340"/>
      <c r="P53" s="340"/>
      <c r="Q53" s="340"/>
    </row>
    <row r="54" spans="2:17" ht="15" thickBot="1">
      <c r="B54" s="340" t="str">
        <f>'HOME PAGE'!H6</f>
        <v>LATEST 52 WEEKS ENDING 12-01-2024</v>
      </c>
      <c r="C54" s="340"/>
      <c r="D54" s="340"/>
      <c r="E54" s="340"/>
      <c r="F54" s="340"/>
      <c r="G54" s="340"/>
      <c r="H54" s="340"/>
      <c r="I54" s="340"/>
      <c r="J54" s="340"/>
      <c r="K54" s="340"/>
      <c r="L54" s="340"/>
      <c r="M54" s="340"/>
      <c r="N54" s="340"/>
      <c r="O54" s="340"/>
      <c r="P54" s="340"/>
      <c r="Q54" s="340"/>
    </row>
    <row r="55" spans="2:17">
      <c r="D55" s="345" t="s">
        <v>64</v>
      </c>
      <c r="E55" s="343"/>
      <c r="F55" s="344"/>
      <c r="G55" s="345" t="s">
        <v>21</v>
      </c>
      <c r="H55" s="346"/>
      <c r="I55" s="342" t="s">
        <v>22</v>
      </c>
      <c r="J55" s="343"/>
      <c r="K55" s="344"/>
      <c r="L55" s="345" t="s">
        <v>23</v>
      </c>
      <c r="M55" s="343"/>
      <c r="N55" s="346"/>
      <c r="O55" s="342" t="s">
        <v>24</v>
      </c>
      <c r="P55" s="343"/>
      <c r="Q55" s="346"/>
    </row>
    <row r="56" spans="2:17" ht="20.149999999999999" customHeight="1" thickBot="1">
      <c r="B56" s="14"/>
      <c r="C56" s="146"/>
      <c r="D56" s="15" t="s">
        <v>20</v>
      </c>
      <c r="E56" s="16" t="s">
        <v>26</v>
      </c>
      <c r="F56" s="49" t="s">
        <v>27</v>
      </c>
      <c r="G56" s="15" t="s">
        <v>20</v>
      </c>
      <c r="H56" s="17" t="s">
        <v>26</v>
      </c>
      <c r="I56" s="18" t="s">
        <v>20</v>
      </c>
      <c r="J56" s="16" t="s">
        <v>26</v>
      </c>
      <c r="K56" s="49" t="s">
        <v>27</v>
      </c>
      <c r="L56" s="15" t="s">
        <v>20</v>
      </c>
      <c r="M56" s="16" t="s">
        <v>26</v>
      </c>
      <c r="N56" s="17" t="s">
        <v>27</v>
      </c>
      <c r="O56" s="18" t="s">
        <v>20</v>
      </c>
      <c r="P56" s="16" t="s">
        <v>26</v>
      </c>
      <c r="Q56" s="17" t="s">
        <v>27</v>
      </c>
    </row>
    <row r="57" spans="2:17" ht="17.5" customHeight="1" thickBot="1">
      <c r="C57" s="292" t="s">
        <v>11</v>
      </c>
      <c r="D57" s="283">
        <f>'Segment Data'!D9</f>
        <v>3988172956.0996447</v>
      </c>
      <c r="E57" s="284">
        <f>'Segment Data'!E9</f>
        <v>265233442.92383289</v>
      </c>
      <c r="F57" s="285">
        <f>'Segment Data'!F9</f>
        <v>7.124301697224715E-2</v>
      </c>
      <c r="G57" s="286">
        <f>'Segment Data'!G9</f>
        <v>99.952683623228481</v>
      </c>
      <c r="H57" s="287">
        <f>'Segment Data'!H9</f>
        <v>-3.8090602200924195E-3</v>
      </c>
      <c r="I57" s="288">
        <f>'Segment Data'!I9</f>
        <v>2.8074083430029129</v>
      </c>
      <c r="J57" s="289">
        <f>'Segment Data'!J9</f>
        <v>2.6132984114149771E-2</v>
      </c>
      <c r="K57" s="285">
        <f>'Segment Data'!K9</f>
        <v>9.3960434484239644E-3</v>
      </c>
      <c r="L57" s="290">
        <f>'Segment Data'!L9</f>
        <v>11196430030.292734</v>
      </c>
      <c r="M57" s="291">
        <f>'Segment Data'!M9</f>
        <v>841910099.66352081</v>
      </c>
      <c r="N57" s="285">
        <f>'Segment Data'!N9</f>
        <v>8.1308462903539019E-2</v>
      </c>
      <c r="O57" s="283">
        <f>'Segment Data'!O9</f>
        <v>4237880335.7314944</v>
      </c>
      <c r="P57" s="284">
        <f>'Segment Data'!P9</f>
        <v>199105733.74676657</v>
      </c>
      <c r="Q57" s="285">
        <f>'Segment Data'!Q9</f>
        <v>4.9298550518001763E-2</v>
      </c>
    </row>
    <row r="58" spans="2:17">
      <c r="B58" s="354" t="s">
        <v>60</v>
      </c>
      <c r="C58" s="151" t="s">
        <v>145</v>
      </c>
      <c r="D58" s="77">
        <f>'Segment Data'!D10</f>
        <v>63843107.156055011</v>
      </c>
      <c r="E58" s="76">
        <f>'Segment Data'!E10</f>
        <v>-2428127.0280046016</v>
      </c>
      <c r="F58" s="78">
        <f>'Segment Data'!F10</f>
        <v>-3.6639230548518219E-2</v>
      </c>
      <c r="G58" s="95">
        <f>'Segment Data'!G10</f>
        <v>1.6000534483674491</v>
      </c>
      <c r="H58" s="81">
        <f>'Segment Data'!H10</f>
        <v>-0.17925027424160489</v>
      </c>
      <c r="I58" s="178">
        <f>'Segment Data'!I10</f>
        <v>4.9308332230613479</v>
      </c>
      <c r="J58" s="179">
        <f>'Segment Data'!J10</f>
        <v>5.3480181111649649E-2</v>
      </c>
      <c r="K58" s="78">
        <f>'Segment Data'!K10</f>
        <v>1.0965001026514007E-2</v>
      </c>
      <c r="L58" s="79">
        <f>'Segment Data'!L10</f>
        <v>314799713.82854176</v>
      </c>
      <c r="M58" s="80">
        <f>'Segment Data'!M10</f>
        <v>-8428491.8128422499</v>
      </c>
      <c r="N58" s="78">
        <f>'Segment Data'!N10</f>
        <v>-2.6075978722579406E-2</v>
      </c>
      <c r="O58" s="77">
        <f>'Segment Data'!O10</f>
        <v>134570141.6680201</v>
      </c>
      <c r="P58" s="76">
        <f>'Segment Data'!P10</f>
        <v>-5684100.6477867961</v>
      </c>
      <c r="Q58" s="78">
        <f>'Segment Data'!Q10</f>
        <v>-4.0527120990665307E-2</v>
      </c>
    </row>
    <row r="59" spans="2:17">
      <c r="B59" s="355"/>
      <c r="C59" s="151" t="s">
        <v>149</v>
      </c>
      <c r="D59" s="77">
        <f>'Segment Data'!D11</f>
        <v>60256609.953733899</v>
      </c>
      <c r="E59" s="76">
        <f>'Segment Data'!E11</f>
        <v>-417127.3408947736</v>
      </c>
      <c r="F59" s="78">
        <f>'Segment Data'!F11</f>
        <v>-6.8749241351200082E-3</v>
      </c>
      <c r="G59" s="95">
        <f>'Segment Data'!G11</f>
        <v>1.5101676725685522</v>
      </c>
      <c r="H59" s="81">
        <f>'Segment Data'!H11</f>
        <v>-0.11884992401189232</v>
      </c>
      <c r="I59" s="178">
        <f>'Segment Data'!I11</f>
        <v>3.9045554100662505</v>
      </c>
      <c r="J59" s="179">
        <f>'Segment Data'!J11</f>
        <v>-1.2660088651216483E-2</v>
      </c>
      <c r="K59" s="78">
        <f>'Segment Data'!K11</f>
        <v>-3.2319101809337564E-3</v>
      </c>
      <c r="L59" s="79">
        <f>'Segment Data'!L11</f>
        <v>235275272.38710359</v>
      </c>
      <c r="M59" s="80">
        <f>'Segment Data'!M11</f>
        <v>-2396831.7085278332</v>
      </c>
      <c r="N59" s="78">
        <f>'Segment Data'!N11</f>
        <v>-1.0084615178748226E-2</v>
      </c>
      <c r="O59" s="77">
        <f>'Segment Data'!O11</f>
        <v>96895606.621436045</v>
      </c>
      <c r="P59" s="76">
        <f>'Segment Data'!P11</f>
        <v>1735952.9607257247</v>
      </c>
      <c r="Q59" s="78">
        <f>'Segment Data'!Q11</f>
        <v>1.8242531303394895E-2</v>
      </c>
    </row>
    <row r="60" spans="2:17">
      <c r="B60" s="355"/>
      <c r="C60" s="151" t="s">
        <v>146</v>
      </c>
      <c r="D60" s="77">
        <f>'Segment Data'!D12</f>
        <v>1803156475.5419312</v>
      </c>
      <c r="E60" s="76">
        <f>'Segment Data'!E12</f>
        <v>254245810.39903283</v>
      </c>
      <c r="F60" s="78">
        <f>'Segment Data'!F12</f>
        <v>0.16414491559819963</v>
      </c>
      <c r="G60" s="95">
        <f>'Segment Data'!G12</f>
        <v>45.191201762543436</v>
      </c>
      <c r="H60" s="81">
        <f>'Segment Data'!H12</f>
        <v>3.6047948333583406</v>
      </c>
      <c r="I60" s="178">
        <f>'Segment Data'!I12</f>
        <v>3.0756353918022916</v>
      </c>
      <c r="J60" s="179">
        <f>'Segment Data'!J12</f>
        <v>-4.0620323279399795E-2</v>
      </c>
      <c r="K60" s="78">
        <f>'Segment Data'!K12</f>
        <v>-1.303497754783418E-2</v>
      </c>
      <c r="L60" s="79">
        <f>'Segment Data'!L12</f>
        <v>5545851873.1342468</v>
      </c>
      <c r="M60" s="80">
        <f>'Segment Data'!M12</f>
        <v>719050160.73170567</v>
      </c>
      <c r="N60" s="78">
        <f>'Segment Data'!N12</f>
        <v>0.1489703127609521</v>
      </c>
      <c r="O60" s="77">
        <f>'Segment Data'!O12</f>
        <v>1993169389.2690012</v>
      </c>
      <c r="P60" s="76">
        <f>'Segment Data'!P12</f>
        <v>165247695.75803876</v>
      </c>
      <c r="Q60" s="78">
        <f>'Segment Data'!Q12</f>
        <v>9.0401955589596891E-2</v>
      </c>
    </row>
    <row r="61" spans="2:17">
      <c r="B61" s="355"/>
      <c r="C61" s="151" t="s">
        <v>148</v>
      </c>
      <c r="D61" s="77">
        <f>'Segment Data'!D13</f>
        <v>52072279.977109589</v>
      </c>
      <c r="E61" s="76">
        <f>'Segment Data'!E13</f>
        <v>10128097.586938687</v>
      </c>
      <c r="F61" s="78">
        <f>'Segment Data'!F13</f>
        <v>0.24146608682762358</v>
      </c>
      <c r="G61" s="95">
        <f>'Segment Data'!G13</f>
        <v>1.3050497516994264</v>
      </c>
      <c r="H61" s="81">
        <f>'Segment Data'!H13</f>
        <v>0.17889840130590207</v>
      </c>
      <c r="I61" s="178">
        <f>'Segment Data'!I13</f>
        <v>4.771184911437266</v>
      </c>
      <c r="J61" s="179">
        <f>'Segment Data'!J13</f>
        <v>4.9972889592410752E-2</v>
      </c>
      <c r="K61" s="78">
        <f>'Segment Data'!K13</f>
        <v>1.0584758608846253E-2</v>
      </c>
      <c r="L61" s="79">
        <f>'Segment Data'!L13</f>
        <v>248446476.53092211</v>
      </c>
      <c r="M61" s="80">
        <f>'Segment Data'!M13</f>
        <v>50419098.383993983</v>
      </c>
      <c r="N61" s="78">
        <f>'Segment Data'!N13</f>
        <v>0.25460670567776289</v>
      </c>
      <c r="O61" s="77">
        <f>'Segment Data'!O13</f>
        <v>110588654.47864108</v>
      </c>
      <c r="P61" s="76">
        <f>'Segment Data'!P13</f>
        <v>17759246.286493361</v>
      </c>
      <c r="Q61" s="78">
        <f>'Segment Data'!Q13</f>
        <v>0.19131056237839492</v>
      </c>
    </row>
    <row r="62" spans="2:17" ht="15" thickBot="1">
      <c r="B62" s="356"/>
      <c r="C62" s="151" t="s">
        <v>147</v>
      </c>
      <c r="D62" s="144">
        <f>'Segment Data'!D14</f>
        <v>2008844483.4706731</v>
      </c>
      <c r="E62" s="138">
        <f>'Segment Data'!E14</f>
        <v>3704789.3068757057</v>
      </c>
      <c r="F62" s="140">
        <f>'Segment Data'!F14</f>
        <v>1.8476464845112513E-3</v>
      </c>
      <c r="G62" s="141">
        <f>'Segment Data'!G14</f>
        <v>50.346210988046039</v>
      </c>
      <c r="H62" s="142">
        <f>'Segment Data'!H14</f>
        <v>-3.489402096627515</v>
      </c>
      <c r="I62" s="180">
        <f>'Segment Data'!I14</f>
        <v>2.4153470984618184</v>
      </c>
      <c r="J62" s="181">
        <f>'Segment Data'!J14</f>
        <v>3.7063658049725223E-2</v>
      </c>
      <c r="K62" s="140">
        <f>'Segment Data'!K14</f>
        <v>1.5584205574463857E-2</v>
      </c>
      <c r="L62" s="143">
        <f>'Segment Data'!L14</f>
        <v>4852056694.4119205</v>
      </c>
      <c r="M62" s="139">
        <f>'Segment Data'!M14</f>
        <v>83266164.069191933</v>
      </c>
      <c r="N62" s="140">
        <f>'Segment Data'!N14</f>
        <v>1.7460646161618607E-2</v>
      </c>
      <c r="O62" s="144">
        <f>'Segment Data'!O14</f>
        <v>1902656543.694396</v>
      </c>
      <c r="P62" s="138">
        <f>'Segment Data'!P14</f>
        <v>20046939.389295578</v>
      </c>
      <c r="Q62" s="140">
        <f>'Segment Data'!Q14</f>
        <v>1.0648484605333353E-2</v>
      </c>
    </row>
    <row r="63" spans="2:17">
      <c r="B63" s="347" t="s">
        <v>61</v>
      </c>
      <c r="C63" s="150" t="s">
        <v>74</v>
      </c>
      <c r="D63" s="116">
        <f>'Type Data'!D7</f>
        <v>3238759050.3647561</v>
      </c>
      <c r="E63" s="110">
        <f>'Type Data'!E7</f>
        <v>222927442.79616928</v>
      </c>
      <c r="F63" s="112">
        <f>'Type Data'!F7</f>
        <v>7.3919061739623149E-2</v>
      </c>
      <c r="G63" s="113">
        <f>'Type Data'!G7</f>
        <v>81.170666933555125</v>
      </c>
      <c r="H63" s="114">
        <f>'Type Data'!H7</f>
        <v>0.19917949746398733</v>
      </c>
      <c r="I63" s="182">
        <f>'Type Data'!I7</f>
        <v>2.7727176882588656</v>
      </c>
      <c r="J63" s="183">
        <f>'Type Data'!J7</f>
        <v>2.8722607600477623E-2</v>
      </c>
      <c r="K63" s="112">
        <f>'Type Data'!K7</f>
        <v>1.0467441360567594E-2</v>
      </c>
      <c r="L63" s="115">
        <f>'Type Data'!L7</f>
        <v>8980164506.9548454</v>
      </c>
      <c r="M63" s="111">
        <f>'Type Data'!M7</f>
        <v>704737411.69256496</v>
      </c>
      <c r="N63" s="112">
        <f>'Type Data'!N7</f>
        <v>8.5160246544378398E-2</v>
      </c>
      <c r="O63" s="116">
        <f>'Type Data'!O7</f>
        <v>3356714648.3571568</v>
      </c>
      <c r="P63" s="110">
        <f>'Type Data'!P7</f>
        <v>162924427.07074213</v>
      </c>
      <c r="Q63" s="112">
        <f>'Type Data'!Q7</f>
        <v>5.1012876795996455E-2</v>
      </c>
    </row>
    <row r="64" spans="2:17">
      <c r="B64" s="348"/>
      <c r="C64" s="151" t="s">
        <v>75</v>
      </c>
      <c r="D64" s="77">
        <f>'Type Data'!D8</f>
        <v>510688069.0109129</v>
      </c>
      <c r="E64" s="76">
        <f>'Type Data'!E8</f>
        <v>37085873.99714303</v>
      </c>
      <c r="F64" s="78">
        <f>'Type Data'!F8</f>
        <v>7.8305958856598565E-2</v>
      </c>
      <c r="G64" s="95">
        <f>'Type Data'!G8</f>
        <v>12.799004344567317</v>
      </c>
      <c r="H64" s="81">
        <f>'Type Data'!H8</f>
        <v>8.3349369991445599E-2</v>
      </c>
      <c r="I64" s="178">
        <f>'Type Data'!I8</f>
        <v>2.844697222970777</v>
      </c>
      <c r="J64" s="179">
        <f>'Type Data'!J8</f>
        <v>4.5120942932128205E-2</v>
      </c>
      <c r="K64" s="78">
        <f>'Type Data'!K8</f>
        <v>1.6117061447422074E-2</v>
      </c>
      <c r="L64" s="79">
        <f>'Type Data'!L8</f>
        <v>1452752931.7196524</v>
      </c>
      <c r="M64" s="80">
        <f>'Type Data'!M8</f>
        <v>126867460.38486385</v>
      </c>
      <c r="N64" s="78">
        <f>'Type Data'!N8</f>
        <v>9.5685082254611711E-2</v>
      </c>
      <c r="O64" s="77">
        <f>'Type Data'!O8</f>
        <v>407570020.92631716</v>
      </c>
      <c r="P64" s="76">
        <f>'Type Data'!P8</f>
        <v>40809550.051071703</v>
      </c>
      <c r="Q64" s="78">
        <f>'Type Data'!Q8</f>
        <v>0.11127030662187469</v>
      </c>
    </row>
    <row r="65" spans="2:17">
      <c r="B65" s="348"/>
      <c r="C65" s="151" t="s">
        <v>76</v>
      </c>
      <c r="D65" s="77">
        <f>'Type Data'!D9</f>
        <v>225953386.04534462</v>
      </c>
      <c r="E65" s="76">
        <f>'Type Data'!E9</f>
        <v>5864334.3329195678</v>
      </c>
      <c r="F65" s="78">
        <f>'Type Data'!F9</f>
        <v>2.6645279659717389E-2</v>
      </c>
      <c r="G65" s="95">
        <f>'Type Data'!G9</f>
        <v>5.6629056857842182</v>
      </c>
      <c r="H65" s="81">
        <f>'Type Data'!H9</f>
        <v>-0.2462232724872182</v>
      </c>
      <c r="I65" s="178">
        <f>'Type Data'!I9</f>
        <v>3.2080084859093421</v>
      </c>
      <c r="J65" s="179">
        <f>'Type Data'!J9</f>
        <v>-3.5361613320303409E-2</v>
      </c>
      <c r="K65" s="78">
        <f>'Type Data'!K9</f>
        <v>-1.0902737658185349E-2</v>
      </c>
      <c r="L65" s="79">
        <f>'Type Data'!L9</f>
        <v>724860379.85341501</v>
      </c>
      <c r="M65" s="80">
        <f>'Type Data'!M9</f>
        <v>11030130.361528397</v>
      </c>
      <c r="N65" s="78">
        <f>'Type Data'!N9</f>
        <v>1.5452035507573099E-2</v>
      </c>
      <c r="O65" s="77">
        <f>'Type Data'!O9</f>
        <v>422505863.7340889</v>
      </c>
      <c r="P65" s="76">
        <f>'Type Data'!P9</f>
        <v>-2051410.5658705831</v>
      </c>
      <c r="Q65" s="78">
        <f>'Type Data'!Q9</f>
        <v>-4.8318817979343216E-3</v>
      </c>
    </row>
    <row r="66" spans="2:17" ht="15" thickBot="1">
      <c r="B66" s="349"/>
      <c r="C66" s="152" t="s">
        <v>77</v>
      </c>
      <c r="D66" s="144">
        <f>'Type Data'!D10</f>
        <v>12772450.678482022</v>
      </c>
      <c r="E66" s="138">
        <f>'Type Data'!E10</f>
        <v>-644208.20229212381</v>
      </c>
      <c r="F66" s="140">
        <f>'Type Data'!F10</f>
        <v>-4.8015546047404073E-2</v>
      </c>
      <c r="G66" s="141">
        <f>'Type Data'!G10</f>
        <v>0.32010665931803839</v>
      </c>
      <c r="H66" s="142">
        <f>'Type Data'!H10</f>
        <v>-4.0114655185250814E-2</v>
      </c>
      <c r="I66" s="180">
        <f>'Type Data'!I10</f>
        <v>3.0262173437063216</v>
      </c>
      <c r="J66" s="181">
        <f>'Type Data'!J10</f>
        <v>9.1275426332231735E-2</v>
      </c>
      <c r="K66" s="140">
        <f>'Type Data'!K10</f>
        <v>3.1099568203345029E-2</v>
      </c>
      <c r="L66" s="143">
        <f>'Type Data'!L10</f>
        <v>38652211.764855869</v>
      </c>
      <c r="M66" s="139">
        <f>'Type Data'!M10</f>
        <v>-724902.7754375115</v>
      </c>
      <c r="N66" s="140">
        <f>'Type Data'!N10</f>
        <v>-1.8409240593181123E-2</v>
      </c>
      <c r="O66" s="144">
        <f>'Type Data'!O10</f>
        <v>51089802.713928089</v>
      </c>
      <c r="P66" s="138">
        <f>'Type Data'!P10</f>
        <v>-2576832.8091684952</v>
      </c>
      <c r="Q66" s="140">
        <f>'Type Data'!Q10</f>
        <v>-4.8015546047404073E-2</v>
      </c>
    </row>
    <row r="67" spans="2:17" ht="15" thickBot="1">
      <c r="B67" s="94" t="s">
        <v>78</v>
      </c>
      <c r="C67" s="153" t="s">
        <v>79</v>
      </c>
      <c r="D67" s="137">
        <f>Granola!D4</f>
        <v>3185377.4032827681</v>
      </c>
      <c r="E67" s="131">
        <f>Granola!E4</f>
        <v>-1180504.8837587573</v>
      </c>
      <c r="F67" s="133">
        <f>Granola!F4</f>
        <v>-0.27039320030744773</v>
      </c>
      <c r="G67" s="134">
        <f>Granola!G4</f>
        <v>7.9832801464628483E-2</v>
      </c>
      <c r="H67" s="135">
        <f>Granola!H4</f>
        <v>-3.7385939086221689E-2</v>
      </c>
      <c r="I67" s="184">
        <f>Granola!I4</f>
        <v>3.818251324458334</v>
      </c>
      <c r="J67" s="185">
        <f>Granola!J4</f>
        <v>0.16073058929251527</v>
      </c>
      <c r="K67" s="133">
        <f>Granola!K4</f>
        <v>4.3945229823892804E-2</v>
      </c>
      <c r="L67" s="136">
        <f>Granola!L4</f>
        <v>12162571.488984078</v>
      </c>
      <c r="M67" s="132">
        <f>Granola!M4</f>
        <v>-3805733.5031634681</v>
      </c>
      <c r="N67" s="133">
        <f>Granola!N4</f>
        <v>-0.23833046181388362</v>
      </c>
      <c r="O67" s="137">
        <f>Granola!O4</f>
        <v>4948232.3129292242</v>
      </c>
      <c r="P67" s="131">
        <f>Granola!P4</f>
        <v>-1253448.7673153523</v>
      </c>
      <c r="Q67" s="133">
        <f>Granola!Q4</f>
        <v>-0.20211435433340921</v>
      </c>
    </row>
    <row r="68" spans="2:17">
      <c r="B68" s="350" t="s">
        <v>80</v>
      </c>
      <c r="C68" s="154" t="s">
        <v>14</v>
      </c>
      <c r="D68" s="125">
        <f>'NB vs PL'!D5</f>
        <v>3242191388.1763697</v>
      </c>
      <c r="E68" s="117">
        <f>'NB vs PL'!E5</f>
        <v>179172915.79406977</v>
      </c>
      <c r="F68" s="121">
        <f>'NB vs PL'!F5</f>
        <v>5.8495538766606216E-2</v>
      </c>
      <c r="G68" s="122">
        <f>'NB vs PL'!G5</f>
        <v>81.256689124455221</v>
      </c>
      <c r="H68" s="123">
        <f>'NB vs PL'!H5</f>
        <v>-0.98170944215901557</v>
      </c>
      <c r="I68" s="186">
        <f>'NB vs PL'!I5</f>
        <v>3.0465866386625282</v>
      </c>
      <c r="J68" s="187">
        <f>'NB vs PL'!J5</f>
        <v>3.6931501950110412E-2</v>
      </c>
      <c r="K68" s="121">
        <f>'NB vs PL'!K5</f>
        <v>1.227100789708829E-2</v>
      </c>
      <c r="L68" s="124">
        <f>'NB vs PL'!L5</f>
        <v>9877616963.2048416</v>
      </c>
      <c r="M68" s="118">
        <f>'NB vs PL'!M5</f>
        <v>658987683.95442963</v>
      </c>
      <c r="N68" s="121">
        <f>'NB vs PL'!N5</f>
        <v>7.148434588184388E-2</v>
      </c>
      <c r="O68" s="125">
        <f>'NB vs PL'!O5</f>
        <v>3639273739.7397094</v>
      </c>
      <c r="P68" s="117">
        <f>'NB vs PL'!P5</f>
        <v>164963318.44714117</v>
      </c>
      <c r="Q68" s="121">
        <f>'NB vs PL'!Q5</f>
        <v>4.7480880647898148E-2</v>
      </c>
    </row>
    <row r="69" spans="2:17" ht="15" thickBot="1">
      <c r="B69" s="351"/>
      <c r="C69" s="155" t="s">
        <v>13</v>
      </c>
      <c r="D69" s="130">
        <f>'NB vs PL'!D6</f>
        <v>747869520.17601871</v>
      </c>
      <c r="E69" s="119">
        <f>'NB vs PL'!E6</f>
        <v>86328023.286659241</v>
      </c>
      <c r="F69" s="126">
        <f>'NB vs PL'!F6</f>
        <v>0.13049525040013824</v>
      </c>
      <c r="G69" s="127">
        <f>'NB vs PL'!G6</f>
        <v>18.743310875543074</v>
      </c>
      <c r="H69" s="128">
        <f>'NB vs PL'!H6</f>
        <v>0.98170944216083456</v>
      </c>
      <c r="I69" s="188">
        <f>'NB vs PL'!I6</f>
        <v>1.7759263188320191</v>
      </c>
      <c r="J69" s="189">
        <f>'NB vs PL'!J6</f>
        <v>4.8283761336189501E-2</v>
      </c>
      <c r="K69" s="126">
        <f>'NB vs PL'!K6</f>
        <v>2.794777260301777E-2</v>
      </c>
      <c r="L69" s="129">
        <f>'NB vs PL'!L6</f>
        <v>1328161163.9328654</v>
      </c>
      <c r="M69" s="120">
        <f>'NB vs PL'!M6</f>
        <v>185253920.35731292</v>
      </c>
      <c r="N69" s="126">
        <f>'NB vs PL'!N6</f>
        <v>0.16209007458711291</v>
      </c>
      <c r="O69" s="130">
        <f>'NB vs PL'!O6</f>
        <v>601553465.44875765</v>
      </c>
      <c r="P69" s="119">
        <f>'NB vs PL'!P6</f>
        <v>35188621.18495369</v>
      </c>
      <c r="Q69" s="126">
        <f>'NB vs PL'!Q6</f>
        <v>6.213065931147975E-2</v>
      </c>
    </row>
    <row r="70" spans="2:17">
      <c r="B70" s="347" t="s">
        <v>62</v>
      </c>
      <c r="C70" s="150" t="s">
        <v>70</v>
      </c>
      <c r="D70" s="116">
        <f>Package!D7</f>
        <v>2031368437.7965057</v>
      </c>
      <c r="E70" s="110">
        <f>Package!E7</f>
        <v>72010445.439158201</v>
      </c>
      <c r="F70" s="112">
        <f>Package!F7</f>
        <v>3.6752061501798772E-2</v>
      </c>
      <c r="G70" s="113">
        <f>Package!G7</f>
        <v>50.910712504268062</v>
      </c>
      <c r="H70" s="114">
        <f>Package!H7</f>
        <v>-1.6957164033710015</v>
      </c>
      <c r="I70" s="182">
        <f>Package!I7</f>
        <v>2.9786032765019508</v>
      </c>
      <c r="J70" s="183">
        <f>Package!J7</f>
        <v>4.3052637145239547E-2</v>
      </c>
      <c r="K70" s="112">
        <f>Package!K7</f>
        <v>1.466594940248552E-2</v>
      </c>
      <c r="L70" s="115">
        <f>Package!L7</f>
        <v>6050640684.6033211</v>
      </c>
      <c r="M70" s="111">
        <f>Package!M7</f>
        <v>298846077.4100275</v>
      </c>
      <c r="N70" s="112">
        <f>Package!N7</f>
        <v>5.1957014778706706E-2</v>
      </c>
      <c r="O70" s="116">
        <f>Package!O7</f>
        <v>3019196464.6645164</v>
      </c>
      <c r="P70" s="110">
        <f>Package!P7</f>
        <v>81842125.830847263</v>
      </c>
      <c r="Q70" s="112">
        <f>Package!Q7</f>
        <v>2.7862530832199219E-2</v>
      </c>
    </row>
    <row r="71" spans="2:17">
      <c r="B71" s="348"/>
      <c r="C71" s="151" t="s">
        <v>71</v>
      </c>
      <c r="D71" s="77">
        <f>Package!D8</f>
        <v>1208787715.5606606</v>
      </c>
      <c r="E71" s="76">
        <f>Package!E8</f>
        <v>159292109.3697108</v>
      </c>
      <c r="F71" s="78">
        <f>Package!F8</f>
        <v>0.15177968200157335</v>
      </c>
      <c r="G71" s="95">
        <f>Package!G8</f>
        <v>30.294969007372458</v>
      </c>
      <c r="H71" s="81">
        <f>Package!H8</f>
        <v>2.117261711760225</v>
      </c>
      <c r="I71" s="178">
        <f>Package!I8</f>
        <v>2.3896476898643484</v>
      </c>
      <c r="J71" s="179">
        <f>Package!J8</f>
        <v>2.4471876988991337E-2</v>
      </c>
      <c r="K71" s="78">
        <f>Package!K8</f>
        <v>1.0346747525394632E-2</v>
      </c>
      <c r="L71" s="79">
        <f>Package!L8</f>
        <v>2888576772.0259356</v>
      </c>
      <c r="M71" s="80">
        <f>Package!M8</f>
        <v>406335148.54414034</v>
      </c>
      <c r="N71" s="78">
        <f>Package!N8</f>
        <v>0.16369685557612293</v>
      </c>
      <c r="O71" s="77">
        <f>Package!O8</f>
        <v>595528620.00714707</v>
      </c>
      <c r="P71" s="76">
        <f>Package!P8</f>
        <v>72438047.176237583</v>
      </c>
      <c r="Q71" s="78">
        <f>Package!Q8</f>
        <v>0.1384808882794632</v>
      </c>
    </row>
    <row r="72" spans="2:17">
      <c r="B72" s="348"/>
      <c r="C72" s="151" t="s">
        <v>72</v>
      </c>
      <c r="D72" s="77">
        <f>Package!D9</f>
        <v>161105578.76659185</v>
      </c>
      <c r="E72" s="76">
        <f>Package!E9</f>
        <v>-8993871.0123541057</v>
      </c>
      <c r="F72" s="78">
        <f>Package!F9</f>
        <v>-5.2874192268359245E-2</v>
      </c>
      <c r="G72" s="95">
        <f>Package!G9</f>
        <v>4.03767216759391</v>
      </c>
      <c r="H72" s="81">
        <f>Package!H9</f>
        <v>-0.52929550596466868</v>
      </c>
      <c r="I72" s="178">
        <f>Package!I9</f>
        <v>2.4058504819281525</v>
      </c>
      <c r="J72" s="179">
        <f>Package!J9</f>
        <v>1.7987910913234817E-2</v>
      </c>
      <c r="K72" s="78">
        <f>Package!K9</f>
        <v>7.5330595368348109E-3</v>
      </c>
      <c r="L72" s="79">
        <f>Package!L9</f>
        <v>387595934.31691897</v>
      </c>
      <c r="M72" s="80">
        <f>Package!M9</f>
        <v>-18578175.16045779</v>
      </c>
      <c r="N72" s="78">
        <f>Package!N9</f>
        <v>-4.5739437169843945E-2</v>
      </c>
      <c r="O72" s="77">
        <f>Package!O9</f>
        <v>91750646.696082234</v>
      </c>
      <c r="P72" s="76">
        <f>Package!P9</f>
        <v>-946615.45899109542</v>
      </c>
      <c r="Q72" s="78">
        <f>Package!Q9</f>
        <v>-1.0211903102461662E-2</v>
      </c>
    </row>
    <row r="73" spans="2:17" ht="15" thickBot="1">
      <c r="B73" s="349"/>
      <c r="C73" s="152" t="s">
        <v>73</v>
      </c>
      <c r="D73" s="144">
        <f>Package!D10</f>
        <v>511225560.75674373</v>
      </c>
      <c r="E73" s="138">
        <f>Package!E10</f>
        <v>37469020.815083504</v>
      </c>
      <c r="F73" s="140">
        <f>Package!F10</f>
        <v>7.9089189607171539E-2</v>
      </c>
      <c r="G73" s="141">
        <f>Package!G10</f>
        <v>12.812475110006149</v>
      </c>
      <c r="H73" s="142">
        <f>Package!H10</f>
        <v>9.2676157909073353E-2</v>
      </c>
      <c r="I73" s="180">
        <f>Package!I10</f>
        <v>2.842874307455963</v>
      </c>
      <c r="J73" s="181">
        <f>Package!J10</f>
        <v>4.3653647877975654E-2</v>
      </c>
      <c r="K73" s="140">
        <f>Package!K10</f>
        <v>1.5594929155944752E-2</v>
      </c>
      <c r="L73" s="143">
        <f>Package!L10</f>
        <v>1453350011.9901142</v>
      </c>
      <c r="M73" s="139">
        <f>Package!M10</f>
        <v>127200917.77523494</v>
      </c>
      <c r="N73" s="140">
        <f>Package!N10</f>
        <v>9.5917509072041232E-2</v>
      </c>
      <c r="O73" s="144">
        <f>Package!O10</f>
        <v>407742081.96366256</v>
      </c>
      <c r="P73" s="138">
        <f>Package!P10</f>
        <v>40905838.821805894</v>
      </c>
      <c r="Q73" s="140">
        <f>Package!Q10</f>
        <v>0.11150980740468298</v>
      </c>
    </row>
    <row r="74" spans="2:17">
      <c r="B74" s="350" t="s">
        <v>81</v>
      </c>
      <c r="C74" s="156" t="s">
        <v>82</v>
      </c>
      <c r="D74" s="116">
        <f>Flavor!D16</f>
        <v>367226268.03248692</v>
      </c>
      <c r="E74" s="110">
        <f>Flavor!E16</f>
        <v>12116707.747579992</v>
      </c>
      <c r="F74" s="112">
        <f>Flavor!F16</f>
        <v>3.4121040666600669E-2</v>
      </c>
      <c r="G74" s="113">
        <f>Flavor!G16</f>
        <v>9.2035253713487553</v>
      </c>
      <c r="H74" s="114">
        <f>Flavor!H16</f>
        <v>-0.33074346079831507</v>
      </c>
      <c r="I74" s="182">
        <f>Flavor!I16</f>
        <v>2.9035620530704787</v>
      </c>
      <c r="J74" s="183">
        <f>Flavor!J16</f>
        <v>3.4221446334958827E-2</v>
      </c>
      <c r="K74" s="112">
        <f>Flavor!K16</f>
        <v>1.1926589075771293E-2</v>
      </c>
      <c r="L74" s="115">
        <f>Flavor!L16</f>
        <v>1066264256.7498176</v>
      </c>
      <c r="M74" s="111">
        <f>Flavor!M16</f>
        <v>47333975.584339142</v>
      </c>
      <c r="N74" s="112">
        <f>Flavor!N16</f>
        <v>4.6454577373240227E-2</v>
      </c>
      <c r="O74" s="116">
        <f>Flavor!O16</f>
        <v>449319496.11030322</v>
      </c>
      <c r="P74" s="110">
        <f>Flavor!P16</f>
        <v>-668580.62849795818</v>
      </c>
      <c r="Q74" s="112">
        <f>Flavor!Q16</f>
        <v>-1.4857740972680053E-3</v>
      </c>
    </row>
    <row r="75" spans="2:17">
      <c r="B75" s="348"/>
      <c r="C75" s="151" t="s">
        <v>83</v>
      </c>
      <c r="D75" s="77">
        <f>Flavor!D17</f>
        <v>679856529.55740356</v>
      </c>
      <c r="E75" s="76">
        <f>Flavor!E17</f>
        <v>-26224569.67237699</v>
      </c>
      <c r="F75" s="78">
        <f>Flavor!F17</f>
        <v>-3.7141016380389906E-2</v>
      </c>
      <c r="G75" s="95">
        <f>Flavor!G17</f>
        <v>17.038750665039959</v>
      </c>
      <c r="H75" s="81">
        <f>Flavor!H17</f>
        <v>-1.9186860537955894</v>
      </c>
      <c r="I75" s="178">
        <f>Flavor!I17</f>
        <v>2.5419085109939732</v>
      </c>
      <c r="J75" s="179">
        <f>Flavor!J17</f>
        <v>6.4211440539162279E-2</v>
      </c>
      <c r="K75" s="78">
        <f>Flavor!K17</f>
        <v>2.5915775299914085E-2</v>
      </c>
      <c r="L75" s="79">
        <f>Flavor!L17</f>
        <v>1728133098.7367899</v>
      </c>
      <c r="M75" s="80">
        <f>Flavor!M17</f>
        <v>-21321972.328349829</v>
      </c>
      <c r="N75" s="78">
        <f>Flavor!N17</f>
        <v>-1.2187779315400275E-2</v>
      </c>
      <c r="O75" s="77">
        <f>Flavor!O17</f>
        <v>510852095.52430469</v>
      </c>
      <c r="P75" s="76">
        <f>Flavor!P17</f>
        <v>6477363.906662643</v>
      </c>
      <c r="Q75" s="78">
        <f>Flavor!Q17</f>
        <v>1.284236402146534E-2</v>
      </c>
    </row>
    <row r="76" spans="2:17">
      <c r="B76" s="348"/>
      <c r="C76" s="151" t="s">
        <v>84</v>
      </c>
      <c r="D76" s="77">
        <f>Flavor!D18</f>
        <v>636316430.92307365</v>
      </c>
      <c r="E76" s="76">
        <f>Flavor!E18</f>
        <v>63884318.826684952</v>
      </c>
      <c r="F76" s="78">
        <f>Flavor!F18</f>
        <v>0.11160156370809579</v>
      </c>
      <c r="G76" s="95">
        <f>Flavor!G18</f>
        <v>15.947536780480284</v>
      </c>
      <c r="H76" s="81">
        <f>Flavor!H18</f>
        <v>0.57841621807709842</v>
      </c>
      <c r="I76" s="178">
        <f>Flavor!I18</f>
        <v>2.8608483969089087</v>
      </c>
      <c r="J76" s="179">
        <f>Flavor!J18</f>
        <v>4.9772329784863345E-2</v>
      </c>
      <c r="K76" s="78">
        <f>Flavor!K18</f>
        <v>1.7705792584895932E-2</v>
      </c>
      <c r="L76" s="79">
        <f>Flavor!L18</f>
        <v>1820404841.3330736</v>
      </c>
      <c r="M76" s="80">
        <f>Flavor!M18</f>
        <v>211254630.96564651</v>
      </c>
      <c r="N76" s="78">
        <f>Flavor!N18</f>
        <v>0.13128335043215725</v>
      </c>
      <c r="O76" s="77">
        <f>Flavor!O18</f>
        <v>565206013.05747914</v>
      </c>
      <c r="P76" s="76">
        <f>Flavor!P18</f>
        <v>43305960.812911391</v>
      </c>
      <c r="Q76" s="78">
        <f>Flavor!Q18</f>
        <v>8.2977498520382928E-2</v>
      </c>
    </row>
    <row r="77" spans="2:17">
      <c r="B77" s="348"/>
      <c r="C77" s="151" t="s">
        <v>85</v>
      </c>
      <c r="D77" s="77">
        <f>Flavor!D19</f>
        <v>101873811.44198374</v>
      </c>
      <c r="E77" s="76">
        <f>Flavor!E19</f>
        <v>1987573.888061747</v>
      </c>
      <c r="F77" s="78">
        <f>Flavor!F19</f>
        <v>1.9898375759611397E-2</v>
      </c>
      <c r="G77" s="95">
        <f>Flavor!G19</f>
        <v>2.5531893818645655</v>
      </c>
      <c r="H77" s="81">
        <f>Flavor!H19</f>
        <v>-0.12863715275963861</v>
      </c>
      <c r="I77" s="178">
        <f>Flavor!I19</f>
        <v>2.7724174132586854</v>
      </c>
      <c r="J77" s="179">
        <f>Flavor!J19</f>
        <v>7.9547179428834713E-2</v>
      </c>
      <c r="K77" s="78">
        <f>Flavor!K19</f>
        <v>2.9539923026926262E-2</v>
      </c>
      <c r="L77" s="79">
        <f>Flavor!L19</f>
        <v>282436728.79678762</v>
      </c>
      <c r="M77" s="80">
        <f>Flavor!M19</f>
        <v>13456052.918573678</v>
      </c>
      <c r="N77" s="78">
        <f>Flavor!N19</f>
        <v>5.0026095274837361E-2</v>
      </c>
      <c r="O77" s="77">
        <f>Flavor!O19</f>
        <v>98466301.746389911</v>
      </c>
      <c r="P77" s="76">
        <f>Flavor!P19</f>
        <v>4992496.3127426207</v>
      </c>
      <c r="Q77" s="78">
        <f>Flavor!Q19</f>
        <v>5.3410645790884823E-2</v>
      </c>
    </row>
    <row r="78" spans="2:17">
      <c r="B78" s="348"/>
      <c r="C78" s="151" t="s">
        <v>86</v>
      </c>
      <c r="D78" s="77">
        <f>Flavor!D20</f>
        <v>701692381.99728835</v>
      </c>
      <c r="E78" s="76">
        <f>Flavor!E20</f>
        <v>104177094.22515225</v>
      </c>
      <c r="F78" s="78">
        <f>Flavor!F20</f>
        <v>0.17435050844235545</v>
      </c>
      <c r="G78" s="95">
        <f>Flavor!G20</f>
        <v>17.586006783215385</v>
      </c>
      <c r="H78" s="81">
        <f>Flavor!H20</f>
        <v>1.5434328227547773</v>
      </c>
      <c r="I78" s="178">
        <f>Flavor!I20</f>
        <v>2.5868438665815225</v>
      </c>
      <c r="J78" s="179">
        <f>Flavor!J20</f>
        <v>6.2109335205415839E-3</v>
      </c>
      <c r="K78" s="78">
        <f>Flavor!K20</f>
        <v>2.4067481434388166E-3</v>
      </c>
      <c r="L78" s="79">
        <f>Flavor!L20</f>
        <v>1815168634.5966642</v>
      </c>
      <c r="M78" s="80">
        <f>Flavor!M20</f>
        <v>273201004.96448064</v>
      </c>
      <c r="N78" s="78">
        <f>Flavor!N20</f>
        <v>0.17717687434829563</v>
      </c>
      <c r="O78" s="77">
        <f>Flavor!O20</f>
        <v>443121995.02450848</v>
      </c>
      <c r="P78" s="76">
        <f>Flavor!P20</f>
        <v>54055068.079596519</v>
      </c>
      <c r="Q78" s="78">
        <f>Flavor!Q20</f>
        <v>0.13893514029592699</v>
      </c>
    </row>
    <row r="79" spans="2:17">
      <c r="B79" s="348"/>
      <c r="C79" s="151" t="s">
        <v>87</v>
      </c>
      <c r="D79" s="77">
        <f>Flavor!D21</f>
        <v>147289249.64302132</v>
      </c>
      <c r="E79" s="76">
        <f>Flavor!E21</f>
        <v>2124715.6527276337</v>
      </c>
      <c r="F79" s="78">
        <f>Flavor!F21</f>
        <v>1.4636602993329632E-2</v>
      </c>
      <c r="G79" s="95">
        <f>Flavor!G21</f>
        <v>3.691403540600056</v>
      </c>
      <c r="H79" s="81">
        <f>Flavor!H21</f>
        <v>-0.20609133632296395</v>
      </c>
      <c r="I79" s="178">
        <f>Flavor!I21</f>
        <v>2.8576773920572522</v>
      </c>
      <c r="J79" s="179">
        <f>Flavor!J21</f>
        <v>5.0227936024070718E-2</v>
      </c>
      <c r="K79" s="78">
        <f>Flavor!K21</f>
        <v>1.7890949351245265E-2</v>
      </c>
      <c r="L79" s="79">
        <f>Flavor!L21</f>
        <v>420905158.7979387</v>
      </c>
      <c r="M79" s="80">
        <f>Flavor!M21</f>
        <v>13363066.811578393</v>
      </c>
      <c r="N79" s="78">
        <f>Flavor!N21</f>
        <v>3.2789415067402732E-2</v>
      </c>
      <c r="O79" s="77">
        <f>Flavor!O21</f>
        <v>264837924.53069067</v>
      </c>
      <c r="P79" s="76">
        <f>Flavor!P21</f>
        <v>6623704.4025413394</v>
      </c>
      <c r="Q79" s="78">
        <f>Flavor!Q21</f>
        <v>2.565197377299382E-2</v>
      </c>
    </row>
    <row r="80" spans="2:17">
      <c r="B80" s="348"/>
      <c r="C80" s="151" t="s">
        <v>88</v>
      </c>
      <c r="D80" s="77">
        <f>Flavor!D22</f>
        <v>12999552.480852278</v>
      </c>
      <c r="E80" s="76">
        <f>Flavor!E22</f>
        <v>287434.59928228892</v>
      </c>
      <c r="F80" s="78">
        <f>Flavor!F22</f>
        <v>2.2611070945071334E-2</v>
      </c>
      <c r="G80" s="95">
        <f>Flavor!G22</f>
        <v>0.32579834692849208</v>
      </c>
      <c r="H80" s="81">
        <f>Flavor!H22</f>
        <v>-1.5506880707711168E-2</v>
      </c>
      <c r="I80" s="178">
        <f>Flavor!I22</f>
        <v>3.5760716609909053</v>
      </c>
      <c r="J80" s="179">
        <f>Flavor!J22</f>
        <v>0.1863335369707726</v>
      </c>
      <c r="K80" s="78">
        <f>Flavor!K22</f>
        <v>5.4969891523592489E-2</v>
      </c>
      <c r="L80" s="79">
        <f>Flavor!L22</f>
        <v>46487331.232339852</v>
      </c>
      <c r="M80" s="80">
        <f>Flavor!M22</f>
        <v>3396580.6121440157</v>
      </c>
      <c r="N80" s="78">
        <f>Flavor!N22</f>
        <v>7.882389058574675E-2</v>
      </c>
      <c r="O80" s="77">
        <f>Flavor!O22</f>
        <v>24632578.396920439</v>
      </c>
      <c r="P80" s="76">
        <f>Flavor!P22</f>
        <v>1860458.9598588981</v>
      </c>
      <c r="Q80" s="78">
        <f>Flavor!Q22</f>
        <v>8.1698981291614334E-2</v>
      </c>
    </row>
    <row r="81" spans="2:17">
      <c r="B81" s="348"/>
      <c r="C81" s="151" t="s">
        <v>89</v>
      </c>
      <c r="D81" s="77">
        <f>Flavor!D23</f>
        <v>98667413.787893787</v>
      </c>
      <c r="E81" s="76">
        <f>Flavor!E23</f>
        <v>-5001366.920497328</v>
      </c>
      <c r="F81" s="78">
        <f>Flavor!F23</f>
        <v>-4.8243713163422103E-2</v>
      </c>
      <c r="G81" s="95">
        <f>Flavor!G23</f>
        <v>2.4728297651134041</v>
      </c>
      <c r="H81" s="81">
        <f>Flavor!H23</f>
        <v>-0.31055354898745469</v>
      </c>
      <c r="I81" s="178">
        <f>Flavor!I23</f>
        <v>3.1262475745245113</v>
      </c>
      <c r="J81" s="179">
        <f>Flavor!J23</f>
        <v>2.0234572931296491E-2</v>
      </c>
      <c r="K81" s="78">
        <f>Flavor!K23</f>
        <v>6.5146452770536573E-3</v>
      </c>
      <c r="L81" s="79">
        <f>Flavor!L23</f>
        <v>308458763.03900927</v>
      </c>
      <c r="M81" s="80">
        <f>Flavor!M23</f>
        <v>-13537817.700569391</v>
      </c>
      <c r="N81" s="78">
        <f>Flavor!N23</f>
        <v>-4.2043358564476122E-2</v>
      </c>
      <c r="O81" s="77">
        <f>Flavor!O23</f>
        <v>186408314.25913388</v>
      </c>
      <c r="P81" s="76">
        <f>Flavor!P23</f>
        <v>-9964244.1466135383</v>
      </c>
      <c r="Q81" s="78">
        <f>Flavor!Q23</f>
        <v>-5.0741530423132203E-2</v>
      </c>
    </row>
    <row r="82" spans="2:17">
      <c r="B82" s="348"/>
      <c r="C82" s="151" t="s">
        <v>90</v>
      </c>
      <c r="D82" s="77">
        <f>Flavor!D24</f>
        <v>40265391.43679709</v>
      </c>
      <c r="E82" s="76">
        <f>Flavor!E24</f>
        <v>-4022589.7962901667</v>
      </c>
      <c r="F82" s="78">
        <f>Flavor!F24</f>
        <v>-9.0828023411573269E-2</v>
      </c>
      <c r="G82" s="95">
        <f>Flavor!G24</f>
        <v>1.0091422753098562</v>
      </c>
      <c r="H82" s="81">
        <f>Flavor!H24</f>
        <v>-0.17993728303985757</v>
      </c>
      <c r="I82" s="178">
        <f>Flavor!I24</f>
        <v>2.5215870746492857</v>
      </c>
      <c r="J82" s="179">
        <f>Flavor!J24</f>
        <v>-7.0055307848032822E-2</v>
      </c>
      <c r="K82" s="78">
        <f>Flavor!K24</f>
        <v>-2.7031240236365946E-2</v>
      </c>
      <c r="L82" s="79">
        <f>Flavor!L24</f>
        <v>101532690.60272157</v>
      </c>
      <c r="M82" s="80">
        <f>Flavor!M24</f>
        <v>-13245918.596193224</v>
      </c>
      <c r="N82" s="78">
        <f>Flavor!N24</f>
        <v>-0.11540406952690677</v>
      </c>
      <c r="O82" s="77">
        <f>Flavor!O24</f>
        <v>31453374.911678482</v>
      </c>
      <c r="P82" s="76">
        <f>Flavor!P24</f>
        <v>-2234900.2383663915</v>
      </c>
      <c r="Q82" s="78">
        <f>Flavor!Q24</f>
        <v>-6.6340595605216504E-2</v>
      </c>
    </row>
    <row r="83" spans="2:17">
      <c r="B83" s="348"/>
      <c r="C83" s="151" t="s">
        <v>91</v>
      </c>
      <c r="D83" s="77">
        <f>Flavor!D25</f>
        <v>43839201.414947458</v>
      </c>
      <c r="E83" s="76">
        <f>Flavor!E25</f>
        <v>-158055.76811810583</v>
      </c>
      <c r="F83" s="78">
        <f>Flavor!F25</f>
        <v>-3.5924004867044553E-3</v>
      </c>
      <c r="G83" s="95">
        <f>Flavor!G25</f>
        <v>1.0987100804195291</v>
      </c>
      <c r="H83" s="81">
        <f>Flavor!H25</f>
        <v>-8.2563883378876435E-2</v>
      </c>
      <c r="I83" s="178">
        <f>Flavor!I25</f>
        <v>3.2169525665180863</v>
      </c>
      <c r="J83" s="179">
        <f>Flavor!J25</f>
        <v>-2.3045969848057624E-2</v>
      </c>
      <c r="K83" s="78">
        <f>Flavor!K25</f>
        <v>-7.1129568700068254E-3</v>
      </c>
      <c r="L83" s="79">
        <f>Flavor!L25</f>
        <v>141028631.50591853</v>
      </c>
      <c r="M83" s="80">
        <f>Flavor!M25</f>
        <v>-1522417.3713386953</v>
      </c>
      <c r="N83" s="78">
        <f>Flavor!N25</f>
        <v>-1.0679804766989572E-2</v>
      </c>
      <c r="O83" s="77">
        <f>Flavor!O25</f>
        <v>94574728.244893238</v>
      </c>
      <c r="P83" s="76">
        <f>Flavor!P25</f>
        <v>776597.62438061833</v>
      </c>
      <c r="Q83" s="78">
        <f>Flavor!Q25</f>
        <v>8.2794573755693261E-3</v>
      </c>
    </row>
    <row r="84" spans="2:17">
      <c r="B84" s="348"/>
      <c r="C84" s="151" t="s">
        <v>92</v>
      </c>
      <c r="D84" s="77">
        <f>Flavor!D26</f>
        <v>8189336.6570405466</v>
      </c>
      <c r="E84" s="76">
        <f>Flavor!E26</f>
        <v>-635880.80209497269</v>
      </c>
      <c r="F84" s="78">
        <f>Flavor!F26</f>
        <v>-7.2052706354191171E-2</v>
      </c>
      <c r="G84" s="95">
        <f>Flavor!G26</f>
        <v>0.20524339966584676</v>
      </c>
      <c r="H84" s="81">
        <f>Flavor!H26</f>
        <v>-3.170318011659623E-2</v>
      </c>
      <c r="I84" s="178">
        <f>Flavor!I26</f>
        <v>3.1729697378057504</v>
      </c>
      <c r="J84" s="179">
        <f>Flavor!J26</f>
        <v>5.4751356734385581E-2</v>
      </c>
      <c r="K84" s="78">
        <f>Flavor!K26</f>
        <v>1.755853825592997E-2</v>
      </c>
      <c r="L84" s="79">
        <f>Flavor!L26</f>
        <v>25984517.385492966</v>
      </c>
      <c r="M84" s="80">
        <f>Flavor!M26</f>
        <v>-1534437.9125353359</v>
      </c>
      <c r="N84" s="78">
        <f>Flavor!N26</f>
        <v>-5.5759308299224444E-2</v>
      </c>
      <c r="O84" s="77">
        <f>Flavor!O26</f>
        <v>12659779.672787746</v>
      </c>
      <c r="P84" s="76">
        <f>Flavor!P26</f>
        <v>96971.703532783315</v>
      </c>
      <c r="Q84" s="78">
        <f>Flavor!Q26</f>
        <v>7.718951349897472E-3</v>
      </c>
    </row>
    <row r="85" spans="2:17">
      <c r="B85" s="348"/>
      <c r="C85" s="151" t="s">
        <v>93</v>
      </c>
      <c r="D85" s="77">
        <f>Flavor!D27</f>
        <v>42614500.365982667</v>
      </c>
      <c r="E85" s="76">
        <f>Flavor!E27</f>
        <v>-364736.973884359</v>
      </c>
      <c r="F85" s="78">
        <f>Flavor!F27</f>
        <v>-8.4863528638288183E-3</v>
      </c>
      <c r="G85" s="95">
        <f>Flavor!G27</f>
        <v>1.068016287089179</v>
      </c>
      <c r="H85" s="81">
        <f>Flavor!H27</f>
        <v>-8.5925056168884684E-2</v>
      </c>
      <c r="I85" s="178">
        <f>Flavor!I27</f>
        <v>2.6823519787069383</v>
      </c>
      <c r="J85" s="179">
        <f>Flavor!J27</f>
        <v>7.5374974698589892E-2</v>
      </c>
      <c r="K85" s="78">
        <f>Flavor!K27</f>
        <v>2.8912788483633482E-2</v>
      </c>
      <c r="L85" s="79">
        <f>Flavor!L27</f>
        <v>114307089.37830116</v>
      </c>
      <c r="M85" s="80">
        <f>Flavor!M27</f>
        <v>2261205.9834508896</v>
      </c>
      <c r="N85" s="78">
        <f>Flavor!N27</f>
        <v>2.018107149445543E-2</v>
      </c>
      <c r="O85" s="77">
        <f>Flavor!O27</f>
        <v>61774316.836079188</v>
      </c>
      <c r="P85" s="76">
        <f>Flavor!P27</f>
        <v>-1042651.7452061847</v>
      </c>
      <c r="Q85" s="78">
        <f>Flavor!Q27</f>
        <v>-1.6598249943516292E-2</v>
      </c>
    </row>
    <row r="86" spans="2:17" ht="15" thickBot="1">
      <c r="B86" s="351"/>
      <c r="C86" s="157" t="s">
        <v>94</v>
      </c>
      <c r="D86" s="144">
        <f>Flavor!D28</f>
        <v>20547260.55658992</v>
      </c>
      <c r="E86" s="138">
        <f>Flavor!E28</f>
        <v>1321524.7304922976</v>
      </c>
      <c r="F86" s="140">
        <f>Flavor!F28</f>
        <v>6.8737277077240297E-2</v>
      </c>
      <c r="G86" s="141">
        <f>Flavor!G28</f>
        <v>0.51496107524519297</v>
      </c>
      <c r="H86" s="142">
        <f>Flavor!H28</f>
        <v>-1.2270378396541659E-3</v>
      </c>
      <c r="I86" s="180">
        <f>Flavor!I28</f>
        <v>2.62036149398496</v>
      </c>
      <c r="J86" s="181">
        <f>Flavor!J28</f>
        <v>0.21686493365437709</v>
      </c>
      <c r="K86" s="140">
        <f>Flavor!K28</f>
        <v>9.0228934475591244E-2</v>
      </c>
      <c r="L86" s="143">
        <f>Flavor!L28</f>
        <v>53841250.369364202</v>
      </c>
      <c r="M86" s="139">
        <f>Flavor!M28</f>
        <v>7632260.4415141046</v>
      </c>
      <c r="N86" s="140">
        <f>Flavor!N28</f>
        <v>0.16516830282226427</v>
      </c>
      <c r="O86" s="144">
        <f>Flavor!O28</f>
        <v>49051758.297526881</v>
      </c>
      <c r="P86" s="138">
        <f>Flavor!P28</f>
        <v>5357180.2140010595</v>
      </c>
      <c r="Q86" s="140">
        <f>Flavor!Q28</f>
        <v>0.12260514802912993</v>
      </c>
    </row>
    <row r="87" spans="2:17">
      <c r="B87" s="347" t="s">
        <v>95</v>
      </c>
      <c r="C87" s="221" t="s">
        <v>144</v>
      </c>
      <c r="D87" s="116">
        <f>Fat!D7</f>
        <v>895101618.90619075</v>
      </c>
      <c r="E87" s="110">
        <f>Fat!E7</f>
        <v>80463836.416349053</v>
      </c>
      <c r="F87" s="112">
        <f>Fat!F7</f>
        <v>9.8772531971720104E-2</v>
      </c>
      <c r="G87" s="113">
        <f>Fat!G7</f>
        <v>22.43328208430254</v>
      </c>
      <c r="H87" s="114">
        <f>Fat!H7</f>
        <v>0.5612276883273779</v>
      </c>
      <c r="I87" s="182">
        <f>Fat!I7</f>
        <v>3.0649083987138486</v>
      </c>
      <c r="J87" s="183">
        <f>Fat!J7</f>
        <v>3.9602063081778383E-4</v>
      </c>
      <c r="K87" s="112">
        <f>Fat!K7</f>
        <v>1.2922794296739301E-4</v>
      </c>
      <c r="L87" s="115">
        <f>Fat!L7</f>
        <v>2743404469.4879465</v>
      </c>
      <c r="M87" s="111">
        <f>Fat!M7</f>
        <v>246936901.3937149</v>
      </c>
      <c r="N87" s="112">
        <f>Fat!N7</f>
        <v>9.8914524085815816E-2</v>
      </c>
      <c r="O87" s="116">
        <f>Fat!O7</f>
        <v>896389870.44169271</v>
      </c>
      <c r="P87" s="110">
        <f>Fat!P7</f>
        <v>68861957.335049629</v>
      </c>
      <c r="Q87" s="112">
        <f>Fat!Q7</f>
        <v>8.3214059905886734E-2</v>
      </c>
    </row>
    <row r="88" spans="2:17">
      <c r="B88" s="348"/>
      <c r="C88" s="222" t="s">
        <v>97</v>
      </c>
      <c r="D88" s="77">
        <f>Fat!D8</f>
        <v>77135494.147506997</v>
      </c>
      <c r="E88" s="76">
        <f>Fat!E8</f>
        <v>16015064.960624881</v>
      </c>
      <c r="F88" s="78">
        <f>Fat!F8</f>
        <v>0.26202474645027674</v>
      </c>
      <c r="G88" s="95">
        <f>Fat!G8</f>
        <v>1.9331908940547269</v>
      </c>
      <c r="H88" s="81">
        <f>Fat!H8</f>
        <v>0.29218015208425707</v>
      </c>
      <c r="I88" s="178">
        <f>Fat!I8</f>
        <v>3.4846451723903282</v>
      </c>
      <c r="J88" s="179">
        <f>Fat!J8</f>
        <v>0.20058118039804285</v>
      </c>
      <c r="K88" s="78">
        <f>Fat!K8</f>
        <v>6.1077123005864382E-2</v>
      </c>
      <c r="L88" s="79">
        <f>Fat!L8</f>
        <v>268789827.30105269</v>
      </c>
      <c r="M88" s="80">
        <f>Fat!M8</f>
        <v>68066426.633298814</v>
      </c>
      <c r="N88" s="78">
        <f>Fat!N8</f>
        <v>0.33910558712566519</v>
      </c>
      <c r="O88" s="77">
        <f>Fat!O8</f>
        <v>105319298.65184973</v>
      </c>
      <c r="P88" s="76">
        <f>Fat!P8</f>
        <v>34578158.880483538</v>
      </c>
      <c r="Q88" s="78">
        <f>Fat!Q8</f>
        <v>0.48879844164568714</v>
      </c>
    </row>
    <row r="89" spans="2:17">
      <c r="B89" s="348"/>
      <c r="C89" s="222" t="s">
        <v>59</v>
      </c>
      <c r="D89" s="77">
        <f>Fat!D9</f>
        <v>1580444194.3146396</v>
      </c>
      <c r="E89" s="76">
        <f>Fat!E9</f>
        <v>22605697.859183788</v>
      </c>
      <c r="F89" s="78">
        <f>Fat!F9</f>
        <v>1.4510938014831736E-2</v>
      </c>
      <c r="G89" s="95">
        <f>Fat!G9</f>
        <v>39.609525533965446</v>
      </c>
      <c r="H89" s="81">
        <f>Fat!H9</f>
        <v>-2.2165830347747573</v>
      </c>
      <c r="I89" s="178">
        <f>Fat!I9</f>
        <v>2.6497685032668823</v>
      </c>
      <c r="J89" s="179">
        <f>Fat!J9</f>
        <v>2.994483733824671E-2</v>
      </c>
      <c r="K89" s="78">
        <f>Fat!K9</f>
        <v>1.1430096509045893E-2</v>
      </c>
      <c r="L89" s="79">
        <f>Fat!L9</f>
        <v>4187811247.2659359</v>
      </c>
      <c r="M89" s="80">
        <f>Fat!M9</f>
        <v>106549086.55725002</v>
      </c>
      <c r="N89" s="78">
        <f>Fat!N9</f>
        <v>2.6106895945823886E-2</v>
      </c>
      <c r="O89" s="77">
        <f>Fat!O9</f>
        <v>1761480947.2676909</v>
      </c>
      <c r="P89" s="76">
        <f>Fat!P9</f>
        <v>6530458.6050136089</v>
      </c>
      <c r="Q89" s="78">
        <f>Fat!Q9</f>
        <v>3.7211640141426475E-3</v>
      </c>
    </row>
    <row r="90" spans="2:17" ht="15" thickBot="1">
      <c r="B90" s="349"/>
      <c r="C90" s="223" t="s">
        <v>15</v>
      </c>
      <c r="D90" s="109">
        <f>Fat!D10</f>
        <v>1435491648.7312956</v>
      </c>
      <c r="E90" s="103">
        <f>Fat!E10</f>
        <v>146148843.68784475</v>
      </c>
      <c r="F90" s="105">
        <f>Fat!F10</f>
        <v>0.11335142455223111</v>
      </c>
      <c r="G90" s="106">
        <f>Fat!G10</f>
        <v>35.976685110905414</v>
      </c>
      <c r="H90" s="107">
        <f>Fat!H10</f>
        <v>1.3593661341475425</v>
      </c>
      <c r="I90" s="190">
        <f>Fat!I10</f>
        <v>2.7840109622162346</v>
      </c>
      <c r="J90" s="191">
        <f>Fat!J10</f>
        <v>1.0453156510690675E-2</v>
      </c>
      <c r="K90" s="105">
        <f>Fat!K10</f>
        <v>3.7688619610477445E-3</v>
      </c>
      <c r="L90" s="108">
        <f>Fat!L10</f>
        <v>3996424486.2377834</v>
      </c>
      <c r="M90" s="104">
        <f>Fat!M10</f>
        <v>420357685.07923889</v>
      </c>
      <c r="N90" s="105">
        <f>Fat!N10</f>
        <v>0.11754749238550434</v>
      </c>
      <c r="O90" s="109">
        <f>Fat!O10</f>
        <v>1474690219.3702588</v>
      </c>
      <c r="P90" s="103">
        <f>Fat!P10</f>
        <v>89135158.926219463</v>
      </c>
      <c r="Q90" s="105">
        <f>Fat!Q10</f>
        <v>6.4331733520321913E-2</v>
      </c>
    </row>
    <row r="91" spans="2:17" ht="15" hidden="1" thickBot="1">
      <c r="B91" s="350" t="s">
        <v>98</v>
      </c>
      <c r="C91" s="154" t="s">
        <v>99</v>
      </c>
      <c r="D91" s="125">
        <f>Organic!D4</f>
        <v>282121060.63253289</v>
      </c>
      <c r="E91" s="117">
        <f>Organic!E4</f>
        <v>33125819.563302666</v>
      </c>
      <c r="F91" s="121">
        <f>Organic!F4</f>
        <v>0.13303796257733463</v>
      </c>
      <c r="G91" s="122">
        <f>Organic!G4</f>
        <v>7.0705953395840275</v>
      </c>
      <c r="H91" s="123">
        <f>Organic!H4</f>
        <v>0.38536961833157246</v>
      </c>
      <c r="I91" s="186">
        <f>Organic!I4</f>
        <v>2.9835932771592475</v>
      </c>
      <c r="J91" s="187">
        <f>Organic!J4</f>
        <v>6.7066586234876269E-4</v>
      </c>
      <c r="K91" s="121">
        <f>Organic!K4</f>
        <v>2.2483515321812999E-4</v>
      </c>
      <c r="L91" s="124">
        <f>Organic!L4</f>
        <v>841734499.84826159</v>
      </c>
      <c r="M91" s="118">
        <f>Organic!M4</f>
        <v>99000965.157532573</v>
      </c>
      <c r="N91" s="121">
        <f>Organic!N4</f>
        <v>0.1332927093412527</v>
      </c>
      <c r="O91" s="125">
        <f>Organic!O4</f>
        <v>156503837.24872407</v>
      </c>
      <c r="P91" s="117">
        <f>Organic!P4</f>
        <v>13199772.912541658</v>
      </c>
      <c r="Q91" s="121">
        <f>Organic!Q4</f>
        <v>9.2110248049739968E-2</v>
      </c>
    </row>
    <row r="92" spans="2:17" hidden="1">
      <c r="B92" s="348"/>
      <c r="C92" s="158" t="s">
        <v>100</v>
      </c>
      <c r="D92" s="102" t="e">
        <f>#REF!</f>
        <v>#REF!</v>
      </c>
      <c r="E92" s="96" t="e">
        <f>#REF!</f>
        <v>#REF!</v>
      </c>
      <c r="F92" s="98" t="e">
        <f>#REF!</f>
        <v>#REF!</v>
      </c>
      <c r="G92" s="99" t="e">
        <f>#REF!</f>
        <v>#REF!</v>
      </c>
      <c r="H92" s="100" t="e">
        <f>#REF!</f>
        <v>#REF!</v>
      </c>
      <c r="I92" s="192" t="e">
        <f>#REF!</f>
        <v>#REF!</v>
      </c>
      <c r="J92" s="193" t="e">
        <f>#REF!</f>
        <v>#REF!</v>
      </c>
      <c r="K92" s="98" t="e">
        <f>#REF!</f>
        <v>#REF!</v>
      </c>
      <c r="L92" s="101" t="e">
        <f>#REF!</f>
        <v>#REF!</v>
      </c>
      <c r="M92" s="97" t="e">
        <f>#REF!</f>
        <v>#REF!</v>
      </c>
      <c r="N92" s="98" t="e">
        <f>#REF!</f>
        <v>#REF!</v>
      </c>
      <c r="O92" s="102" t="e">
        <f>#REF!</f>
        <v>#REF!</v>
      </c>
      <c r="P92" s="96" t="e">
        <f>#REF!</f>
        <v>#REF!</v>
      </c>
      <c r="Q92" s="98" t="e">
        <f>#REF!</f>
        <v>#REF!</v>
      </c>
    </row>
    <row r="93" spans="2:17" ht="15" hidden="1" thickBot="1">
      <c r="B93" s="351"/>
      <c r="C93" s="155" t="s">
        <v>101</v>
      </c>
      <c r="D93" s="130" t="e">
        <f>#REF!</f>
        <v>#REF!</v>
      </c>
      <c r="E93" s="119" t="e">
        <f>#REF!</f>
        <v>#REF!</v>
      </c>
      <c r="F93" s="126" t="e">
        <f>#REF!</f>
        <v>#REF!</v>
      </c>
      <c r="G93" s="127" t="e">
        <f>#REF!</f>
        <v>#REF!</v>
      </c>
      <c r="H93" s="128" t="e">
        <f>#REF!</f>
        <v>#REF!</v>
      </c>
      <c r="I93" s="188" t="e">
        <f>#REF!</f>
        <v>#REF!</v>
      </c>
      <c r="J93" s="189" t="e">
        <f>#REF!</f>
        <v>#REF!</v>
      </c>
      <c r="K93" s="126" t="e">
        <f>#REF!</f>
        <v>#REF!</v>
      </c>
      <c r="L93" s="129" t="e">
        <f>#REF!</f>
        <v>#REF!</v>
      </c>
      <c r="M93" s="120" t="e">
        <f>#REF!</f>
        <v>#REF!</v>
      </c>
      <c r="N93" s="126" t="e">
        <f>#REF!</f>
        <v>#REF!</v>
      </c>
      <c r="O93" s="130" t="e">
        <f>#REF!</f>
        <v>#REF!</v>
      </c>
      <c r="P93" s="119" t="e">
        <f>#REF!</f>
        <v>#REF!</v>
      </c>
      <c r="Q93" s="126" t="e">
        <f>#REF!</f>
        <v>#REF!</v>
      </c>
    </row>
    <row r="94" spans="2:17">
      <c r="B94" s="347" t="s">
        <v>63</v>
      </c>
      <c r="C94" s="150" t="s">
        <v>102</v>
      </c>
      <c r="D94" s="116">
        <f>Size!D10</f>
        <v>766598585.70978999</v>
      </c>
      <c r="E94" s="110">
        <f>Size!E10</f>
        <v>10895261.662384629</v>
      </c>
      <c r="F94" s="112">
        <f>Size!F10</f>
        <v>1.4417379566403982E-2</v>
      </c>
      <c r="G94" s="113">
        <f>Size!G10</f>
        <v>19.212703848832419</v>
      </c>
      <c r="H94" s="114">
        <f>Size!H10</f>
        <v>-1.0770305166249088</v>
      </c>
      <c r="I94" s="182">
        <f>Size!I10</f>
        <v>3.514425980958666</v>
      </c>
      <c r="J94" s="183">
        <f>Size!J10</f>
        <v>7.7467858220279684E-2</v>
      </c>
      <c r="K94" s="112">
        <f>Size!K10</f>
        <v>2.2539657293978721E-2</v>
      </c>
      <c r="L94" s="115">
        <f>Size!L10</f>
        <v>2694153986.5846548</v>
      </c>
      <c r="M94" s="111">
        <f>Size!M10</f>
        <v>96833308.619525909</v>
      </c>
      <c r="N94" s="112">
        <f>Size!N10</f>
        <v>3.7281999654886655E-2</v>
      </c>
      <c r="O94" s="116">
        <f>Size!O10</f>
        <v>2285536238.5942335</v>
      </c>
      <c r="P94" s="110">
        <f>Size!P10</f>
        <v>45020710.04314518</v>
      </c>
      <c r="Q94" s="112">
        <f>Size!Q10</f>
        <v>2.0093906723449257E-2</v>
      </c>
    </row>
    <row r="95" spans="2:17">
      <c r="B95" s="348"/>
      <c r="C95" s="151" t="s">
        <v>103</v>
      </c>
      <c r="D95" s="77">
        <f>Size!D11</f>
        <v>602688180.5184629</v>
      </c>
      <c r="E95" s="76">
        <f>Size!E11</f>
        <v>-18730024.315418124</v>
      </c>
      <c r="F95" s="78">
        <f>Size!F11</f>
        <v>-3.0140771817950003E-2</v>
      </c>
      <c r="G95" s="95">
        <f>Size!G11</f>
        <v>15.104736352691921</v>
      </c>
      <c r="H95" s="81">
        <f>Size!H11</f>
        <v>-1.5796024674822622</v>
      </c>
      <c r="I95" s="178">
        <f>Size!I11</f>
        <v>2.8966305858551462</v>
      </c>
      <c r="J95" s="179">
        <f>Size!J11</f>
        <v>4.3818188555695414E-3</v>
      </c>
      <c r="K95" s="78">
        <f>Size!K11</f>
        <v>1.5150214274670594E-3</v>
      </c>
      <c r="L95" s="79">
        <f>Size!L11</f>
        <v>1745765017.4231672</v>
      </c>
      <c r="M95" s="80">
        <f>Size!M11</f>
        <v>-51531019.298715591</v>
      </c>
      <c r="N95" s="78">
        <f>Size!N11</f>
        <v>-2.8671414305627606E-2</v>
      </c>
      <c r="O95" s="77">
        <f>Size!O11</f>
        <v>360755973.75453275</v>
      </c>
      <c r="P95" s="76">
        <f>Size!P11</f>
        <v>-11909745.709247291</v>
      </c>
      <c r="Q95" s="78">
        <f>Size!Q11</f>
        <v>-3.195825397190797E-2</v>
      </c>
    </row>
    <row r="96" spans="2:17">
      <c r="B96" s="348"/>
      <c r="C96" s="151" t="s">
        <v>104</v>
      </c>
      <c r="D96" s="77">
        <f>Size!D12</f>
        <v>960159733.14928353</v>
      </c>
      <c r="E96" s="76">
        <f>Size!E12</f>
        <v>65324682.999418378</v>
      </c>
      <c r="F96" s="78">
        <f>Size!F12</f>
        <v>7.3001926990318419E-2</v>
      </c>
      <c r="G96" s="95">
        <f>Size!G12</f>
        <v>24.063786373269803</v>
      </c>
      <c r="H96" s="81">
        <f>Size!H12</f>
        <v>3.8530838860481254E-2</v>
      </c>
      <c r="I96" s="178">
        <f>Size!I12</f>
        <v>2.6311015680269283</v>
      </c>
      <c r="J96" s="179">
        <f>Size!J12</f>
        <v>5.3776422479459907E-2</v>
      </c>
      <c r="K96" s="78">
        <f>Size!K12</f>
        <v>2.0865206926787217E-2</v>
      </c>
      <c r="L96" s="79">
        <f>Size!L12</f>
        <v>2526277779.4453969</v>
      </c>
      <c r="M96" s="80">
        <f>Size!M12</f>
        <v>219996903.57691956</v>
      </c>
      <c r="N96" s="78">
        <f>Size!N12</f>
        <v>9.5390334229812843E-2</v>
      </c>
      <c r="O96" s="77">
        <f>Size!O12</f>
        <v>516381061.94269782</v>
      </c>
      <c r="P96" s="76">
        <f>Size!P12</f>
        <v>35006773.583653748</v>
      </c>
      <c r="Q96" s="78">
        <f>Size!Q12</f>
        <v>7.272256626540706E-2</v>
      </c>
    </row>
    <row r="97" spans="2:17">
      <c r="B97" s="348"/>
      <c r="C97" s="151" t="s">
        <v>105</v>
      </c>
      <c r="D97" s="77">
        <f>Size!D13</f>
        <v>976884379.92239583</v>
      </c>
      <c r="E97" s="76">
        <f>Size!E13</f>
        <v>122298278.31248343</v>
      </c>
      <c r="F97" s="78">
        <f>Size!F13</f>
        <v>0.1431081994922358</v>
      </c>
      <c r="G97" s="95">
        <f>Size!G13</f>
        <v>24.482944054249113</v>
      </c>
      <c r="H97" s="81">
        <f>Size!H13</f>
        <v>1.5383248600252877</v>
      </c>
      <c r="I97" s="178">
        <f>Size!I13</f>
        <v>2.3480752317501232</v>
      </c>
      <c r="J97" s="179">
        <f>Size!J13</f>
        <v>4.7605464935668973E-2</v>
      </c>
      <c r="K97" s="78">
        <f>Size!K13</f>
        <v>2.0693801597571101E-2</v>
      </c>
      <c r="L97" s="79">
        <f>Size!L13</f>
        <v>2293798016.779355</v>
      </c>
      <c r="M97" s="80">
        <f>Size!M13</f>
        <v>327848526.88592649</v>
      </c>
      <c r="N97" s="78">
        <f>Size!N13</f>
        <v>0.16676345377708493</v>
      </c>
      <c r="O97" s="77">
        <f>Size!O13</f>
        <v>486501078.93571407</v>
      </c>
      <c r="P97" s="76">
        <f>Size!P13</f>
        <v>59645050.294591963</v>
      </c>
      <c r="Q97" s="78">
        <f>Size!Q13</f>
        <v>0.13973107158511835</v>
      </c>
    </row>
    <row r="98" spans="2:17">
      <c r="B98" s="348"/>
      <c r="C98" s="151" t="s">
        <v>106</v>
      </c>
      <c r="D98" s="77">
        <f>Size!D14</f>
        <v>931427744.9477402</v>
      </c>
      <c r="E98" s="76">
        <f>Size!E14</f>
        <v>33629949.644612193</v>
      </c>
      <c r="F98" s="78">
        <f>Size!F14</f>
        <v>3.7458267129356834E-2</v>
      </c>
      <c r="G98" s="95">
        <f>Size!G14</f>
        <v>23.343697410682832</v>
      </c>
      <c r="H98" s="81">
        <f>Size!H14</f>
        <v>-0.76110430307938159</v>
      </c>
      <c r="I98" s="178">
        <f>Size!I14</f>
        <v>3.6172585760569196</v>
      </c>
      <c r="J98" s="179">
        <f>Size!J14</f>
        <v>8.2616682091797511E-2</v>
      </c>
      <c r="K98" s="78">
        <f>Size!K14</f>
        <v>2.3373423551860593E-2</v>
      </c>
      <c r="L98" s="79">
        <f>Size!L14</f>
        <v>3369214998.3895702</v>
      </c>
      <c r="M98" s="80">
        <f>Size!M14</f>
        <v>195821298.80161095</v>
      </c>
      <c r="N98" s="78">
        <f>Size!N14</f>
        <v>6.1707218624350593E-2</v>
      </c>
      <c r="O98" s="77">
        <f>Size!O14</f>
        <v>2635213597.4143157</v>
      </c>
      <c r="P98" s="76">
        <f>Size!P14</f>
        <v>93032119.637806416</v>
      </c>
      <c r="Q98" s="78">
        <f>Size!Q14</f>
        <v>3.6595388822978886E-2</v>
      </c>
    </row>
    <row r="99" spans="2:17" ht="15" customHeight="1">
      <c r="B99" s="348"/>
      <c r="C99" s="151" t="s">
        <v>107</v>
      </c>
      <c r="D99" s="77">
        <f>Size!D15</f>
        <v>1245034951.7102778</v>
      </c>
      <c r="E99" s="76">
        <f>Size!E15</f>
        <v>167626620.60734701</v>
      </c>
      <c r="F99" s="78">
        <f>Size!F15</f>
        <v>0.15558318584352279</v>
      </c>
      <c r="G99" s="95">
        <f>Size!G15</f>
        <v>31.203407173660608</v>
      </c>
      <c r="H99" s="81">
        <f>Size!H15</f>
        <v>2.2762764524017207</v>
      </c>
      <c r="I99" s="178">
        <f>Size!I15</f>
        <v>2.3514620870366061</v>
      </c>
      <c r="J99" s="179">
        <f>Size!J15</f>
        <v>2.4618207495374023E-2</v>
      </c>
      <c r="K99" s="78">
        <f>Size!K15</f>
        <v>1.0580085630939635E-2</v>
      </c>
      <c r="L99" s="79">
        <f>Size!L15</f>
        <v>2927652485.9821701</v>
      </c>
      <c r="M99" s="80">
        <f>Size!M15</f>
        <v>420691504.98858213</v>
      </c>
      <c r="N99" s="78">
        <f>Size!N15</f>
        <v>0.16780935490342128</v>
      </c>
      <c r="O99" s="77">
        <f>Size!O15</f>
        <v>600104799.53734684</v>
      </c>
      <c r="P99" s="76">
        <f>Size!P15</f>
        <v>75443677.089514852</v>
      </c>
      <c r="Q99" s="78">
        <f>Size!Q15</f>
        <v>0.14379505906122547</v>
      </c>
    </row>
    <row r="100" spans="2:17" ht="15" thickBot="1">
      <c r="B100" s="349"/>
      <c r="C100" s="152" t="s">
        <v>108</v>
      </c>
      <c r="D100" s="144">
        <f>Size!D16</f>
        <v>1811710259.4416068</v>
      </c>
      <c r="E100" s="138">
        <f>Size!E16</f>
        <v>63976872.672012568</v>
      </c>
      <c r="F100" s="140">
        <f>Size!F16</f>
        <v>3.6605624837472261E-2</v>
      </c>
      <c r="G100" s="141">
        <f>Size!G16</f>
        <v>45.40557903888449</v>
      </c>
      <c r="H100" s="142">
        <f>Size!H16</f>
        <v>-1.5189812095387083</v>
      </c>
      <c r="I100" s="180">
        <f>Size!I16</f>
        <v>2.7043852737418894</v>
      </c>
      <c r="J100" s="181">
        <f>Size!J16</f>
        <v>2.9969779118236062E-2</v>
      </c>
      <c r="K100" s="140">
        <f>Size!K16</f>
        <v>1.120610435382384E-2</v>
      </c>
      <c r="L100" s="143">
        <f>Size!L16</f>
        <v>4899562545.9209795</v>
      </c>
      <c r="M100" s="139">
        <f>Size!M16</f>
        <v>225397295.87330246</v>
      </c>
      <c r="N100" s="140">
        <f>Size!N16</f>
        <v>4.8221935643161823E-2</v>
      </c>
      <c r="O100" s="144">
        <f>Size!O16</f>
        <v>1002561938.7798301</v>
      </c>
      <c r="P100" s="138">
        <f>Size!P16</f>
        <v>30629937.019444346</v>
      </c>
      <c r="Q100" s="140">
        <f>Size!Q16</f>
        <v>3.1514485544221912E-2</v>
      </c>
    </row>
    <row r="101" spans="2:17">
      <c r="B101" s="174"/>
      <c r="C101" s="147"/>
      <c r="D101" s="70"/>
      <c r="E101" s="70"/>
      <c r="F101" s="71"/>
      <c r="G101" s="72"/>
      <c r="H101" s="72"/>
      <c r="I101" s="194"/>
      <c r="J101" s="194"/>
      <c r="K101" s="71"/>
      <c r="L101" s="73"/>
      <c r="M101" s="73"/>
      <c r="N101" s="71"/>
      <c r="O101" s="70"/>
      <c r="P101" s="70"/>
      <c r="Q101" s="71"/>
    </row>
    <row r="102" spans="2:17" ht="23.5">
      <c r="B102" s="339" t="s">
        <v>136</v>
      </c>
      <c r="C102" s="339"/>
      <c r="D102" s="339"/>
      <c r="E102" s="339"/>
      <c r="F102" s="339"/>
      <c r="G102" s="339"/>
      <c r="H102" s="339"/>
      <c r="I102" s="339"/>
      <c r="J102" s="339"/>
      <c r="K102" s="339"/>
      <c r="L102" s="339"/>
      <c r="M102" s="339"/>
      <c r="N102" s="339"/>
      <c r="O102" s="339"/>
      <c r="P102" s="339"/>
      <c r="Q102" s="339"/>
    </row>
    <row r="103" spans="2:17">
      <c r="B103" s="340" t="s">
        <v>369</v>
      </c>
      <c r="C103" s="340"/>
      <c r="D103" s="340"/>
      <c r="E103" s="340"/>
      <c r="F103" s="340"/>
      <c r="G103" s="340"/>
      <c r="H103" s="340"/>
      <c r="I103" s="340"/>
      <c r="J103" s="340"/>
      <c r="K103" s="340"/>
      <c r="L103" s="340"/>
      <c r="M103" s="340"/>
      <c r="N103" s="340"/>
      <c r="O103" s="340"/>
      <c r="P103" s="340"/>
      <c r="Q103" s="340"/>
    </row>
    <row r="104" spans="2:17" ht="15" thickBot="1">
      <c r="B104" s="340" t="str">
        <f>'HOME PAGE'!H7</f>
        <v>YTD Ending 12-01-2024</v>
      </c>
      <c r="C104" s="340"/>
      <c r="D104" s="340"/>
      <c r="E104" s="340"/>
      <c r="F104" s="340"/>
      <c r="G104" s="340"/>
      <c r="H104" s="340"/>
      <c r="I104" s="340"/>
      <c r="J104" s="340"/>
      <c r="K104" s="340"/>
      <c r="L104" s="340"/>
      <c r="M104" s="340"/>
      <c r="N104" s="340"/>
      <c r="O104" s="340"/>
      <c r="P104" s="340"/>
      <c r="Q104" s="340"/>
    </row>
    <row r="105" spans="2:17">
      <c r="D105" s="345" t="s">
        <v>64</v>
      </c>
      <c r="E105" s="343"/>
      <c r="F105" s="346"/>
      <c r="G105" s="342" t="s">
        <v>21</v>
      </c>
      <c r="H105" s="344"/>
      <c r="I105" s="345" t="s">
        <v>22</v>
      </c>
      <c r="J105" s="343"/>
      <c r="K105" s="346"/>
      <c r="L105" s="342" t="s">
        <v>23</v>
      </c>
      <c r="M105" s="343"/>
      <c r="N105" s="344"/>
      <c r="O105" s="345" t="s">
        <v>24</v>
      </c>
      <c r="P105" s="343"/>
      <c r="Q105" s="346"/>
    </row>
    <row r="106" spans="2:17" ht="28.5" customHeight="1" thickBot="1">
      <c r="B106" s="14"/>
      <c r="C106" s="146"/>
      <c r="D106" s="15" t="s">
        <v>20</v>
      </c>
      <c r="E106" s="16" t="s">
        <v>26</v>
      </c>
      <c r="F106" s="17" t="s">
        <v>27</v>
      </c>
      <c r="G106" s="18" t="s">
        <v>20</v>
      </c>
      <c r="H106" s="49" t="s">
        <v>26</v>
      </c>
      <c r="I106" s="15" t="s">
        <v>20</v>
      </c>
      <c r="J106" s="16" t="s">
        <v>26</v>
      </c>
      <c r="K106" s="17" t="s">
        <v>27</v>
      </c>
      <c r="L106" s="18" t="s">
        <v>20</v>
      </c>
      <c r="M106" s="16" t="s">
        <v>26</v>
      </c>
      <c r="N106" s="49" t="s">
        <v>27</v>
      </c>
      <c r="O106" s="15" t="s">
        <v>20</v>
      </c>
      <c r="P106" s="16" t="s">
        <v>26</v>
      </c>
      <c r="Q106" s="17" t="s">
        <v>27</v>
      </c>
    </row>
    <row r="107" spans="2:17" ht="15" thickBot="1">
      <c r="C107" s="292" t="s">
        <v>11</v>
      </c>
      <c r="D107" s="283">
        <f>'Segment Data'!D15</f>
        <v>3737213639.9595637</v>
      </c>
      <c r="E107" s="284">
        <f>'Segment Data'!E15</f>
        <v>254384258.59688568</v>
      </c>
      <c r="F107" s="285">
        <f>'Segment Data'!F15</f>
        <v>7.3039540770543379E-2</v>
      </c>
      <c r="G107" s="286">
        <f>'Segment Data'!G15</f>
        <v>99.952557424475074</v>
      </c>
      <c r="H107" s="287">
        <f>'Segment Data'!H15</f>
        <v>-1.8244107300375845E-3</v>
      </c>
      <c r="I107" s="288">
        <f>'Segment Data'!I15</f>
        <v>2.8069920259609571</v>
      </c>
      <c r="J107" s="289">
        <f>'Segment Data'!J15</f>
        <v>2.7635569313321007E-2</v>
      </c>
      <c r="K107" s="285">
        <f>'Segment Data'!K15</f>
        <v>9.9431540158235326E-3</v>
      </c>
      <c r="L107" s="290">
        <f>'Segment Data'!L15</f>
        <v>10490328886.679018</v>
      </c>
      <c r="M107" s="291">
        <f>'Segment Data'!M15</f>
        <v>810304558.18656731</v>
      </c>
      <c r="N107" s="285">
        <f>'Segment Data'!N15</f>
        <v>8.3708938189493445E-2</v>
      </c>
      <c r="O107" s="283">
        <f>'Segment Data'!O15</f>
        <v>3973663934.7597456</v>
      </c>
      <c r="P107" s="284">
        <f>'Segment Data'!P15</f>
        <v>195771244.99874687</v>
      </c>
      <c r="Q107" s="285">
        <f>'Segment Data'!Q15</f>
        <v>5.1820223885483623E-2</v>
      </c>
    </row>
    <row r="108" spans="2:17">
      <c r="B108" s="354" t="s">
        <v>60</v>
      </c>
      <c r="C108" s="151" t="s">
        <v>145</v>
      </c>
      <c r="D108" s="77">
        <f>'Segment Data'!D16</f>
        <v>59627248.401265994</v>
      </c>
      <c r="E108" s="76">
        <f>'Segment Data'!E16</f>
        <v>-2183675.0902702212</v>
      </c>
      <c r="F108" s="78">
        <f>'Segment Data'!F16</f>
        <v>-3.5328303913291836E-2</v>
      </c>
      <c r="G108" s="95">
        <f>'Segment Data'!G16</f>
        <v>1.5947431814348898</v>
      </c>
      <c r="H108" s="81">
        <f>'Segment Data'!H16</f>
        <v>-0.17918025027865969</v>
      </c>
      <c r="I108" s="178">
        <f>'Segment Data'!I16</f>
        <v>4.9291986640188759</v>
      </c>
      <c r="J108" s="179">
        <f>'Segment Data'!J16</f>
        <v>6.0603112984420449E-2</v>
      </c>
      <c r="K108" s="78">
        <f>'Segment Data'!K16</f>
        <v>1.2447760827358887E-2</v>
      </c>
      <c r="L108" s="79">
        <f>'Segment Data'!L16</f>
        <v>293914553.15864199</v>
      </c>
      <c r="M108" s="80">
        <f>'Segment Data'!M16</f>
        <v>-7017833.9575823545</v>
      </c>
      <c r="N108" s="78">
        <f>'Segment Data'!N16</f>
        <v>-2.3320301363481916E-2</v>
      </c>
      <c r="O108" s="77">
        <f>'Segment Data'!O16</f>
        <v>125766689.67186756</v>
      </c>
      <c r="P108" s="76">
        <f>'Segment Data'!P16</f>
        <v>-4907895.5255006254</v>
      </c>
      <c r="Q108" s="78">
        <f>'Segment Data'!Q16</f>
        <v>-3.7558148878665591E-2</v>
      </c>
    </row>
    <row r="109" spans="2:17">
      <c r="B109" s="355"/>
      <c r="C109" s="151" t="s">
        <v>149</v>
      </c>
      <c r="D109" s="77">
        <f>'Segment Data'!D17</f>
        <v>56511873.856893733</v>
      </c>
      <c r="E109" s="76">
        <f>'Segment Data'!E17</f>
        <v>-53293.080410130322</v>
      </c>
      <c r="F109" s="78">
        <f>'Segment Data'!F17</f>
        <v>-9.4215368389524452E-4</v>
      </c>
      <c r="G109" s="95">
        <f>'Segment Data'!G17</f>
        <v>1.5114218401779618</v>
      </c>
      <c r="H109" s="81">
        <f>'Segment Data'!H17</f>
        <v>-0.11195262797105032</v>
      </c>
      <c r="I109" s="178">
        <f>'Segment Data'!I17</f>
        <v>3.8877486825450931</v>
      </c>
      <c r="J109" s="179">
        <f>'Segment Data'!J17</f>
        <v>-2.5893593791065594E-2</v>
      </c>
      <c r="K109" s="78">
        <f>'Segment Data'!K17</f>
        <v>-6.6162392888157485E-3</v>
      </c>
      <c r="L109" s="79">
        <f>'Segment Data'!L17</f>
        <v>219703963.1352931</v>
      </c>
      <c r="M109" s="80">
        <f>'Segment Data'!M17</f>
        <v>-1671865.5585516095</v>
      </c>
      <c r="N109" s="78">
        <f>'Segment Data'!N17</f>
        <v>-7.5521594584914828E-3</v>
      </c>
      <c r="O109" s="77">
        <f>'Segment Data'!O17</f>
        <v>90478415.518797815</v>
      </c>
      <c r="P109" s="76">
        <f>'Segment Data'!P17</f>
        <v>2175356.0005560964</v>
      </c>
      <c r="Q109" s="78">
        <f>'Segment Data'!Q17</f>
        <v>2.4635114710908852E-2</v>
      </c>
    </row>
    <row r="110" spans="2:17">
      <c r="B110" s="355"/>
      <c r="C110" s="151" t="s">
        <v>146</v>
      </c>
      <c r="D110" s="77">
        <f>'Segment Data'!D18</f>
        <v>1699390216.0378537</v>
      </c>
      <c r="E110" s="76">
        <f>'Segment Data'!E18</f>
        <v>242620789.1312542</v>
      </c>
      <c r="F110" s="78">
        <f>'Segment Data'!F18</f>
        <v>0.16654714510754884</v>
      </c>
      <c r="G110" s="95">
        <f>'Segment Data'!G18</f>
        <v>45.450545384649871</v>
      </c>
      <c r="H110" s="81">
        <f>'Segment Data'!H18</f>
        <v>3.6424429487205572</v>
      </c>
      <c r="I110" s="178">
        <f>'Segment Data'!I18</f>
        <v>3.0719953488319272</v>
      </c>
      <c r="J110" s="179">
        <f>'Segment Data'!J18</f>
        <v>-3.8341735897599261E-2</v>
      </c>
      <c r="K110" s="78">
        <f>'Segment Data'!K18</f>
        <v>-1.2327196330533237E-2</v>
      </c>
      <c r="L110" s="79">
        <f>'Segment Data'!L18</f>
        <v>5220518839.5187702</v>
      </c>
      <c r="M110" s="80">
        <f>'Segment Data'!M18</f>
        <v>689474867.11099434</v>
      </c>
      <c r="N110" s="78">
        <f>'Segment Data'!N18</f>
        <v>0.15216688942098494</v>
      </c>
      <c r="O110" s="77">
        <f>'Segment Data'!O18</f>
        <v>1874764106.5872214</v>
      </c>
      <c r="P110" s="76">
        <f>'Segment Data'!P18</f>
        <v>158267028.90496802</v>
      </c>
      <c r="Q110" s="78">
        <f>'Segment Data'!Q18</f>
        <v>9.2203494525415888E-2</v>
      </c>
    </row>
    <row r="111" spans="2:17">
      <c r="B111" s="355"/>
      <c r="C111" s="151" t="s">
        <v>148</v>
      </c>
      <c r="D111" s="77">
        <f>'Segment Data'!D19</f>
        <v>48976359.474290542</v>
      </c>
      <c r="E111" s="76">
        <f>'Segment Data'!E19</f>
        <v>9704522.4722130373</v>
      </c>
      <c r="F111" s="78">
        <f>'Segment Data'!F19</f>
        <v>0.24711149803610313</v>
      </c>
      <c r="G111" s="95">
        <f>'Segment Data'!G19</f>
        <v>1.3098829380406325</v>
      </c>
      <c r="H111" s="81">
        <f>'Segment Data'!H19</f>
        <v>0.1828130298558801</v>
      </c>
      <c r="I111" s="178">
        <f>'Segment Data'!I19</f>
        <v>4.768555283741744</v>
      </c>
      <c r="J111" s="179">
        <f>'Segment Data'!J19</f>
        <v>5.3359133665350278E-2</v>
      </c>
      <c r="K111" s="78">
        <f>'Segment Data'!K19</f>
        <v>1.1316418653015267E-2</v>
      </c>
      <c r="L111" s="79">
        <f>'Segment Data'!L19</f>
        <v>233546477.74956319</v>
      </c>
      <c r="M111" s="80">
        <f>'Segment Data'!M19</f>
        <v>48372063.110939682</v>
      </c>
      <c r="N111" s="78">
        <f>'Segment Data'!N19</f>
        <v>0.26122433385486876</v>
      </c>
      <c r="O111" s="77">
        <f>'Segment Data'!O19</f>
        <v>104217201.19672097</v>
      </c>
      <c r="P111" s="76">
        <f>'Segment Data'!P19</f>
        <v>17100014.117699713</v>
      </c>
      <c r="Q111" s="78">
        <f>'Segment Data'!Q19</f>
        <v>0.19628749149337005</v>
      </c>
    </row>
    <row r="112" spans="2:17" ht="15" thickBot="1">
      <c r="B112" s="356"/>
      <c r="C112" s="151" t="s">
        <v>147</v>
      </c>
      <c r="D112" s="144">
        <f>'Segment Data'!D20</f>
        <v>1872707942.1892483</v>
      </c>
      <c r="E112" s="138">
        <f>'Segment Data'!E20</f>
        <v>4295915.164182663</v>
      </c>
      <c r="F112" s="140">
        <f>'Segment Data'!F20</f>
        <v>2.2992333072393732E-3</v>
      </c>
      <c r="G112" s="141">
        <f>'Segment Data'!G20</f>
        <v>50.085964080171422</v>
      </c>
      <c r="H112" s="142">
        <f>'Segment Data'!H20</f>
        <v>-3.5359475110543244</v>
      </c>
      <c r="I112" s="180">
        <f>'Segment Data'!I20</f>
        <v>2.4150295682676766</v>
      </c>
      <c r="J112" s="181">
        <f>'Segment Data'!J20</f>
        <v>3.7878457381363528E-2</v>
      </c>
      <c r="K112" s="140">
        <f>'Segment Data'!K20</f>
        <v>1.5934391889475073E-2</v>
      </c>
      <c r="L112" s="143">
        <f>'Segment Data'!L20</f>
        <v>4522645053.1167498</v>
      </c>
      <c r="M112" s="139">
        <f>'Segment Data'!M20</f>
        <v>81147327.48076725</v>
      </c>
      <c r="N112" s="140">
        <f>'Segment Data'!N20</f>
        <v>1.8270262081277477E-2</v>
      </c>
      <c r="O112" s="144">
        <f>'Segment Data'!O20</f>
        <v>1778437521.7851379</v>
      </c>
      <c r="P112" s="138">
        <f>'Segment Data'!P20</f>
        <v>23136741.501023769</v>
      </c>
      <c r="Q112" s="140">
        <f>'Segment Data'!Q20</f>
        <v>1.3181069455958904E-2</v>
      </c>
    </row>
    <row r="113" spans="2:17">
      <c r="B113" s="347" t="s">
        <v>61</v>
      </c>
      <c r="C113" s="150" t="s">
        <v>74</v>
      </c>
      <c r="D113" s="116">
        <f>'Type Data'!D11</f>
        <v>3036609832.8578072</v>
      </c>
      <c r="E113" s="110">
        <f>'Type Data'!E11</f>
        <v>213830552.44307613</v>
      </c>
      <c r="F113" s="112">
        <f>'Type Data'!F11</f>
        <v>7.5751779080530698E-2</v>
      </c>
      <c r="G113" s="113">
        <f>'Type Data'!G11</f>
        <v>81.214762637366846</v>
      </c>
      <c r="H113" s="114">
        <f>'Type Data'!H11</f>
        <v>0.20328399850019707</v>
      </c>
      <c r="I113" s="182">
        <f>'Type Data'!I11</f>
        <v>2.7725105587842944</v>
      </c>
      <c r="J113" s="183">
        <f>'Type Data'!J11</f>
        <v>3.005506218985321E-2</v>
      </c>
      <c r="K113" s="112">
        <f>'Type Data'!K11</f>
        <v>1.0959179548100358E-2</v>
      </c>
      <c r="L113" s="115">
        <f>'Type Data'!L11</f>
        <v>8419032824.5064812</v>
      </c>
      <c r="M113" s="111">
        <f>'Type Data'!M11</f>
        <v>677686271.2602005</v>
      </c>
      <c r="N113" s="112">
        <f>'Type Data'!N11</f>
        <v>8.7541135976662535E-2</v>
      </c>
      <c r="O113" s="116">
        <f>'Type Data'!O11</f>
        <v>3149328596.5467892</v>
      </c>
      <c r="P113" s="110">
        <f>'Type Data'!P11</f>
        <v>162252874.54463673</v>
      </c>
      <c r="Q113" s="112">
        <f>'Type Data'!Q11</f>
        <v>5.4318299783804348E-2</v>
      </c>
    </row>
    <row r="114" spans="2:17">
      <c r="B114" s="348"/>
      <c r="C114" s="151" t="s">
        <v>75</v>
      </c>
      <c r="D114" s="77">
        <f>'Type Data'!D12</f>
        <v>477156084.64748985</v>
      </c>
      <c r="E114" s="76">
        <f>'Type Data'!E12</f>
        <v>36295338.663162649</v>
      </c>
      <c r="F114" s="78">
        <f>'Type Data'!F12</f>
        <v>8.2328351965482008E-2</v>
      </c>
      <c r="G114" s="95">
        <f>'Type Data'!G12</f>
        <v>12.761638896213055</v>
      </c>
      <c r="H114" s="81">
        <f>'Type Data'!H12</f>
        <v>0.10929262393319839</v>
      </c>
      <c r="I114" s="178">
        <f>'Type Data'!I12</f>
        <v>2.8448719407849392</v>
      </c>
      <c r="J114" s="179">
        <f>'Type Data'!J12</f>
        <v>4.4881003954651888E-2</v>
      </c>
      <c r="K114" s="78">
        <f>'Type Data'!K12</f>
        <v>1.6028981867155311E-2</v>
      </c>
      <c r="L114" s="79">
        <f>'Type Data'!L12</f>
        <v>1357447956.5884471</v>
      </c>
      <c r="M114" s="80">
        <f>'Type Data'!M12</f>
        <v>123041863.42809153</v>
      </c>
      <c r="N114" s="78">
        <f>'Type Data'!N12</f>
        <v>9.9676973493444815E-2</v>
      </c>
      <c r="O114" s="77">
        <f>'Type Data'!O12</f>
        <v>381340212.49881732</v>
      </c>
      <c r="P114" s="76">
        <f>'Type Data'!P12</f>
        <v>39103257.698152006</v>
      </c>
      <c r="Q114" s="78">
        <f>'Type Data'!Q12</f>
        <v>0.1142578472302255</v>
      </c>
    </row>
    <row r="115" spans="2:17">
      <c r="B115" s="348"/>
      <c r="C115" s="151" t="s">
        <v>76</v>
      </c>
      <c r="D115" s="77">
        <f>'Type Data'!D13</f>
        <v>211495510.21076769</v>
      </c>
      <c r="E115" s="76">
        <f>'Type Data'!E13</f>
        <v>4795146.3230935335</v>
      </c>
      <c r="F115" s="78">
        <f>'Type Data'!F13</f>
        <v>2.3198538371704699E-2</v>
      </c>
      <c r="G115" s="95">
        <f>'Type Data'!G13</f>
        <v>5.6564914842784173</v>
      </c>
      <c r="H115" s="81">
        <f>'Type Data'!H13</f>
        <v>-0.27564151312407148</v>
      </c>
      <c r="I115" s="178">
        <f>'Type Data'!I13</f>
        <v>3.2044490417886413</v>
      </c>
      <c r="J115" s="179">
        <f>'Type Data'!J13</f>
        <v>-2.492132445268691E-2</v>
      </c>
      <c r="K115" s="78">
        <f>'Type Data'!K13</f>
        <v>-7.7170846407725287E-3</v>
      </c>
      <c r="L115" s="79">
        <f>'Type Data'!L13</f>
        <v>677726585.0374943</v>
      </c>
      <c r="M115" s="80">
        <f>'Type Data'!M13</f>
        <v>10214555.20734024</v>
      </c>
      <c r="N115" s="78">
        <f>'Type Data'!N13</f>
        <v>1.5302428646775543E-2</v>
      </c>
      <c r="O115" s="77">
        <f>'Type Data'!O13</f>
        <v>395186276.7405948</v>
      </c>
      <c r="P115" s="76">
        <f>'Type Data'!P13</f>
        <v>-3437771.9146461487</v>
      </c>
      <c r="Q115" s="78">
        <f>'Type Data'!Q13</f>
        <v>-8.6240956265520845E-3</v>
      </c>
    </row>
    <row r="116" spans="2:17" ht="15" thickBot="1">
      <c r="B116" s="349"/>
      <c r="C116" s="152" t="s">
        <v>77</v>
      </c>
      <c r="D116" s="144">
        <f>'Type Data'!D14</f>
        <v>11952212.243385555</v>
      </c>
      <c r="E116" s="138">
        <f>'Type Data'!E14</f>
        <v>-536778.83234760724</v>
      </c>
      <c r="F116" s="140">
        <f>'Type Data'!F14</f>
        <v>-4.2980159813757877E-2</v>
      </c>
      <c r="G116" s="141">
        <f>'Type Data'!G14</f>
        <v>0.31966440661375606</v>
      </c>
      <c r="H116" s="142">
        <f>'Type Data'!H14</f>
        <v>-3.875952003633043E-2</v>
      </c>
      <c r="I116" s="180">
        <f>'Type Data'!I14</f>
        <v>3.0221619070251142</v>
      </c>
      <c r="J116" s="181">
        <f>'Type Data'!J14</f>
        <v>7.8797464471082712E-2</v>
      </c>
      <c r="K116" s="140">
        <f>'Type Data'!K14</f>
        <v>2.677122252747885E-2</v>
      </c>
      <c r="L116" s="143">
        <f>'Type Data'!L14</f>
        <v>36121520.54663901</v>
      </c>
      <c r="M116" s="139">
        <f>'Type Data'!M14</f>
        <v>-638131.70904860646</v>
      </c>
      <c r="N116" s="140">
        <f>'Type Data'!N14</f>
        <v>-1.7359568708919762E-2</v>
      </c>
      <c r="O116" s="144">
        <f>'Type Data'!O14</f>
        <v>47808848.973542221</v>
      </c>
      <c r="P116" s="138">
        <f>'Type Data'!P14</f>
        <v>-2147115.329390429</v>
      </c>
      <c r="Q116" s="140">
        <f>'Type Data'!Q14</f>
        <v>-4.2980159813757877E-2</v>
      </c>
    </row>
    <row r="117" spans="2:17" ht="15" thickBot="1">
      <c r="B117" s="94" t="s">
        <v>78</v>
      </c>
      <c r="C117" s="153" t="s">
        <v>79</v>
      </c>
      <c r="D117" s="137">
        <f>Granola!D5</f>
        <v>2966400.1805987819</v>
      </c>
      <c r="E117" s="131">
        <f>Granola!E5</f>
        <v>-1126603.6098294891</v>
      </c>
      <c r="F117" s="133">
        <f>Granola!F5</f>
        <v>-0.27525105460789401</v>
      </c>
      <c r="G117" s="134">
        <f>Granola!G5</f>
        <v>7.933699085998229E-2</v>
      </c>
      <c r="H117" s="135">
        <f>Granola!H5</f>
        <v>-3.8128902218403718E-2</v>
      </c>
      <c r="I117" s="184">
        <f>Granola!I5</f>
        <v>3.8128857602133199</v>
      </c>
      <c r="J117" s="185">
        <f>Granola!J5</f>
        <v>0.16336790941175439</v>
      </c>
      <c r="K117" s="133">
        <f>Granola!K5</f>
        <v>4.4764244508592531E-2</v>
      </c>
      <c r="L117" s="136">
        <f>Granola!L5</f>
        <v>11310545.007699316</v>
      </c>
      <c r="M117" s="132">
        <f>Granola!M5</f>
        <v>-3626945.3888671286</v>
      </c>
      <c r="N117" s="133">
        <f>Granola!N5</f>
        <v>-0.24280821560901716</v>
      </c>
      <c r="O117" s="137">
        <f>Granola!O5</f>
        <v>4610439.5745604616</v>
      </c>
      <c r="P117" s="131">
        <f>Granola!P5</f>
        <v>-1162046.6403191425</v>
      </c>
      <c r="Q117" s="133">
        <f>Granola!Q5</f>
        <v>-0.20130782423070354</v>
      </c>
    </row>
    <row r="118" spans="2:17">
      <c r="B118" s="350" t="s">
        <v>80</v>
      </c>
      <c r="C118" s="154" t="s">
        <v>14</v>
      </c>
      <c r="D118" s="125">
        <f>'NB vs PL'!D7</f>
        <v>3037357149.4085455</v>
      </c>
      <c r="E118" s="117">
        <f>'NB vs PL'!E7</f>
        <v>175350272.67699337</v>
      </c>
      <c r="F118" s="121">
        <f>'NB vs PL'!F7</f>
        <v>6.126829187679856E-2</v>
      </c>
      <c r="G118" s="122">
        <f>'NB vs PL'!G7</f>
        <v>81.234749774214805</v>
      </c>
      <c r="H118" s="123">
        <f>'NB vs PL'!H7</f>
        <v>-0.90252910100878125</v>
      </c>
      <c r="I118" s="186">
        <f>'NB vs PL'!I7</f>
        <v>3.0457441372705767</v>
      </c>
      <c r="J118" s="187">
        <f>'NB vs PL'!J7</f>
        <v>3.7015886400761921E-2</v>
      </c>
      <c r="K118" s="121">
        <f>'NB vs PL'!K7</f>
        <v>1.2302834724292808E-2</v>
      </c>
      <c r="L118" s="124">
        <f>'NB vs PL'!L7</f>
        <v>9251012730.6079483</v>
      </c>
      <c r="M118" s="118">
        <f>'NB vs PL'!M7</f>
        <v>640011786.4020443</v>
      </c>
      <c r="N118" s="121">
        <f>'NB vs PL'!N7</f>
        <v>7.4324900269891372E-2</v>
      </c>
      <c r="O118" s="125">
        <f>'NB vs PL'!O7</f>
        <v>3414017961.8919492</v>
      </c>
      <c r="P118" s="117">
        <f>'NB vs PL'!P7</f>
        <v>165868734.38827419</v>
      </c>
      <c r="Q118" s="121">
        <f>'NB vs PL'!Q7</f>
        <v>5.1065613914466165E-2</v>
      </c>
    </row>
    <row r="119" spans="2:17" ht="15" thickBot="1">
      <c r="B119" s="351"/>
      <c r="C119" s="155" t="s">
        <v>13</v>
      </c>
      <c r="D119" s="130">
        <f>'NB vs PL'!D8</f>
        <v>701630362.52518201</v>
      </c>
      <c r="E119" s="119">
        <f>'NB vs PL'!E8</f>
        <v>79218329.933972955</v>
      </c>
      <c r="F119" s="126">
        <f>'NB vs PL'!F8</f>
        <v>0.12727634715571506</v>
      </c>
      <c r="G119" s="127">
        <f>'NB vs PL'!G8</f>
        <v>18.765250225783813</v>
      </c>
      <c r="H119" s="128">
        <f>'NB vs PL'!H8</f>
        <v>0.9025291010106038</v>
      </c>
      <c r="I119" s="188">
        <f>'NB vs PL'!I8</f>
        <v>1.7787793811735158</v>
      </c>
      <c r="J119" s="189">
        <f>'NB vs PL'!J8</f>
        <v>5.0140457365525748E-2</v>
      </c>
      <c r="K119" s="126">
        <f>'NB vs PL'!K8</f>
        <v>2.900574357950483E-2</v>
      </c>
      <c r="L119" s="129">
        <f>'NB vs PL'!L8</f>
        <v>1248045622.0650928</v>
      </c>
      <c r="M119" s="120">
        <f>'NB vs PL'!M8</f>
        <v>172119955.88148165</v>
      </c>
      <c r="N119" s="126">
        <f>'NB vs PL'!N8</f>
        <v>0.15997383582455468</v>
      </c>
      <c r="O119" s="130">
        <f>'NB vs PL'!O8</f>
        <v>562406092.85501325</v>
      </c>
      <c r="P119" s="119">
        <f>'NB vs PL'!P8</f>
        <v>30784540.296441734</v>
      </c>
      <c r="Q119" s="126">
        <f>'NB vs PL'!Q8</f>
        <v>5.790687030704994E-2</v>
      </c>
    </row>
    <row r="120" spans="2:17">
      <c r="B120" s="347" t="s">
        <v>62</v>
      </c>
      <c r="C120" s="150" t="s">
        <v>70</v>
      </c>
      <c r="D120" s="116">
        <f>Package!D11</f>
        <v>1901633314.9324419</v>
      </c>
      <c r="E120" s="110">
        <f>Package!E11</f>
        <v>69500612.281285048</v>
      </c>
      <c r="F120" s="112">
        <f>Package!F11</f>
        <v>3.7934267632860522E-2</v>
      </c>
      <c r="G120" s="113">
        <f>Package!G11</f>
        <v>50.859579200598347</v>
      </c>
      <c r="H120" s="114">
        <f>Package!H11</f>
        <v>-1.7211451706625525</v>
      </c>
      <c r="I120" s="182">
        <f>Package!I11</f>
        <v>2.9801441039220022</v>
      </c>
      <c r="J120" s="183">
        <f>Package!J11</f>
        <v>4.6124449500092535E-2</v>
      </c>
      <c r="K120" s="112">
        <f>Package!K11</f>
        <v>1.5720565958233311E-2</v>
      </c>
      <c r="L120" s="115">
        <f>Package!L11</f>
        <v>5667141311.3175688</v>
      </c>
      <c r="M120" s="111">
        <f>Package!M11</f>
        <v>291627952.22994232</v>
      </c>
      <c r="N120" s="112">
        <f>Package!N11</f>
        <v>5.4251181747493542E-2</v>
      </c>
      <c r="O120" s="116">
        <f>Package!O11</f>
        <v>2831254209.6159854</v>
      </c>
      <c r="P120" s="110">
        <f>Package!P11</f>
        <v>83861983.84651041</v>
      </c>
      <c r="Q120" s="112">
        <f>Package!Q11</f>
        <v>3.052421240036915E-2</v>
      </c>
    </row>
    <row r="121" spans="2:17">
      <c r="B121" s="348"/>
      <c r="C121" s="151" t="s">
        <v>71</v>
      </c>
      <c r="D121" s="77">
        <f>Package!D12</f>
        <v>1136622564.5819254</v>
      </c>
      <c r="E121" s="76">
        <f>Package!E12</f>
        <v>151081254.83886313</v>
      </c>
      <c r="F121" s="78">
        <f>Package!F12</f>
        <v>0.15329773936949545</v>
      </c>
      <c r="G121" s="95">
        <f>Package!G12</f>
        <v>30.399207297541142</v>
      </c>
      <c r="H121" s="81">
        <f>Package!H12</f>
        <v>2.1149700863907341</v>
      </c>
      <c r="I121" s="178">
        <f>Package!I12</f>
        <v>2.3901537617821629</v>
      </c>
      <c r="J121" s="179">
        <f>Package!J12</f>
        <v>2.4773984866955701E-2</v>
      </c>
      <c r="K121" s="78">
        <f>Package!K12</f>
        <v>1.0473576001932558E-2</v>
      </c>
      <c r="L121" s="79">
        <f>Package!L12</f>
        <v>2716702698.4619784</v>
      </c>
      <c r="M121" s="80">
        <f>Package!M12</f>
        <v>385523215.08121252</v>
      </c>
      <c r="N121" s="78">
        <f>Package!N12</f>
        <v>0.16537689089563878</v>
      </c>
      <c r="O121" s="77">
        <f>Package!O12</f>
        <v>559805872.02582407</v>
      </c>
      <c r="P121" s="76">
        <f>Package!P12</f>
        <v>68846888.843113661</v>
      </c>
      <c r="Q121" s="78">
        <f>Package!Q12</f>
        <v>0.14022941060535049</v>
      </c>
    </row>
    <row r="122" spans="2:17" ht="15" customHeight="1">
      <c r="B122" s="348"/>
      <c r="C122" s="151" t="s">
        <v>72</v>
      </c>
      <c r="D122" s="77">
        <f>Package!D13</f>
        <v>150878284.28160632</v>
      </c>
      <c r="E122" s="76">
        <f>Package!E13</f>
        <v>-7798309.8202109635</v>
      </c>
      <c r="F122" s="78">
        <f>Package!F13</f>
        <v>-4.9145936515419895E-2</v>
      </c>
      <c r="G122" s="95">
        <f>Package!G13</f>
        <v>4.0352711476046919</v>
      </c>
      <c r="H122" s="81">
        <f>Package!H13</f>
        <v>-0.51861856058348721</v>
      </c>
      <c r="I122" s="178">
        <f>Package!I13</f>
        <v>2.3989509984859114</v>
      </c>
      <c r="J122" s="179">
        <f>Package!J13</f>
        <v>2.0434837660133542E-2</v>
      </c>
      <c r="K122" s="78">
        <f>Package!K13</f>
        <v>8.5914226679203801E-3</v>
      </c>
      <c r="L122" s="79">
        <f>Package!L13</f>
        <v>361949610.72720069</v>
      </c>
      <c r="M122" s="80">
        <f>Package!M13</f>
        <v>-15465232.688764036</v>
      </c>
      <c r="N122" s="78">
        <f>Package!N13</f>
        <v>-4.0976747360514258E-2</v>
      </c>
      <c r="O122" s="77">
        <f>Package!O13</f>
        <v>85878753.618981972</v>
      </c>
      <c r="P122" s="76">
        <f>Package!P13</f>
        <v>-598705.39139388502</v>
      </c>
      <c r="Q122" s="78">
        <f>Package!Q13</f>
        <v>-6.9232537385499537E-3</v>
      </c>
    </row>
    <row r="123" spans="2:17" ht="15" thickBot="1">
      <c r="B123" s="349"/>
      <c r="C123" s="152" t="s">
        <v>73</v>
      </c>
      <c r="D123" s="144">
        <f>Package!D14</f>
        <v>477676810.85824782</v>
      </c>
      <c r="E123" s="138">
        <f>Package!E14</f>
        <v>36652725.318565488</v>
      </c>
      <c r="F123" s="140">
        <f>Package!F14</f>
        <v>8.310821680796289E-2</v>
      </c>
      <c r="G123" s="141">
        <f>Package!G14</f>
        <v>12.77556582720964</v>
      </c>
      <c r="H123" s="142">
        <f>Package!H14</f>
        <v>0.11853184201105549</v>
      </c>
      <c r="I123" s="180">
        <f>Package!I14</f>
        <v>2.8429685638249436</v>
      </c>
      <c r="J123" s="181">
        <f>Package!J14</f>
        <v>4.3401229329586677E-2</v>
      </c>
      <c r="K123" s="140">
        <f>Package!K14</f>
        <v>1.550283459690748E-2</v>
      </c>
      <c r="L123" s="143">
        <f>Package!L14</f>
        <v>1358020156.9381521</v>
      </c>
      <c r="M123" s="139">
        <f>Package!M14</f>
        <v>123343533.33557129</v>
      </c>
      <c r="N123" s="140">
        <f>Package!N14</f>
        <v>9.9899464343688141E-2</v>
      </c>
      <c r="O123" s="144">
        <f>Package!O14</f>
        <v>381506059.48479569</v>
      </c>
      <c r="P123" s="138">
        <f>Package!P14</f>
        <v>39191847.098762155</v>
      </c>
      <c r="Q123" s="140">
        <f>Package!Q14</f>
        <v>0.11449085571289352</v>
      </c>
    </row>
    <row r="124" spans="2:17">
      <c r="B124" s="350" t="s">
        <v>81</v>
      </c>
      <c r="C124" s="156" t="s">
        <v>82</v>
      </c>
      <c r="D124" s="116">
        <f>Flavor!D29</f>
        <v>343518097.66046923</v>
      </c>
      <c r="E124" s="110">
        <f>Flavor!E29</f>
        <v>11388021.533664525</v>
      </c>
      <c r="F124" s="112">
        <f>Flavor!F29</f>
        <v>3.4287835857769969E-2</v>
      </c>
      <c r="G124" s="113">
        <f>Flavor!G29</f>
        <v>9.1874630916540294</v>
      </c>
      <c r="H124" s="114">
        <f>Flavor!H29</f>
        <v>-0.34440103748844741</v>
      </c>
      <c r="I124" s="182">
        <f>Flavor!I29</f>
        <v>2.9008545267552228</v>
      </c>
      <c r="J124" s="183">
        <f>Flavor!J29</f>
        <v>3.2840445591762801E-2</v>
      </c>
      <c r="K124" s="112">
        <f>Flavor!K29</f>
        <v>1.1450587292249452E-2</v>
      </c>
      <c r="L124" s="115">
        <f>Flavor!L29</f>
        <v>996496028.6207149</v>
      </c>
      <c r="M124" s="111">
        <f>Flavor!M29</f>
        <v>43942293.511147022</v>
      </c>
      <c r="N124" s="112">
        <f>Flavor!N29</f>
        <v>4.6131039007571095E-2</v>
      </c>
      <c r="O124" s="116">
        <f>Flavor!O29</f>
        <v>420217819.38672012</v>
      </c>
      <c r="P124" s="110">
        <f>Flavor!P29</f>
        <v>-352751.50760728121</v>
      </c>
      <c r="Q124" s="112">
        <f>Flavor!Q29</f>
        <v>-8.3874510491109371E-4</v>
      </c>
    </row>
    <row r="125" spans="2:17">
      <c r="B125" s="348"/>
      <c r="C125" s="151" t="s">
        <v>83</v>
      </c>
      <c r="D125" s="77">
        <f>Flavor!D30</f>
        <v>634307665.86039209</v>
      </c>
      <c r="E125" s="76">
        <f>Flavor!E30</f>
        <v>-22749915.594982505</v>
      </c>
      <c r="F125" s="78">
        <f>Flavor!F30</f>
        <v>-3.462392983061198E-2</v>
      </c>
      <c r="G125" s="95">
        <f>Flavor!G30</f>
        <v>16.964690677245198</v>
      </c>
      <c r="H125" s="81">
        <f>Flavor!H30</f>
        <v>-1.892329633870613</v>
      </c>
      <c r="I125" s="178">
        <f>Flavor!I30</f>
        <v>2.5420177715711598</v>
      </c>
      <c r="J125" s="179">
        <f>Flavor!J30</f>
        <v>6.7420378908012335E-2</v>
      </c>
      <c r="K125" s="78">
        <f>Flavor!K30</f>
        <v>2.7244989066869948E-2</v>
      </c>
      <c r="L125" s="79">
        <f>Flavor!L30</f>
        <v>1612421359.2609377</v>
      </c>
      <c r="M125" s="80">
        <f>Flavor!M30</f>
        <v>-13531618.638085842</v>
      </c>
      <c r="N125" s="78">
        <f>Flavor!N30</f>
        <v>-8.3222693534291091E-3</v>
      </c>
      <c r="O125" s="77">
        <f>Flavor!O30</f>
        <v>478082496.13397539</v>
      </c>
      <c r="P125" s="76">
        <f>Flavor!P30</f>
        <v>8091470.231875062</v>
      </c>
      <c r="Q125" s="78">
        <f>Flavor!Q30</f>
        <v>1.7216222833923905E-2</v>
      </c>
    </row>
    <row r="126" spans="2:17">
      <c r="B126" s="348"/>
      <c r="C126" s="151" t="s">
        <v>84</v>
      </c>
      <c r="D126" s="77">
        <f>Flavor!D31</f>
        <v>597581285.49790359</v>
      </c>
      <c r="E126" s="76">
        <f>Flavor!E31</f>
        <v>60393698.806989551</v>
      </c>
      <c r="F126" s="78">
        <f>Flavor!F31</f>
        <v>0.11242571552893824</v>
      </c>
      <c r="G126" s="95">
        <f>Flavor!G31</f>
        <v>15.98243598275188</v>
      </c>
      <c r="H126" s="81">
        <f>Flavor!H31</f>
        <v>0.56558741573198468</v>
      </c>
      <c r="I126" s="178">
        <f>Flavor!I31</f>
        <v>2.861232576891803</v>
      </c>
      <c r="J126" s="179">
        <f>Flavor!J31</f>
        <v>5.1143594676927417E-2</v>
      </c>
      <c r="K126" s="78">
        <f>Flavor!K31</f>
        <v>1.8199991174876144E-2</v>
      </c>
      <c r="L126" s="79">
        <f>Flavor!L31</f>
        <v>1709819041.4074829</v>
      </c>
      <c r="M126" s="80">
        <f>Flavor!M31</f>
        <v>200274122.664747</v>
      </c>
      <c r="N126" s="78">
        <f>Flavor!N31</f>
        <v>0.13267185373427018</v>
      </c>
      <c r="O126" s="77">
        <f>Flavor!O31</f>
        <v>530801332.64999485</v>
      </c>
      <c r="P126" s="76">
        <f>Flavor!P31</f>
        <v>41595259.841587722</v>
      </c>
      <c r="Q126" s="78">
        <f>Flavor!Q31</f>
        <v>8.5026049662057457E-2</v>
      </c>
    </row>
    <row r="127" spans="2:17">
      <c r="B127" s="348"/>
      <c r="C127" s="151" t="s">
        <v>85</v>
      </c>
      <c r="D127" s="77">
        <f>Flavor!D32</f>
        <v>93905727.518351212</v>
      </c>
      <c r="E127" s="76">
        <f>Flavor!E32</f>
        <v>1522487.2589879483</v>
      </c>
      <c r="F127" s="78">
        <f>Flavor!F32</f>
        <v>1.6480124043209671E-2</v>
      </c>
      <c r="G127" s="95">
        <f>Flavor!G32</f>
        <v>2.5115282471158564</v>
      </c>
      <c r="H127" s="81">
        <f>Flavor!H32</f>
        <v>-0.13979590946542064</v>
      </c>
      <c r="I127" s="178">
        <f>Flavor!I32</f>
        <v>2.7983066112560318</v>
      </c>
      <c r="J127" s="179">
        <f>Flavor!J32</f>
        <v>8.9109250220263281E-2</v>
      </c>
      <c r="K127" s="78">
        <f>Flavor!K32</f>
        <v>3.2891383810515533E-2</v>
      </c>
      <c r="L127" s="79">
        <f>Flavor!L32</f>
        <v>262777018.14940968</v>
      </c>
      <c r="M127" s="80">
        <f>Flavor!M32</f>
        <v>12492587.434809357</v>
      </c>
      <c r="N127" s="78">
        <f>Flavor!N32</f>
        <v>4.9913561938875341E-2</v>
      </c>
      <c r="O127" s="77">
        <f>Flavor!O32</f>
        <v>92137956.467940673</v>
      </c>
      <c r="P127" s="76">
        <f>Flavor!P32</f>
        <v>5064577.4213728756</v>
      </c>
      <c r="Q127" s="78">
        <f>Flavor!Q32</f>
        <v>5.8164475489854185E-2</v>
      </c>
    </row>
    <row r="128" spans="2:17">
      <c r="B128" s="348"/>
      <c r="C128" s="151" t="s">
        <v>86</v>
      </c>
      <c r="D128" s="77">
        <f>Flavor!D33</f>
        <v>659667973.62463093</v>
      </c>
      <c r="E128" s="76">
        <f>Flavor!E33</f>
        <v>99146351.154124856</v>
      </c>
      <c r="F128" s="78">
        <f>Flavor!F33</f>
        <v>0.17688229531117117</v>
      </c>
      <c r="G128" s="95">
        <f>Flavor!G33</f>
        <v>17.642957392052242</v>
      </c>
      <c r="H128" s="81">
        <f>Flavor!H33</f>
        <v>1.5564409008582558</v>
      </c>
      <c r="I128" s="178">
        <f>Flavor!I33</f>
        <v>2.5863791248303452</v>
      </c>
      <c r="J128" s="179">
        <f>Flavor!J33</f>
        <v>6.0424798645413169E-3</v>
      </c>
      <c r="K128" s="78">
        <f>Flavor!K33</f>
        <v>2.3417409028120809E-3</v>
      </c>
      <c r="L128" s="79">
        <f>Flavor!L33</f>
        <v>1706151476.3018801</v>
      </c>
      <c r="M128" s="80">
        <f>Flavor!M33</f>
        <v>259816993.54554558</v>
      </c>
      <c r="N128" s="78">
        <f>Flavor!N33</f>
        <v>0.1796382487198967</v>
      </c>
      <c r="O128" s="77">
        <f>Flavor!O33</f>
        <v>416094158.83357614</v>
      </c>
      <c r="P128" s="76">
        <f>Flavor!P33</f>
        <v>51567324.663051784</v>
      </c>
      <c r="Q128" s="78">
        <f>Flavor!Q33</f>
        <v>0.14146372730115328</v>
      </c>
    </row>
    <row r="129" spans="2:17">
      <c r="B129" s="348"/>
      <c r="C129" s="151" t="s">
        <v>87</v>
      </c>
      <c r="D129" s="77">
        <f>Flavor!D34</f>
        <v>137880751.19693145</v>
      </c>
      <c r="E129" s="76">
        <f>Flavor!E34</f>
        <v>2012563.1292932332</v>
      </c>
      <c r="F129" s="78">
        <f>Flavor!F34</f>
        <v>1.4812614769627561E-2</v>
      </c>
      <c r="G129" s="95">
        <f>Flavor!G34</f>
        <v>3.6876494173049661</v>
      </c>
      <c r="H129" s="81">
        <f>Flavor!H34</f>
        <v>-0.21165751459437265</v>
      </c>
      <c r="I129" s="178">
        <f>Flavor!I34</f>
        <v>2.8591883609863236</v>
      </c>
      <c r="J129" s="179">
        <f>Flavor!J34</f>
        <v>5.3428824974893541E-2</v>
      </c>
      <c r="K129" s="78">
        <f>Flavor!K34</f>
        <v>1.9042553108755036E-2</v>
      </c>
      <c r="L129" s="79">
        <f>Flavor!L34</f>
        <v>394227039.02631754</v>
      </c>
      <c r="M129" s="80">
        <f>Flavor!M34</f>
        <v>13013574.714947224</v>
      </c>
      <c r="N129" s="78">
        <f>Flavor!N34</f>
        <v>3.4137237881812853E-2</v>
      </c>
      <c r="O129" s="77">
        <f>Flavor!O34</f>
        <v>248368196.55480841</v>
      </c>
      <c r="P129" s="76">
        <f>Flavor!P34</f>
        <v>6818507.9445557594</v>
      </c>
      <c r="Q129" s="78">
        <f>Flavor!Q34</f>
        <v>2.8228179401868812E-2</v>
      </c>
    </row>
    <row r="130" spans="2:17">
      <c r="B130" s="348"/>
      <c r="C130" s="151" t="s">
        <v>88</v>
      </c>
      <c r="D130" s="77">
        <f>Flavor!D35</f>
        <v>12188220.157637104</v>
      </c>
      <c r="E130" s="76">
        <f>Flavor!E35</f>
        <v>300378.95986606181</v>
      </c>
      <c r="F130" s="78">
        <f>Flavor!F35</f>
        <v>2.5267746672321172E-2</v>
      </c>
      <c r="G130" s="95">
        <f>Flavor!G35</f>
        <v>0.32597648745110247</v>
      </c>
      <c r="H130" s="81">
        <f>Flavor!H35</f>
        <v>-1.5194924687778333E-2</v>
      </c>
      <c r="I130" s="178">
        <f>Flavor!I35</f>
        <v>3.5814938515388404</v>
      </c>
      <c r="J130" s="179">
        <f>Flavor!J35</f>
        <v>0.19061247750554422</v>
      </c>
      <c r="K130" s="78">
        <f>Flavor!K35</f>
        <v>5.6213254455085675E-2</v>
      </c>
      <c r="L130" s="79">
        <f>Flavor!L35</f>
        <v>43652035.555779047</v>
      </c>
      <c r="M130" s="80">
        <f>Flavor!M35</f>
        <v>3341776.2607915476</v>
      </c>
      <c r="N130" s="78">
        <f>Flavor!N35</f>
        <v>8.2901383400604683E-2</v>
      </c>
      <c r="O130" s="77">
        <f>Flavor!O35</f>
        <v>23175193.49357437</v>
      </c>
      <c r="P130" s="76">
        <f>Flavor!P35</f>
        <v>1799657.5946261249</v>
      </c>
      <c r="Q130" s="78">
        <f>Flavor!Q35</f>
        <v>8.4192396538450051E-2</v>
      </c>
    </row>
    <row r="131" spans="2:17">
      <c r="B131" s="348"/>
      <c r="C131" s="151" t="s">
        <v>89</v>
      </c>
      <c r="D131" s="77">
        <f>Flavor!D36</f>
        <v>91926772.986203849</v>
      </c>
      <c r="E131" s="76">
        <f>Flavor!E36</f>
        <v>-4714433.6991458982</v>
      </c>
      <c r="F131" s="78">
        <f>Flavor!F36</f>
        <v>-4.8782852168800364E-2</v>
      </c>
      <c r="G131" s="95">
        <f>Flavor!G36</f>
        <v>2.4586006958514801</v>
      </c>
      <c r="H131" s="81">
        <f>Flavor!H36</f>
        <v>-0.31492364781390192</v>
      </c>
      <c r="I131" s="178">
        <f>Flavor!I36</f>
        <v>3.123348489505605</v>
      </c>
      <c r="J131" s="179">
        <f>Flavor!J36</f>
        <v>2.4805083296062236E-2</v>
      </c>
      <c r="K131" s="78">
        <f>Flavor!K36</f>
        <v>8.0054012625262426E-3</v>
      </c>
      <c r="L131" s="79">
        <f>Flavor!L36</f>
        <v>287119347.55158442</v>
      </c>
      <c r="M131" s="80">
        <f>Flavor!M36</f>
        <v>-12327626.191439629</v>
      </c>
      <c r="N131" s="78">
        <f>Flavor!N36</f>
        <v>-4.1167977212615975E-2</v>
      </c>
      <c r="O131" s="77">
        <f>Flavor!O36</f>
        <v>173736097.70716792</v>
      </c>
      <c r="P131" s="76">
        <f>Flavor!P36</f>
        <v>-9261750.5860249102</v>
      </c>
      <c r="Q131" s="78">
        <f>Flavor!Q36</f>
        <v>-5.061125402516238E-2</v>
      </c>
    </row>
    <row r="132" spans="2:17">
      <c r="B132" s="348"/>
      <c r="C132" s="151" t="s">
        <v>90</v>
      </c>
      <c r="D132" s="77">
        <f>Flavor!D37</f>
        <v>37170346.185481451</v>
      </c>
      <c r="E132" s="76">
        <f>Flavor!E37</f>
        <v>-3811027.4078719318</v>
      </c>
      <c r="F132" s="78">
        <f>Flavor!F37</f>
        <v>-9.2994135474512948E-2</v>
      </c>
      <c r="G132" s="95">
        <f>Flavor!G37</f>
        <v>0.99412865292661001</v>
      </c>
      <c r="H132" s="81">
        <f>Flavor!H37</f>
        <v>-0.18200357054698091</v>
      </c>
      <c r="I132" s="178">
        <f>Flavor!I37</f>
        <v>2.5159405504006545</v>
      </c>
      <c r="J132" s="179">
        <f>Flavor!J37</f>
        <v>-7.0863187747486123E-2</v>
      </c>
      <c r="K132" s="78">
        <f>Flavor!K37</f>
        <v>-2.7394110617072236E-2</v>
      </c>
      <c r="L132" s="79">
        <f>Flavor!L37</f>
        <v>93518381.240483075</v>
      </c>
      <c r="M132" s="80">
        <f>Flavor!M37</f>
        <v>-12492389.16524896</v>
      </c>
      <c r="N132" s="78">
        <f>Flavor!N37</f>
        <v>-0.11784075445765738</v>
      </c>
      <c r="O132" s="77">
        <f>Flavor!O37</f>
        <v>29146595.587253939</v>
      </c>
      <c r="P132" s="76">
        <f>Flavor!P37</f>
        <v>-2109710.5903291591</v>
      </c>
      <c r="Q132" s="78">
        <f>Flavor!Q37</f>
        <v>-6.7497118128508587E-2</v>
      </c>
    </row>
    <row r="133" spans="2:17">
      <c r="B133" s="348"/>
      <c r="C133" s="151" t="s">
        <v>91</v>
      </c>
      <c r="D133" s="77">
        <f>Flavor!D38</f>
        <v>40816698.240894377</v>
      </c>
      <c r="E133" s="76">
        <f>Flavor!E38</f>
        <v>-126425.63747117668</v>
      </c>
      <c r="F133" s="78">
        <f>Flavor!F38</f>
        <v>-3.0878356484660002E-3</v>
      </c>
      <c r="G133" s="95">
        <f>Flavor!G38</f>
        <v>1.0916510983419747</v>
      </c>
      <c r="H133" s="81">
        <f>Flavor!H38</f>
        <v>-8.3383389297228216E-2</v>
      </c>
      <c r="I133" s="178">
        <f>Flavor!I38</f>
        <v>3.215798853771366</v>
      </c>
      <c r="J133" s="179">
        <f>Flavor!J38</f>
        <v>-2.1295601941748732E-2</v>
      </c>
      <c r="K133" s="78">
        <f>Flavor!K38</f>
        <v>-6.5786161735763822E-3</v>
      </c>
      <c r="L133" s="79">
        <f>Flavor!L38</f>
        <v>131258291.41779986</v>
      </c>
      <c r="M133" s="80">
        <f>Flavor!M38</f>
        <v>-1278467.8884325176</v>
      </c>
      <c r="N133" s="78">
        <f>Flavor!N38</f>
        <v>-9.6461381365041364E-3</v>
      </c>
      <c r="O133" s="77">
        <f>Flavor!O38</f>
        <v>88044783.571049929</v>
      </c>
      <c r="P133" s="76">
        <f>Flavor!P38</f>
        <v>648464.26101285219</v>
      </c>
      <c r="Q133" s="78">
        <f>Flavor!Q38</f>
        <v>7.419812025635031E-3</v>
      </c>
    </row>
    <row r="134" spans="2:17">
      <c r="B134" s="348"/>
      <c r="C134" s="151" t="s">
        <v>92</v>
      </c>
      <c r="D134" s="77">
        <f>Flavor!D39</f>
        <v>7670829.1210429734</v>
      </c>
      <c r="E134" s="76">
        <f>Flavor!E39</f>
        <v>-594249.22900482453</v>
      </c>
      <c r="F134" s="78">
        <f>Flavor!F39</f>
        <v>-7.1898801661255632E-2</v>
      </c>
      <c r="G134" s="95">
        <f>Flavor!G39</f>
        <v>0.2051579230088327</v>
      </c>
      <c r="H134" s="81">
        <f>Flavor!H39</f>
        <v>-3.2043130169183281E-2</v>
      </c>
      <c r="I134" s="178">
        <f>Flavor!I39</f>
        <v>3.1703818119751688</v>
      </c>
      <c r="J134" s="179">
        <f>Flavor!J39</f>
        <v>4.1043440686252985E-2</v>
      </c>
      <c r="K134" s="78">
        <f>Flavor!K39</f>
        <v>1.3115692781202169E-2</v>
      </c>
      <c r="L134" s="79">
        <f>Flavor!L39</f>
        <v>24319457.128124114</v>
      </c>
      <c r="M134" s="80">
        <f>Flavor!M39</f>
        <v>-1544769.6943897419</v>
      </c>
      <c r="N134" s="78">
        <f>Flavor!N39</f>
        <v>-5.9726111473979063E-2</v>
      </c>
      <c r="O134" s="77">
        <f>Flavor!O39</f>
        <v>11894865.650038399</v>
      </c>
      <c r="P134" s="76">
        <f>Flavor!P39</f>
        <v>33710.550351293758</v>
      </c>
      <c r="Q134" s="78">
        <f>Flavor!Q39</f>
        <v>2.8420967492603678E-3</v>
      </c>
    </row>
    <row r="135" spans="2:17">
      <c r="B135" s="348"/>
      <c r="C135" s="151" t="s">
        <v>93</v>
      </c>
      <c r="D135" s="77">
        <f>Flavor!D40</f>
        <v>39889285.424730644</v>
      </c>
      <c r="E135" s="76">
        <f>Flavor!E40</f>
        <v>-153213.35361589491</v>
      </c>
      <c r="F135" s="78">
        <f>Flavor!F40</f>
        <v>-3.8262685469256197E-3</v>
      </c>
      <c r="G135" s="95">
        <f>Flavor!G40</f>
        <v>1.0668472493533463</v>
      </c>
      <c r="H135" s="81">
        <f>Flavor!H40</f>
        <v>-8.234002750390057E-2</v>
      </c>
      <c r="I135" s="178">
        <f>Flavor!I40</f>
        <v>2.6864710618460768</v>
      </c>
      <c r="J135" s="179">
        <f>Flavor!J40</f>
        <v>8.1299309545018961E-2</v>
      </c>
      <c r="K135" s="78">
        <f>Flavor!K40</f>
        <v>3.1206890475919718E-2</v>
      </c>
      <c r="L135" s="79">
        <f>Flavor!L40</f>
        <v>107161410.97125736</v>
      </c>
      <c r="M135" s="80">
        <f>Flavor!M40</f>
        <v>2843824.262359336</v>
      </c>
      <c r="N135" s="78">
        <f>Flavor!N40</f>
        <v>2.7261215985518623E-2</v>
      </c>
      <c r="O135" s="77">
        <f>Flavor!O40</f>
        <v>57970373.309582591</v>
      </c>
      <c r="P135" s="76">
        <f>Flavor!P40</f>
        <v>-480813.24252767861</v>
      </c>
      <c r="Q135" s="78">
        <f>Flavor!Q40</f>
        <v>-8.2258936197817829E-3</v>
      </c>
    </row>
    <row r="136" spans="2:17" ht="15" thickBot="1">
      <c r="B136" s="351"/>
      <c r="C136" s="157" t="s">
        <v>94</v>
      </c>
      <c r="D136" s="144">
        <f>Flavor!D41</f>
        <v>19275134.613049537</v>
      </c>
      <c r="E136" s="138">
        <f>Flavor!E41</f>
        <v>1318082.3241123147</v>
      </c>
      <c r="F136" s="140">
        <f>Flavor!F41</f>
        <v>7.3401931614597127E-2</v>
      </c>
      <c r="G136" s="141">
        <f>Flavor!G41</f>
        <v>0.5155174910728858</v>
      </c>
      <c r="H136" s="142">
        <f>Flavor!H41</f>
        <v>1.6463723285187193E-4</v>
      </c>
      <c r="I136" s="180">
        <f>Flavor!I41</f>
        <v>2.6242709704785727</v>
      </c>
      <c r="J136" s="181">
        <f>Flavor!J41</f>
        <v>0.21934144835799962</v>
      </c>
      <c r="K136" s="140">
        <f>Flavor!K41</f>
        <v>9.1204938165752522E-2</v>
      </c>
      <c r="L136" s="143">
        <f>Flavor!L41</f>
        <v>50583176.217092641</v>
      </c>
      <c r="M136" s="139">
        <f>Flavor!M41</f>
        <v>7397731.037164703</v>
      </c>
      <c r="N136" s="140">
        <f>Flavor!N41</f>
        <v>0.17130148841450585</v>
      </c>
      <c r="O136" s="144">
        <f>Flavor!O41</f>
        <v>46117465.173467778</v>
      </c>
      <c r="P136" s="138">
        <f>Flavor!P41</f>
        <v>5294310.9311306849</v>
      </c>
      <c r="Q136" s="140">
        <f>Flavor!Q41</f>
        <v>0.12968892358738984</v>
      </c>
    </row>
    <row r="137" spans="2:17">
      <c r="B137" s="347" t="s">
        <v>95</v>
      </c>
      <c r="C137" s="221" t="s">
        <v>144</v>
      </c>
      <c r="D137" s="116">
        <f>Fat!D11</f>
        <v>839083149.79997206</v>
      </c>
      <c r="E137" s="110">
        <f>Fat!E11</f>
        <v>78446843.755313516</v>
      </c>
      <c r="F137" s="112">
        <f>Fat!F11</f>
        <v>0.1031331835358221</v>
      </c>
      <c r="G137" s="113">
        <f>Fat!G11</f>
        <v>22.441453658827651</v>
      </c>
      <c r="H137" s="114">
        <f>Fat!H11</f>
        <v>0.61180786022670119</v>
      </c>
      <c r="I137" s="182">
        <f>Fat!I11</f>
        <v>3.0621474505597703</v>
      </c>
      <c r="J137" s="183">
        <f>Fat!J11</f>
        <v>-2.1049486303059695E-3</v>
      </c>
      <c r="K137" s="112">
        <f>Fat!K11</f>
        <v>-6.8693709136438501E-4</v>
      </c>
      <c r="L137" s="115">
        <f>Fat!L11</f>
        <v>2569396327.9676461</v>
      </c>
      <c r="M137" s="111">
        <f>Fat!M11</f>
        <v>238614702.25922394</v>
      </c>
      <c r="N137" s="112">
        <f>Fat!N11</f>
        <v>0.10237540043533634</v>
      </c>
      <c r="O137" s="116">
        <f>Fat!O11</f>
        <v>841324564.05273807</v>
      </c>
      <c r="P137" s="110">
        <f>Fat!P11</f>
        <v>68756252.667111874</v>
      </c>
      <c r="Q137" s="112">
        <f>Fat!Q11</f>
        <v>8.8996987908804226E-2</v>
      </c>
    </row>
    <row r="138" spans="2:17">
      <c r="B138" s="348"/>
      <c r="C138" s="222" t="s">
        <v>97</v>
      </c>
      <c r="D138" s="77">
        <f>Fat!D12</f>
        <v>72378855.819845155</v>
      </c>
      <c r="E138" s="76">
        <f>Fat!E12</f>
        <v>15026023.54687047</v>
      </c>
      <c r="F138" s="78">
        <f>Fat!F12</f>
        <v>0.26199270291226584</v>
      </c>
      <c r="G138" s="95">
        <f>Fat!G12</f>
        <v>1.9357875785578993</v>
      </c>
      <c r="H138" s="81">
        <f>Fat!H12</f>
        <v>0.28980775335599818</v>
      </c>
      <c r="I138" s="178">
        <f>Fat!I12</f>
        <v>3.4933322851846165</v>
      </c>
      <c r="J138" s="179">
        <f>Fat!J12</f>
        <v>0.20359586906571003</v>
      </c>
      <c r="K138" s="78">
        <f>Fat!K12</f>
        <v>6.1888201154396416E-2</v>
      </c>
      <c r="L138" s="79">
        <f>Fat!L12</f>
        <v>252843393.80018756</v>
      </c>
      <c r="M138" s="80">
        <f>Fat!M12</f>
        <v>64167692.904223055</v>
      </c>
      <c r="N138" s="78">
        <f>Fat!N12</f>
        <v>0.34009516116548055</v>
      </c>
      <c r="O138" s="77">
        <f>Fat!O12</f>
        <v>99410652.817355514</v>
      </c>
      <c r="P138" s="76">
        <f>Fat!P12</f>
        <v>32686235.102296934</v>
      </c>
      <c r="Q138" s="78">
        <f>Fat!Q12</f>
        <v>0.48986916966261063</v>
      </c>
    </row>
    <row r="139" spans="2:17">
      <c r="B139" s="348"/>
      <c r="C139" s="222" t="s">
        <v>59</v>
      </c>
      <c r="D139" s="77">
        <f>Fat!D13</f>
        <v>1476353710.5724888</v>
      </c>
      <c r="E139" s="76">
        <f>Fat!E13</f>
        <v>24438575.917292118</v>
      </c>
      <c r="F139" s="78">
        <f>Fat!F13</f>
        <v>1.6831958930640829E-2</v>
      </c>
      <c r="G139" s="95">
        <f>Fat!G13</f>
        <v>39.485387577797191</v>
      </c>
      <c r="H139" s="81">
        <f>Fat!H13</f>
        <v>-2.1834006029369561</v>
      </c>
      <c r="I139" s="178">
        <f>Fat!I13</f>
        <v>2.6495681450298938</v>
      </c>
      <c r="J139" s="179">
        <f>Fat!J13</f>
        <v>3.1353906285877642E-2</v>
      </c>
      <c r="K139" s="78">
        <f>Fat!K13</f>
        <v>1.1975302029110662E-2</v>
      </c>
      <c r="L139" s="79">
        <f>Fat!L13</f>
        <v>3911699762.3295498</v>
      </c>
      <c r="M139" s="80">
        <f>Fat!M13</f>
        <v>110274883.32737827</v>
      </c>
      <c r="N139" s="78">
        <f>Fat!N13</f>
        <v>2.9008828751687473E-2</v>
      </c>
      <c r="O139" s="77">
        <f>Fat!O13</f>
        <v>1647363200.5040157</v>
      </c>
      <c r="P139" s="76">
        <f>Fat!P13</f>
        <v>9767162.3195574284</v>
      </c>
      <c r="Q139" s="78">
        <f>Fat!Q13</f>
        <v>5.9643294755316566E-3</v>
      </c>
    </row>
    <row r="140" spans="2:17" ht="15" thickBot="1">
      <c r="B140" s="349"/>
      <c r="C140" s="223" t="s">
        <v>15</v>
      </c>
      <c r="D140" s="109">
        <f>Fat!D14</f>
        <v>1349397923.76736</v>
      </c>
      <c r="E140" s="103">
        <f>Fat!E14</f>
        <v>136472815.3775332</v>
      </c>
      <c r="F140" s="105">
        <f>Fat!F14</f>
        <v>0.11251545081682954</v>
      </c>
      <c r="G140" s="106">
        <f>Fat!G14</f>
        <v>36.0899286092951</v>
      </c>
      <c r="H140" s="107">
        <f>Fat!H14</f>
        <v>1.2799605786275947</v>
      </c>
      <c r="I140" s="190">
        <f>Fat!I14</f>
        <v>2.7837521730389456</v>
      </c>
      <c r="J140" s="191">
        <f>Fat!J14</f>
        <v>1.4296664491352473E-2</v>
      </c>
      <c r="K140" s="105">
        <f>Fat!K14</f>
        <v>5.1622654515400329E-3</v>
      </c>
      <c r="L140" s="108">
        <f>Fat!L14</f>
        <v>3756389402.5816298</v>
      </c>
      <c r="M140" s="104">
        <f>Fat!M14</f>
        <v>397247279.69573736</v>
      </c>
      <c r="N140" s="105">
        <f>Fat!N14</f>
        <v>0.11825855089288569</v>
      </c>
      <c r="O140" s="109">
        <f>Fat!O14</f>
        <v>1385565517.3856361</v>
      </c>
      <c r="P140" s="103">
        <f>Fat!P14</f>
        <v>84561594.909780502</v>
      </c>
      <c r="Q140" s="105">
        <f>Fat!Q14</f>
        <v>6.4997186748566332E-2</v>
      </c>
    </row>
    <row r="141" spans="2:17" ht="15" hidden="1" thickBot="1">
      <c r="B141" s="350" t="s">
        <v>98</v>
      </c>
      <c r="C141" s="154" t="s">
        <v>99</v>
      </c>
      <c r="D141" s="125">
        <f>Organic!D5</f>
        <v>264524534.75425154</v>
      </c>
      <c r="E141" s="117">
        <f>Organic!E5</f>
        <v>31075194.854908854</v>
      </c>
      <c r="F141" s="121">
        <f>Organic!F5</f>
        <v>0.13311322648548793</v>
      </c>
      <c r="G141" s="122">
        <f>Organic!G5</f>
        <v>7.0747637939406021</v>
      </c>
      <c r="H141" s="123">
        <f>Organic!H5</f>
        <v>0.37495685411691948</v>
      </c>
      <c r="I141" s="186">
        <f>Organic!I5</f>
        <v>2.9764119062299508</v>
      </c>
      <c r="J141" s="187">
        <f>Organic!J5</f>
        <v>2.8824839398104984E-3</v>
      </c>
      <c r="K141" s="121">
        <f>Organic!K5</f>
        <v>9.6938134131206244E-4</v>
      </c>
      <c r="L141" s="124">
        <f>Organic!L5</f>
        <v>787333974.73249269</v>
      </c>
      <c r="M141" s="118">
        <f>Organic!M5</f>
        <v>93165493.927585602</v>
      </c>
      <c r="N141" s="121">
        <f>Organic!N5</f>
        <v>0.13421164530483681</v>
      </c>
      <c r="O141" s="125">
        <f>Organic!O5</f>
        <v>146570464.58418256</v>
      </c>
      <c r="P141" s="117">
        <f>Organic!P5</f>
        <v>12758413.20153214</v>
      </c>
      <c r="Q141" s="121">
        <f>Organic!Q5</f>
        <v>9.5345770950391012E-2</v>
      </c>
    </row>
    <row r="142" spans="2:17" hidden="1">
      <c r="B142" s="348"/>
      <c r="C142" s="158" t="s">
        <v>100</v>
      </c>
      <c r="D142" s="102" t="e">
        <f>#REF!</f>
        <v>#REF!</v>
      </c>
      <c r="E142" s="96" t="e">
        <f>#REF!</f>
        <v>#REF!</v>
      </c>
      <c r="F142" s="98" t="e">
        <f>#REF!</f>
        <v>#REF!</v>
      </c>
      <c r="G142" s="99" t="e">
        <f>#REF!</f>
        <v>#REF!</v>
      </c>
      <c r="H142" s="100" t="e">
        <f>#REF!</f>
        <v>#REF!</v>
      </c>
      <c r="I142" s="192" t="e">
        <f>#REF!</f>
        <v>#REF!</v>
      </c>
      <c r="J142" s="193" t="e">
        <f>#REF!</f>
        <v>#REF!</v>
      </c>
      <c r="K142" s="98" t="e">
        <f>#REF!</f>
        <v>#REF!</v>
      </c>
      <c r="L142" s="101" t="e">
        <f>#REF!</f>
        <v>#REF!</v>
      </c>
      <c r="M142" s="97" t="e">
        <f>#REF!</f>
        <v>#REF!</v>
      </c>
      <c r="N142" s="98" t="e">
        <f>#REF!</f>
        <v>#REF!</v>
      </c>
      <c r="O142" s="102" t="e">
        <f>#REF!</f>
        <v>#REF!</v>
      </c>
      <c r="P142" s="96" t="e">
        <f>#REF!</f>
        <v>#REF!</v>
      </c>
      <c r="Q142" s="98" t="e">
        <f>#REF!</f>
        <v>#REF!</v>
      </c>
    </row>
    <row r="143" spans="2:17" ht="15" hidden="1" thickBot="1">
      <c r="B143" s="351"/>
      <c r="C143" s="155" t="s">
        <v>101</v>
      </c>
      <c r="D143" s="130" t="e">
        <f>#REF!</f>
        <v>#REF!</v>
      </c>
      <c r="E143" s="119" t="e">
        <f>#REF!</f>
        <v>#REF!</v>
      </c>
      <c r="F143" s="126" t="e">
        <f>#REF!</f>
        <v>#REF!</v>
      </c>
      <c r="G143" s="127" t="e">
        <f>#REF!</f>
        <v>#REF!</v>
      </c>
      <c r="H143" s="128" t="e">
        <f>#REF!</f>
        <v>#REF!</v>
      </c>
      <c r="I143" s="188" t="e">
        <f>#REF!</f>
        <v>#REF!</v>
      </c>
      <c r="J143" s="189" t="e">
        <f>#REF!</f>
        <v>#REF!</v>
      </c>
      <c r="K143" s="126" t="e">
        <f>#REF!</f>
        <v>#REF!</v>
      </c>
      <c r="L143" s="129" t="e">
        <f>#REF!</f>
        <v>#REF!</v>
      </c>
      <c r="M143" s="120" t="e">
        <f>#REF!</f>
        <v>#REF!</v>
      </c>
      <c r="N143" s="126" t="e">
        <f>#REF!</f>
        <v>#REF!</v>
      </c>
      <c r="O143" s="130" t="e">
        <f>#REF!</f>
        <v>#REF!</v>
      </c>
      <c r="P143" s="119" t="e">
        <f>#REF!</f>
        <v>#REF!</v>
      </c>
      <c r="Q143" s="126" t="e">
        <f>#REF!</f>
        <v>#REF!</v>
      </c>
    </row>
    <row r="144" spans="2:17">
      <c r="B144" s="347" t="s">
        <v>63</v>
      </c>
      <c r="C144" s="150" t="s">
        <v>102</v>
      </c>
      <c r="D144" s="116">
        <f>Size!D17</f>
        <v>719182405.25262451</v>
      </c>
      <c r="E144" s="110">
        <f>Size!E17</f>
        <v>12332317.240890145</v>
      </c>
      <c r="F144" s="112">
        <f>Size!F17</f>
        <v>1.7446863840081206E-2</v>
      </c>
      <c r="G144" s="113">
        <f>Size!G17</f>
        <v>19.234683265381332</v>
      </c>
      <c r="H144" s="114">
        <f>Size!H17</f>
        <v>-1.0513416474238753</v>
      </c>
      <c r="I144" s="182">
        <f>Size!I17</f>
        <v>3.5142702581684087</v>
      </c>
      <c r="J144" s="183">
        <f>Size!J17</f>
        <v>7.960779590805922E-2</v>
      </c>
      <c r="K144" s="112">
        <f>Size!K17</f>
        <v>2.3177763981986566E-2</v>
      </c>
      <c r="L144" s="115">
        <f>Size!L17</f>
        <v>2527401336.9773178</v>
      </c>
      <c r="M144" s="111">
        <f>Size!M17</f>
        <v>99609873.237989426</v>
      </c>
      <c r="N144" s="112">
        <f>Size!N17</f>
        <v>4.1029007114378964E-2</v>
      </c>
      <c r="O144" s="116">
        <f>Size!O17</f>
        <v>2144930726.0070343</v>
      </c>
      <c r="P144" s="110">
        <f>Size!P17</f>
        <v>48763163.112148046</v>
      </c>
      <c r="Q144" s="112">
        <f>Size!Q17</f>
        <v>2.3263008156086666E-2</v>
      </c>
    </row>
    <row r="145" spans="1:17">
      <c r="B145" s="348"/>
      <c r="C145" s="151" t="s">
        <v>103</v>
      </c>
      <c r="D145" s="77">
        <f>Size!D18</f>
        <v>561221857.83664215</v>
      </c>
      <c r="E145" s="76">
        <f>Size!E18</f>
        <v>-16806178.679651737</v>
      </c>
      <c r="F145" s="78">
        <f>Size!F18</f>
        <v>-2.907502338630592E-2</v>
      </c>
      <c r="G145" s="95">
        <f>Size!G18</f>
        <v>15.009995514705048</v>
      </c>
      <c r="H145" s="81">
        <f>Size!H18</f>
        <v>-1.5789408778087139</v>
      </c>
      <c r="I145" s="178">
        <f>Size!I18</f>
        <v>2.8889923134469124</v>
      </c>
      <c r="J145" s="179">
        <f>Size!J18</f>
        <v>3.0109818487242812E-3</v>
      </c>
      <c r="K145" s="78">
        <f>Size!K18</f>
        <v>1.0433130026717362E-3</v>
      </c>
      <c r="L145" s="79">
        <f>Size!L18</f>
        <v>1621365633.4284549</v>
      </c>
      <c r="M145" s="80">
        <f>Size!M18</f>
        <v>-46812489.097925186</v>
      </c>
      <c r="N145" s="78">
        <f>Size!N18</f>
        <v>-2.8062044733586242E-2</v>
      </c>
      <c r="O145" s="77">
        <f>Size!O18</f>
        <v>335181502.85311294</v>
      </c>
      <c r="P145" s="76">
        <f>Size!P18</f>
        <v>-10652775.006338596</v>
      </c>
      <c r="Q145" s="78">
        <f>Size!Q18</f>
        <v>-3.0803120709358742E-2</v>
      </c>
    </row>
    <row r="146" spans="1:17">
      <c r="B146" s="348"/>
      <c r="C146" s="151" t="s">
        <v>104</v>
      </c>
      <c r="D146" s="77">
        <f>Size!D19</f>
        <v>898087086.05747318</v>
      </c>
      <c r="E146" s="76">
        <f>Size!E19</f>
        <v>60026282.465350032</v>
      </c>
      <c r="F146" s="78">
        <f>Size!F19</f>
        <v>7.1625211688774199E-2</v>
      </c>
      <c r="G146" s="95">
        <f>Size!G19</f>
        <v>24.019526227114586</v>
      </c>
      <c r="H146" s="81">
        <f>Size!H19</f>
        <v>-3.2139930184005294E-2</v>
      </c>
      <c r="I146" s="178">
        <f>Size!I19</f>
        <v>2.6342213910160264</v>
      </c>
      <c r="J146" s="179">
        <f>Size!J19</f>
        <v>5.675529762750342E-2</v>
      </c>
      <c r="K146" s="78">
        <f>Size!K19</f>
        <v>2.2019803780576143E-2</v>
      </c>
      <c r="L146" s="79">
        <f>Size!L19</f>
        <v>2365760213.0878468</v>
      </c>
      <c r="M146" s="80">
        <f>Size!M19</f>
        <v>205686907.6312108</v>
      </c>
      <c r="N146" s="78">
        <f>Size!N19</f>
        <v>9.5222188576479322E-2</v>
      </c>
      <c r="O146" s="77">
        <f>Size!O19</f>
        <v>483459094.1115365</v>
      </c>
      <c r="P146" s="76">
        <f>Size!P19</f>
        <v>32038772.195360005</v>
      </c>
      <c r="Q146" s="78">
        <f>Size!Q19</f>
        <v>7.0973260706037142E-2</v>
      </c>
    </row>
    <row r="147" spans="1:17">
      <c r="B147" s="348"/>
      <c r="C147" s="151" t="s">
        <v>105</v>
      </c>
      <c r="D147" s="77">
        <f>Size!D20</f>
        <v>918296053.06832707</v>
      </c>
      <c r="E147" s="76">
        <f>Size!E20</f>
        <v>116031088.10987711</v>
      </c>
      <c r="F147" s="78">
        <f>Size!F20</f>
        <v>0.14462938452745031</v>
      </c>
      <c r="G147" s="95">
        <f>Size!G20</f>
        <v>24.560019260224554</v>
      </c>
      <c r="H147" s="81">
        <f>Size!H20</f>
        <v>1.5356646738136668</v>
      </c>
      <c r="I147" s="178">
        <f>Size!I20</f>
        <v>2.3494004023708062</v>
      </c>
      <c r="J147" s="179">
        <f>Size!J20</f>
        <v>4.7737825753337848E-2</v>
      </c>
      <c r="K147" s="78">
        <f>Size!K20</f>
        <v>2.0740583888492262E-2</v>
      </c>
      <c r="L147" s="79">
        <f>Size!L20</f>
        <v>2157445116.5742507</v>
      </c>
      <c r="M147" s="80">
        <f>Size!M20</f>
        <v>310901870.19806194</v>
      </c>
      <c r="N147" s="78">
        <f>Size!N20</f>
        <v>0.16836966629847519</v>
      </c>
      <c r="O147" s="77">
        <f>Size!O20</f>
        <v>457264354.96080106</v>
      </c>
      <c r="P147" s="76">
        <f>Size!P20</f>
        <v>56560161.223251998</v>
      </c>
      <c r="Q147" s="78">
        <f>Size!Q20</f>
        <v>0.14115190733515867</v>
      </c>
    </row>
    <row r="148" spans="1:17">
      <c r="B148" s="348"/>
      <c r="C148" s="151" t="s">
        <v>106</v>
      </c>
      <c r="D148" s="77">
        <f>Size!D21</f>
        <v>874042867.07908475</v>
      </c>
      <c r="E148" s="76">
        <f>Size!E21</f>
        <v>34264622.19557488</v>
      </c>
      <c r="F148" s="78">
        <f>Size!F21</f>
        <v>4.0801988387217519E-2</v>
      </c>
      <c r="G148" s="95">
        <f>Size!G21</f>
        <v>23.376458581083511</v>
      </c>
      <c r="H148" s="81">
        <f>Size!H21</f>
        <v>-0.72449674999356972</v>
      </c>
      <c r="I148" s="178">
        <f>Size!I21</f>
        <v>3.6170003625997071</v>
      </c>
      <c r="J148" s="179">
        <f>Size!J21</f>
        <v>8.4091784345633691E-2</v>
      </c>
      <c r="K148" s="78">
        <f>Size!K21</f>
        <v>2.380242298463069E-2</v>
      </c>
      <c r="L148" s="79">
        <f>Size!L21</f>
        <v>3161413367.1527371</v>
      </c>
      <c r="M148" s="80">
        <f>Size!M21</f>
        <v>194553601.97263527</v>
      </c>
      <c r="N148" s="78">
        <f>Size!N21</f>
        <v>6.5575597558054782E-2</v>
      </c>
      <c r="O148" s="77">
        <f>Size!O21</f>
        <v>2473428775.0183706</v>
      </c>
      <c r="P148" s="76">
        <f>Size!P21</f>
        <v>95006536.814476967</v>
      </c>
      <c r="Q148" s="78">
        <f>Size!Q21</f>
        <v>3.9945193619709336E-2</v>
      </c>
    </row>
    <row r="149" spans="1:17" ht="15" customHeight="1">
      <c r="B149" s="348"/>
      <c r="C149" s="151" t="s">
        <v>107</v>
      </c>
      <c r="D149" s="77">
        <f>Size!D22</f>
        <v>1170589324.2173421</v>
      </c>
      <c r="E149" s="76">
        <f>Size!E22</f>
        <v>159154042.80026436</v>
      </c>
      <c r="F149" s="78">
        <f>Size!F22</f>
        <v>0.15735464811676392</v>
      </c>
      <c r="G149" s="95">
        <f>Size!G22</f>
        <v>31.307655360740188</v>
      </c>
      <c r="H149" s="81">
        <f>Size!H22</f>
        <v>2.2802821390276229</v>
      </c>
      <c r="I149" s="178">
        <f>Size!I22</f>
        <v>2.3520007228574324</v>
      </c>
      <c r="J149" s="179">
        <f>Size!J22</f>
        <v>2.4330759152130454E-2</v>
      </c>
      <c r="K149" s="78">
        <f>Size!K22</f>
        <v>1.0452838903931007E-2</v>
      </c>
      <c r="L149" s="79">
        <f>Size!L22</f>
        <v>2753226936.7283821</v>
      </c>
      <c r="M149" s="80">
        <f>Size!M22</f>
        <v>398939411.94203091</v>
      </c>
      <c r="N149" s="78">
        <f>Size!N22</f>
        <v>0.16945228980824428</v>
      </c>
      <c r="O149" s="77">
        <f>Size!O22</f>
        <v>564060496.8170712</v>
      </c>
      <c r="P149" s="76">
        <f>Size!P22</f>
        <v>71671165.673769891</v>
      </c>
      <c r="Q149" s="78">
        <f>Size!Q22</f>
        <v>0.14555791756769654</v>
      </c>
    </row>
    <row r="150" spans="1:17" ht="15" thickBot="1">
      <c r="B150" s="349"/>
      <c r="C150" s="152" t="s">
        <v>108</v>
      </c>
      <c r="D150" s="144">
        <f>Size!D23</f>
        <v>1692581448.6632066</v>
      </c>
      <c r="E150" s="138">
        <f>Size!E23</f>
        <v>60965593.601120234</v>
      </c>
      <c r="F150" s="140">
        <f>Size!F23</f>
        <v>3.7365163749772688E-2</v>
      </c>
      <c r="G150" s="141">
        <f>Size!G23</f>
        <v>45.268443482653268</v>
      </c>
      <c r="H150" s="142">
        <f>Size!H23</f>
        <v>-1.5576097997620906</v>
      </c>
      <c r="I150" s="180">
        <f>Size!I23</f>
        <v>2.7033786683717702</v>
      </c>
      <c r="J150" s="181">
        <f>Size!J23</f>
        <v>3.1869302363471075E-2</v>
      </c>
      <c r="K150" s="140">
        <f>Size!K23</f>
        <v>1.1929324586680888E-2</v>
      </c>
      <c r="L150" s="143">
        <f>Size!L23</f>
        <v>4575688582.7979012</v>
      </c>
      <c r="M150" s="139">
        <f>Size!M23</f>
        <v>216811544.27189827</v>
      </c>
      <c r="N150" s="140">
        <f>Size!N23</f>
        <v>4.9740229503059168E-2</v>
      </c>
      <c r="O150" s="144">
        <f>Size!O23</f>
        <v>936174662.92430317</v>
      </c>
      <c r="P150" s="138">
        <f>Size!P23</f>
        <v>29093542.510500193</v>
      </c>
      <c r="Q150" s="140">
        <f>Size!Q23</f>
        <v>3.2073804487550081E-2</v>
      </c>
    </row>
    <row r="151" spans="1:17">
      <c r="A151" s="50"/>
      <c r="B151" s="341"/>
      <c r="C151" s="341"/>
      <c r="D151" s="341"/>
      <c r="E151" s="341"/>
      <c r="F151" s="341"/>
      <c r="G151" s="341"/>
      <c r="H151" s="341"/>
      <c r="I151" s="341"/>
      <c r="J151" s="341"/>
      <c r="K151" s="341"/>
      <c r="L151" s="341"/>
      <c r="M151" s="341"/>
      <c r="N151" s="341"/>
      <c r="O151" s="341"/>
      <c r="P151" s="341"/>
      <c r="Q151" s="341"/>
    </row>
    <row r="152" spans="1:17">
      <c r="A152" s="50"/>
      <c r="B152" s="341"/>
      <c r="C152" s="341"/>
      <c r="D152" s="341"/>
      <c r="E152" s="341"/>
      <c r="F152" s="341"/>
      <c r="G152" s="341"/>
      <c r="H152" s="341"/>
      <c r="I152" s="341"/>
      <c r="J152" s="341"/>
      <c r="K152" s="341"/>
      <c r="L152" s="341"/>
      <c r="M152" s="341"/>
      <c r="N152" s="341"/>
      <c r="O152" s="341"/>
      <c r="P152" s="341"/>
      <c r="Q152" s="341"/>
    </row>
    <row r="153" spans="1:17">
      <c r="A153" s="50"/>
      <c r="B153" s="50"/>
      <c r="C153" s="177" t="s">
        <v>131</v>
      </c>
      <c r="D153" s="177"/>
      <c r="E153" s="177"/>
      <c r="F153" s="177"/>
      <c r="G153" s="177"/>
      <c r="H153" s="177"/>
      <c r="I153" s="175"/>
      <c r="J153" s="175"/>
      <c r="K153" s="175"/>
      <c r="L153" s="338"/>
      <c r="M153" s="338"/>
      <c r="N153" s="338"/>
      <c r="O153" s="338"/>
      <c r="P153" s="338"/>
      <c r="Q153" s="338"/>
    </row>
    <row r="154" spans="1:17">
      <c r="A154" s="50"/>
      <c r="B154" s="51"/>
      <c r="C154" s="148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</row>
    <row r="155" spans="1:17">
      <c r="A155" s="50"/>
      <c r="B155" s="50"/>
      <c r="C155" s="53"/>
      <c r="D155" s="54"/>
      <c r="E155" s="54"/>
      <c r="F155" s="55"/>
      <c r="G155" s="56"/>
      <c r="H155" s="56"/>
      <c r="I155" s="195"/>
      <c r="J155" s="195"/>
      <c r="K155" s="55"/>
      <c r="L155" s="54"/>
      <c r="M155" s="54"/>
      <c r="N155" s="55"/>
      <c r="O155" s="54"/>
      <c r="P155" s="54"/>
      <c r="Q155" s="55"/>
    </row>
    <row r="156" spans="1:17">
      <c r="A156" s="50"/>
      <c r="B156" s="352"/>
      <c r="C156" s="57"/>
      <c r="D156" s="58"/>
      <c r="E156" s="58"/>
      <c r="F156" s="59"/>
      <c r="G156" s="60"/>
      <c r="H156" s="60"/>
      <c r="I156" s="196"/>
      <c r="J156" s="196"/>
      <c r="K156" s="59"/>
      <c r="L156" s="58"/>
      <c r="M156" s="58"/>
      <c r="N156" s="59"/>
      <c r="O156" s="58"/>
      <c r="P156" s="58"/>
      <c r="Q156" s="59"/>
    </row>
    <row r="157" spans="1:17">
      <c r="A157" s="50"/>
      <c r="B157" s="352"/>
      <c r="C157" s="57"/>
      <c r="D157" s="58"/>
      <c r="E157" s="58"/>
      <c r="F157" s="59"/>
      <c r="G157" s="60"/>
      <c r="H157" s="60"/>
      <c r="I157" s="196"/>
      <c r="J157" s="196"/>
      <c r="K157" s="59"/>
      <c r="L157" s="58"/>
      <c r="M157" s="58"/>
      <c r="N157" s="59"/>
      <c r="O157" s="58"/>
      <c r="P157" s="58"/>
      <c r="Q157" s="59"/>
    </row>
    <row r="158" spans="1:17">
      <c r="A158" s="50"/>
      <c r="B158" s="352"/>
      <c r="C158" s="57"/>
      <c r="D158" s="58"/>
      <c r="E158" s="58"/>
      <c r="F158" s="59"/>
      <c r="G158" s="60"/>
      <c r="H158" s="60"/>
      <c r="I158" s="196"/>
      <c r="J158" s="196"/>
      <c r="K158" s="59"/>
      <c r="L158" s="58"/>
      <c r="M158" s="58"/>
      <c r="N158" s="59"/>
      <c r="O158" s="58"/>
      <c r="P158" s="58"/>
      <c r="Q158" s="59"/>
    </row>
    <row r="159" spans="1:17">
      <c r="A159" s="50"/>
      <c r="B159" s="352"/>
      <c r="C159" s="64"/>
      <c r="D159" s="61"/>
      <c r="E159" s="61"/>
      <c r="F159" s="62"/>
      <c r="G159" s="63"/>
      <c r="H159" s="63"/>
      <c r="I159" s="197"/>
      <c r="J159" s="197"/>
      <c r="K159" s="62"/>
      <c r="L159" s="61"/>
      <c r="M159" s="61"/>
      <c r="N159" s="62"/>
      <c r="O159" s="61"/>
      <c r="P159" s="61"/>
      <c r="Q159" s="62"/>
    </row>
    <row r="160" spans="1:17">
      <c r="A160" s="50"/>
      <c r="B160" s="352"/>
      <c r="C160" s="64"/>
      <c r="D160" s="61"/>
      <c r="E160" s="61"/>
      <c r="F160" s="62"/>
      <c r="G160" s="63"/>
      <c r="H160" s="63"/>
      <c r="I160" s="197"/>
      <c r="J160" s="197"/>
      <c r="K160" s="62"/>
      <c r="L160" s="61"/>
      <c r="M160" s="61"/>
      <c r="N160" s="62"/>
      <c r="O160" s="61"/>
      <c r="P160" s="61"/>
      <c r="Q160" s="62"/>
    </row>
    <row r="161" spans="1:17">
      <c r="A161" s="50"/>
      <c r="B161" s="352"/>
      <c r="C161" s="64"/>
      <c r="D161" s="61"/>
      <c r="E161" s="61"/>
      <c r="F161" s="62"/>
      <c r="G161" s="63"/>
      <c r="H161" s="63"/>
      <c r="I161" s="197"/>
      <c r="J161" s="197"/>
      <c r="K161" s="62"/>
      <c r="L161" s="61"/>
      <c r="M161" s="61"/>
      <c r="N161" s="62"/>
      <c r="O161" s="61"/>
      <c r="P161" s="61"/>
      <c r="Q161" s="62"/>
    </row>
    <row r="162" spans="1:17">
      <c r="A162" s="50"/>
      <c r="B162" s="352"/>
      <c r="C162" s="64"/>
      <c r="D162" s="61"/>
      <c r="E162" s="61"/>
      <c r="F162" s="62"/>
      <c r="G162" s="63"/>
      <c r="H162" s="63"/>
      <c r="I162" s="197"/>
      <c r="J162" s="197"/>
      <c r="K162" s="62"/>
      <c r="L162" s="61"/>
      <c r="M162" s="61"/>
      <c r="N162" s="62"/>
      <c r="O162" s="61"/>
      <c r="P162" s="61"/>
      <c r="Q162" s="62"/>
    </row>
    <row r="163" spans="1:17">
      <c r="A163" s="50"/>
      <c r="B163" s="352"/>
      <c r="C163" s="64"/>
      <c r="D163" s="61"/>
      <c r="E163" s="61"/>
      <c r="F163" s="62"/>
      <c r="G163" s="63"/>
      <c r="H163" s="63"/>
      <c r="I163" s="197"/>
      <c r="J163" s="197"/>
      <c r="K163" s="62"/>
      <c r="L163" s="61"/>
      <c r="M163" s="61"/>
      <c r="N163" s="62"/>
      <c r="O163" s="61"/>
      <c r="P163" s="61"/>
      <c r="Q163" s="62"/>
    </row>
    <row r="164" spans="1:17">
      <c r="A164" s="50"/>
      <c r="B164" s="352"/>
      <c r="C164" s="64"/>
      <c r="D164" s="61"/>
      <c r="E164" s="61"/>
      <c r="F164" s="62"/>
      <c r="G164" s="63"/>
      <c r="H164" s="63"/>
      <c r="I164" s="197"/>
      <c r="J164" s="197"/>
      <c r="K164" s="62"/>
      <c r="L164" s="61"/>
      <c r="M164" s="61"/>
      <c r="N164" s="62"/>
      <c r="O164" s="61"/>
      <c r="P164" s="61"/>
      <c r="Q164" s="62"/>
    </row>
    <row r="165" spans="1:17">
      <c r="A165" s="50"/>
      <c r="B165" s="352"/>
      <c r="C165" s="64"/>
      <c r="D165" s="61"/>
      <c r="E165" s="61"/>
      <c r="F165" s="62"/>
      <c r="G165" s="63"/>
      <c r="H165" s="63"/>
      <c r="I165" s="197"/>
      <c r="J165" s="197"/>
      <c r="K165" s="62"/>
      <c r="L165" s="61"/>
      <c r="M165" s="61"/>
      <c r="N165" s="62"/>
      <c r="O165" s="61"/>
      <c r="P165" s="61"/>
      <c r="Q165" s="62"/>
    </row>
    <row r="166" spans="1:17">
      <c r="A166" s="50"/>
      <c r="B166" s="352"/>
      <c r="C166" s="64"/>
      <c r="D166" s="61"/>
      <c r="E166" s="61"/>
      <c r="F166" s="62"/>
      <c r="G166" s="63"/>
      <c r="H166" s="63"/>
      <c r="I166" s="197"/>
      <c r="J166" s="197"/>
      <c r="K166" s="62"/>
      <c r="L166" s="61"/>
      <c r="M166" s="61"/>
      <c r="N166" s="62"/>
      <c r="O166" s="61"/>
      <c r="P166" s="61"/>
      <c r="Q166" s="62"/>
    </row>
    <row r="167" spans="1:17">
      <c r="A167" s="50"/>
      <c r="B167" s="352"/>
      <c r="C167" s="64"/>
      <c r="D167" s="61"/>
      <c r="E167" s="61"/>
      <c r="F167" s="62"/>
      <c r="G167" s="63"/>
      <c r="H167" s="63"/>
      <c r="I167" s="197"/>
      <c r="J167" s="197"/>
      <c r="K167" s="62"/>
      <c r="L167" s="61"/>
      <c r="M167" s="61"/>
      <c r="N167" s="62"/>
      <c r="O167" s="61"/>
      <c r="P167" s="61"/>
      <c r="Q167" s="62"/>
    </row>
    <row r="168" spans="1:17">
      <c r="A168" s="50"/>
      <c r="B168" s="352"/>
      <c r="C168" s="64"/>
      <c r="D168" s="61"/>
      <c r="E168" s="61"/>
      <c r="F168" s="62"/>
      <c r="G168" s="63"/>
      <c r="H168" s="63"/>
      <c r="I168" s="197"/>
      <c r="J168" s="197"/>
      <c r="K168" s="62"/>
      <c r="L168" s="61"/>
      <c r="M168" s="61"/>
      <c r="N168" s="62"/>
      <c r="O168" s="61"/>
      <c r="P168" s="61"/>
      <c r="Q168" s="62"/>
    </row>
    <row r="169" spans="1:17">
      <c r="A169" s="50"/>
      <c r="B169" s="352"/>
      <c r="C169" s="64"/>
      <c r="D169" s="61"/>
      <c r="E169" s="61"/>
      <c r="F169" s="62"/>
      <c r="G169" s="63"/>
      <c r="H169" s="63"/>
      <c r="I169" s="197"/>
      <c r="J169" s="197"/>
      <c r="K169" s="62"/>
      <c r="L169" s="61"/>
      <c r="M169" s="61"/>
      <c r="N169" s="62"/>
      <c r="O169" s="61"/>
      <c r="P169" s="61"/>
      <c r="Q169" s="62"/>
    </row>
    <row r="170" spans="1:17">
      <c r="A170" s="50"/>
      <c r="B170" s="352"/>
      <c r="C170" s="64"/>
      <c r="D170" s="61"/>
      <c r="E170" s="61"/>
      <c r="F170" s="62"/>
      <c r="G170" s="63"/>
      <c r="H170" s="63"/>
      <c r="I170" s="197"/>
      <c r="J170" s="197"/>
      <c r="K170" s="62"/>
      <c r="L170" s="61"/>
      <c r="M170" s="61"/>
      <c r="N170" s="62"/>
      <c r="O170" s="61"/>
      <c r="P170" s="61"/>
      <c r="Q170" s="62"/>
    </row>
    <row r="171" spans="1:17">
      <c r="A171" s="50"/>
      <c r="B171" s="352"/>
      <c r="C171" s="64"/>
      <c r="D171" s="61"/>
      <c r="E171" s="61"/>
      <c r="F171" s="62"/>
      <c r="G171" s="63"/>
      <c r="H171" s="63"/>
      <c r="I171" s="197"/>
      <c r="J171" s="197"/>
      <c r="K171" s="62"/>
      <c r="L171" s="61"/>
      <c r="M171" s="61"/>
      <c r="N171" s="62"/>
      <c r="O171" s="61"/>
      <c r="P171" s="61"/>
      <c r="Q171" s="62"/>
    </row>
    <row r="172" spans="1:17">
      <c r="A172" s="50"/>
      <c r="B172" s="352"/>
      <c r="C172" s="64"/>
      <c r="D172" s="61"/>
      <c r="E172" s="61"/>
      <c r="F172" s="62"/>
      <c r="G172" s="63"/>
      <c r="H172" s="63"/>
      <c r="I172" s="197"/>
      <c r="J172" s="197"/>
      <c r="K172" s="62"/>
      <c r="L172" s="61"/>
      <c r="M172" s="61"/>
      <c r="N172" s="62"/>
      <c r="O172" s="61"/>
      <c r="P172" s="61"/>
      <c r="Q172" s="62"/>
    </row>
    <row r="173" spans="1:17">
      <c r="A173" s="50"/>
      <c r="B173" s="352"/>
      <c r="C173" s="64"/>
      <c r="D173" s="61"/>
      <c r="E173" s="61"/>
      <c r="F173" s="62"/>
      <c r="G173" s="63"/>
      <c r="H173" s="63"/>
      <c r="I173" s="197"/>
      <c r="J173" s="197"/>
      <c r="K173" s="62"/>
      <c r="L173" s="61"/>
      <c r="M173" s="61"/>
      <c r="N173" s="62"/>
      <c r="O173" s="61"/>
      <c r="P173" s="61"/>
      <c r="Q173" s="62"/>
    </row>
    <row r="174" spans="1:17">
      <c r="A174" s="50"/>
      <c r="B174" s="352"/>
      <c r="C174" s="64"/>
      <c r="D174" s="61"/>
      <c r="E174" s="61"/>
      <c r="F174" s="62"/>
      <c r="G174" s="63"/>
      <c r="H174" s="63"/>
      <c r="I174" s="197"/>
      <c r="J174" s="197"/>
      <c r="K174" s="62"/>
      <c r="L174" s="61"/>
      <c r="M174" s="61"/>
      <c r="N174" s="62"/>
      <c r="O174" s="61"/>
      <c r="P174" s="61"/>
      <c r="Q174" s="62"/>
    </row>
    <row r="175" spans="1:17">
      <c r="A175" s="50"/>
      <c r="B175" s="352"/>
      <c r="C175" s="64"/>
      <c r="D175" s="61"/>
      <c r="E175" s="61"/>
      <c r="F175" s="62"/>
      <c r="G175" s="63"/>
      <c r="H175" s="63"/>
      <c r="I175" s="197"/>
      <c r="J175" s="197"/>
      <c r="K175" s="62"/>
      <c r="L175" s="61"/>
      <c r="M175" s="61"/>
      <c r="N175" s="62"/>
      <c r="O175" s="61"/>
      <c r="P175" s="61"/>
      <c r="Q175" s="62"/>
    </row>
    <row r="176" spans="1:17">
      <c r="A176" s="50"/>
      <c r="B176" s="352"/>
      <c r="C176" s="64"/>
      <c r="D176" s="61"/>
      <c r="E176" s="61"/>
      <c r="F176" s="62"/>
      <c r="G176" s="63"/>
      <c r="H176" s="63"/>
      <c r="I176" s="197"/>
      <c r="J176" s="197"/>
      <c r="K176" s="62"/>
      <c r="L176" s="61"/>
      <c r="M176" s="61"/>
      <c r="N176" s="62"/>
      <c r="O176" s="61"/>
      <c r="P176" s="61"/>
      <c r="Q176" s="62"/>
    </row>
    <row r="177" spans="1:17">
      <c r="A177" s="50"/>
      <c r="B177" s="352"/>
      <c r="C177" s="64"/>
      <c r="D177" s="61"/>
      <c r="E177" s="61"/>
      <c r="F177" s="62"/>
      <c r="G177" s="63"/>
      <c r="H177" s="63"/>
      <c r="I177" s="197"/>
      <c r="J177" s="197"/>
      <c r="K177" s="62"/>
      <c r="L177" s="61"/>
      <c r="M177" s="61"/>
      <c r="N177" s="62"/>
      <c r="O177" s="61"/>
      <c r="P177" s="61"/>
      <c r="Q177" s="62"/>
    </row>
    <row r="178" spans="1:17">
      <c r="A178" s="50"/>
      <c r="B178" s="352"/>
      <c r="C178" s="64"/>
      <c r="D178" s="61"/>
      <c r="E178" s="61"/>
      <c r="F178" s="62"/>
      <c r="G178" s="63"/>
      <c r="H178" s="63"/>
      <c r="I178" s="197"/>
      <c r="J178" s="197"/>
      <c r="K178" s="62"/>
      <c r="L178" s="61"/>
      <c r="M178" s="61"/>
      <c r="N178" s="62"/>
      <c r="O178" s="61"/>
      <c r="P178" s="61"/>
      <c r="Q178" s="62"/>
    </row>
    <row r="179" spans="1:17">
      <c r="A179" s="50"/>
      <c r="B179" s="352"/>
      <c r="C179" s="64"/>
      <c r="D179" s="61"/>
      <c r="E179" s="61"/>
      <c r="F179" s="62"/>
      <c r="G179" s="63"/>
      <c r="H179" s="63"/>
      <c r="I179" s="197"/>
      <c r="J179" s="197"/>
      <c r="K179" s="62"/>
      <c r="L179" s="61"/>
      <c r="M179" s="61"/>
      <c r="N179" s="62"/>
      <c r="O179" s="61"/>
      <c r="P179" s="61"/>
      <c r="Q179" s="62"/>
    </row>
    <row r="180" spans="1:17">
      <c r="A180" s="50"/>
      <c r="B180" s="352"/>
      <c r="C180" s="64"/>
      <c r="D180" s="61"/>
      <c r="E180" s="61"/>
      <c r="F180" s="62"/>
      <c r="G180" s="63"/>
      <c r="H180" s="63"/>
      <c r="I180" s="197"/>
      <c r="J180" s="197"/>
      <c r="K180" s="62"/>
      <c r="L180" s="61"/>
      <c r="M180" s="61"/>
      <c r="N180" s="62"/>
      <c r="O180" s="61"/>
      <c r="P180" s="61"/>
      <c r="Q180" s="62"/>
    </row>
    <row r="181" spans="1:17">
      <c r="A181" s="50"/>
      <c r="B181" s="352"/>
      <c r="C181" s="64"/>
      <c r="D181" s="61"/>
      <c r="E181" s="61"/>
      <c r="F181" s="62"/>
      <c r="G181" s="63"/>
      <c r="H181" s="63"/>
      <c r="I181" s="197"/>
      <c r="J181" s="197"/>
      <c r="K181" s="62"/>
      <c r="L181" s="61"/>
      <c r="M181" s="61"/>
      <c r="N181" s="62"/>
      <c r="O181" s="61"/>
      <c r="P181" s="61"/>
      <c r="Q181" s="62"/>
    </row>
    <row r="182" spans="1:17">
      <c r="A182" s="50"/>
      <c r="B182" s="352"/>
      <c r="C182" s="64"/>
      <c r="D182" s="61"/>
      <c r="E182" s="61"/>
      <c r="F182" s="62"/>
      <c r="G182" s="63"/>
      <c r="H182" s="63"/>
      <c r="I182" s="197"/>
      <c r="J182" s="197"/>
      <c r="K182" s="62"/>
      <c r="L182" s="61"/>
      <c r="M182" s="61"/>
      <c r="N182" s="62"/>
      <c r="O182" s="61"/>
      <c r="P182" s="61"/>
      <c r="Q182" s="62"/>
    </row>
    <row r="183" spans="1:17">
      <c r="A183" s="50"/>
      <c r="B183" s="352"/>
      <c r="C183" s="64"/>
      <c r="D183" s="61"/>
      <c r="E183" s="61"/>
      <c r="F183" s="62"/>
      <c r="G183" s="63"/>
      <c r="H183" s="63"/>
      <c r="I183" s="197"/>
      <c r="J183" s="197"/>
      <c r="K183" s="62"/>
      <c r="L183" s="61"/>
      <c r="M183" s="61"/>
      <c r="N183" s="62"/>
      <c r="O183" s="61"/>
      <c r="P183" s="61"/>
      <c r="Q183" s="62"/>
    </row>
    <row r="184" spans="1:17">
      <c r="A184" s="50"/>
      <c r="B184" s="352"/>
      <c r="C184" s="64"/>
      <c r="D184" s="61"/>
      <c r="E184" s="61"/>
      <c r="F184" s="62"/>
      <c r="G184" s="63"/>
      <c r="H184" s="63"/>
      <c r="I184" s="197"/>
      <c r="J184" s="197"/>
      <c r="K184" s="62"/>
      <c r="L184" s="61"/>
      <c r="M184" s="61"/>
      <c r="N184" s="62"/>
      <c r="O184" s="61"/>
      <c r="P184" s="61"/>
      <c r="Q184" s="62"/>
    </row>
    <row r="185" spans="1:17">
      <c r="A185" s="50"/>
      <c r="B185" s="352"/>
      <c r="C185" s="64"/>
      <c r="D185" s="61"/>
      <c r="E185" s="61"/>
      <c r="F185" s="62"/>
      <c r="G185" s="63"/>
      <c r="H185" s="63"/>
      <c r="I185" s="197"/>
      <c r="J185" s="197"/>
      <c r="K185" s="62"/>
      <c r="L185" s="61"/>
      <c r="M185" s="61"/>
      <c r="N185" s="62"/>
      <c r="O185" s="61"/>
      <c r="P185" s="61"/>
      <c r="Q185" s="62"/>
    </row>
    <row r="186" spans="1:17">
      <c r="A186" s="50"/>
      <c r="B186" s="352"/>
      <c r="C186" s="64"/>
      <c r="D186" s="61"/>
      <c r="E186" s="61"/>
      <c r="F186" s="62"/>
      <c r="G186" s="63"/>
      <c r="H186" s="63"/>
      <c r="I186" s="197"/>
      <c r="J186" s="197"/>
      <c r="K186" s="62"/>
      <c r="L186" s="61"/>
      <c r="M186" s="61"/>
      <c r="N186" s="62"/>
      <c r="O186" s="61"/>
      <c r="P186" s="61"/>
      <c r="Q186" s="62"/>
    </row>
    <row r="187" spans="1:17">
      <c r="A187" s="50"/>
      <c r="B187" s="352"/>
      <c r="C187" s="64"/>
      <c r="D187" s="61"/>
      <c r="E187" s="61"/>
      <c r="F187" s="62"/>
      <c r="G187" s="63"/>
      <c r="H187" s="63"/>
      <c r="I187" s="197"/>
      <c r="J187" s="197"/>
      <c r="K187" s="62"/>
      <c r="L187" s="61"/>
      <c r="M187" s="61"/>
      <c r="N187" s="62"/>
      <c r="O187" s="61"/>
      <c r="P187" s="61"/>
      <c r="Q187" s="62"/>
    </row>
    <row r="188" spans="1:17">
      <c r="A188" s="50"/>
      <c r="B188" s="352"/>
      <c r="C188" s="64"/>
      <c r="D188" s="61"/>
      <c r="E188" s="61"/>
      <c r="F188" s="62"/>
      <c r="G188" s="63"/>
      <c r="H188" s="63"/>
      <c r="I188" s="197"/>
      <c r="J188" s="197"/>
      <c r="K188" s="62"/>
      <c r="L188" s="61"/>
      <c r="M188" s="61"/>
      <c r="N188" s="62"/>
      <c r="O188" s="61"/>
      <c r="P188" s="61"/>
      <c r="Q188" s="62"/>
    </row>
    <row r="189" spans="1:17">
      <c r="A189" s="50"/>
      <c r="B189" s="352"/>
      <c r="C189" s="64"/>
      <c r="D189" s="61"/>
      <c r="E189" s="61"/>
      <c r="F189" s="62"/>
      <c r="G189" s="63"/>
      <c r="H189" s="63"/>
      <c r="I189" s="197"/>
      <c r="J189" s="197"/>
      <c r="K189" s="62"/>
      <c r="L189" s="61"/>
      <c r="M189" s="61"/>
      <c r="N189" s="62"/>
      <c r="O189" s="61"/>
      <c r="P189" s="61"/>
      <c r="Q189" s="62"/>
    </row>
    <row r="190" spans="1:17">
      <c r="A190" s="50"/>
      <c r="B190" s="352"/>
      <c r="C190" s="64"/>
      <c r="D190" s="61"/>
      <c r="E190" s="61"/>
      <c r="F190" s="62"/>
      <c r="G190" s="63"/>
      <c r="H190" s="63"/>
      <c r="I190" s="197"/>
      <c r="J190" s="197"/>
      <c r="K190" s="62"/>
      <c r="L190" s="61"/>
      <c r="M190" s="61"/>
      <c r="N190" s="62"/>
      <c r="O190" s="61"/>
      <c r="P190" s="61"/>
      <c r="Q190" s="62"/>
    </row>
    <row r="191" spans="1:17">
      <c r="A191" s="50"/>
      <c r="B191" s="352"/>
      <c r="C191" s="64"/>
      <c r="D191" s="61"/>
      <c r="E191" s="61"/>
      <c r="F191" s="62"/>
      <c r="G191" s="63"/>
      <c r="H191" s="63"/>
      <c r="I191" s="197"/>
      <c r="J191" s="197"/>
      <c r="K191" s="62"/>
      <c r="L191" s="61"/>
      <c r="M191" s="61"/>
      <c r="N191" s="62"/>
      <c r="O191" s="61"/>
      <c r="P191" s="61"/>
      <c r="Q191" s="62"/>
    </row>
    <row r="192" spans="1:17">
      <c r="A192" s="50"/>
      <c r="B192" s="352"/>
      <c r="C192" s="64"/>
      <c r="D192" s="61"/>
      <c r="E192" s="61"/>
      <c r="F192" s="62"/>
      <c r="G192" s="63"/>
      <c r="H192" s="63"/>
      <c r="I192" s="197"/>
      <c r="J192" s="197"/>
      <c r="K192" s="62"/>
      <c r="L192" s="61"/>
      <c r="M192" s="61"/>
      <c r="N192" s="62"/>
      <c r="O192" s="61"/>
      <c r="P192" s="61"/>
      <c r="Q192" s="62"/>
    </row>
    <row r="193" spans="1:17">
      <c r="A193" s="50"/>
      <c r="B193" s="352"/>
      <c r="C193" s="64"/>
      <c r="D193" s="61"/>
      <c r="E193" s="61"/>
      <c r="F193" s="62"/>
      <c r="G193" s="63"/>
      <c r="H193" s="63"/>
      <c r="I193" s="197"/>
      <c r="J193" s="197"/>
      <c r="K193" s="62"/>
      <c r="L193" s="61"/>
      <c r="M193" s="61"/>
      <c r="N193" s="62"/>
      <c r="O193" s="61"/>
      <c r="P193" s="61"/>
      <c r="Q193" s="62"/>
    </row>
    <row r="194" spans="1:17">
      <c r="A194" s="50"/>
      <c r="B194" s="352"/>
      <c r="C194" s="149"/>
      <c r="D194" s="61"/>
      <c r="E194" s="61"/>
      <c r="F194" s="62"/>
      <c r="G194" s="63"/>
      <c r="H194" s="63"/>
      <c r="I194" s="197"/>
      <c r="J194" s="197"/>
      <c r="K194" s="62"/>
      <c r="L194" s="61"/>
      <c r="M194" s="61"/>
      <c r="N194" s="62"/>
      <c r="O194" s="61"/>
      <c r="P194" s="61"/>
      <c r="Q194" s="62"/>
    </row>
    <row r="195" spans="1:17">
      <c r="A195" s="50"/>
      <c r="B195" s="353"/>
      <c r="C195" s="64"/>
      <c r="D195" s="61"/>
      <c r="E195" s="61"/>
      <c r="F195" s="62"/>
      <c r="G195" s="63"/>
      <c r="H195" s="63"/>
      <c r="I195" s="197"/>
      <c r="J195" s="197"/>
      <c r="K195" s="62"/>
      <c r="L195" s="61"/>
      <c r="M195" s="61"/>
      <c r="N195" s="62"/>
      <c r="O195" s="61"/>
      <c r="P195" s="61"/>
      <c r="Q195" s="62"/>
    </row>
    <row r="196" spans="1:17">
      <c r="A196" s="50"/>
      <c r="B196" s="353"/>
      <c r="C196" s="64"/>
      <c r="D196" s="61"/>
      <c r="E196" s="61"/>
      <c r="F196" s="62"/>
      <c r="G196" s="63"/>
      <c r="H196" s="63"/>
      <c r="I196" s="197"/>
      <c r="J196" s="197"/>
      <c r="K196" s="62"/>
      <c r="L196" s="61"/>
      <c r="M196" s="61"/>
      <c r="N196" s="62"/>
      <c r="O196" s="61"/>
      <c r="P196" s="61"/>
      <c r="Q196" s="62"/>
    </row>
    <row r="197" spans="1:17">
      <c r="A197" s="50"/>
      <c r="B197" s="353"/>
      <c r="C197" s="64"/>
      <c r="D197" s="61"/>
      <c r="E197" s="61"/>
      <c r="F197" s="62"/>
      <c r="G197" s="63"/>
      <c r="H197" s="63"/>
      <c r="I197" s="197"/>
      <c r="J197" s="197"/>
      <c r="K197" s="62"/>
      <c r="L197" s="61"/>
      <c r="M197" s="61"/>
      <c r="N197" s="62"/>
      <c r="O197" s="61"/>
      <c r="P197" s="61"/>
      <c r="Q197" s="62"/>
    </row>
    <row r="198" spans="1:17">
      <c r="A198" s="50"/>
      <c r="B198" s="353"/>
      <c r="C198" s="64"/>
      <c r="D198" s="61"/>
      <c r="E198" s="61"/>
      <c r="F198" s="62"/>
      <c r="G198" s="63"/>
      <c r="H198" s="63"/>
      <c r="I198" s="197"/>
      <c r="J198" s="197"/>
      <c r="K198" s="62"/>
      <c r="L198" s="61"/>
      <c r="M198" s="61"/>
      <c r="N198" s="62"/>
      <c r="O198" s="61"/>
      <c r="P198" s="61"/>
      <c r="Q198" s="62"/>
    </row>
    <row r="199" spans="1:17">
      <c r="A199" s="50"/>
      <c r="B199" s="353"/>
      <c r="C199" s="64"/>
      <c r="D199" s="61"/>
      <c r="E199" s="61"/>
      <c r="F199" s="62"/>
      <c r="G199" s="63"/>
      <c r="H199" s="63"/>
      <c r="I199" s="197"/>
      <c r="J199" s="197"/>
      <c r="K199" s="62"/>
      <c r="L199" s="61"/>
      <c r="M199" s="61"/>
      <c r="N199" s="62"/>
      <c r="O199" s="61"/>
      <c r="P199" s="61"/>
      <c r="Q199" s="62"/>
    </row>
    <row r="200" spans="1:17">
      <c r="A200" s="50"/>
      <c r="B200" s="353"/>
      <c r="C200" s="64"/>
      <c r="D200" s="61"/>
      <c r="E200" s="61"/>
      <c r="F200" s="62"/>
      <c r="G200" s="63"/>
      <c r="H200" s="63"/>
      <c r="I200" s="197"/>
      <c r="J200" s="197"/>
      <c r="K200" s="62"/>
      <c r="L200" s="61"/>
      <c r="M200" s="61"/>
      <c r="N200" s="62"/>
      <c r="O200" s="61"/>
      <c r="P200" s="61"/>
      <c r="Q200" s="62"/>
    </row>
    <row r="201" spans="1:17">
      <c r="A201" s="50"/>
      <c r="B201" s="353"/>
      <c r="C201" s="64"/>
      <c r="D201" s="61"/>
      <c r="E201" s="61"/>
      <c r="F201" s="62"/>
      <c r="G201" s="63"/>
      <c r="H201" s="63"/>
      <c r="I201" s="197"/>
      <c r="J201" s="197"/>
      <c r="K201" s="62"/>
      <c r="L201" s="61"/>
      <c r="M201" s="61"/>
      <c r="N201" s="62"/>
      <c r="O201" s="61"/>
      <c r="P201" s="61"/>
      <c r="Q201" s="62"/>
    </row>
    <row r="202" spans="1:17">
      <c r="A202" s="50"/>
      <c r="B202" s="353"/>
      <c r="C202" s="64"/>
      <c r="D202" s="61"/>
      <c r="E202" s="61"/>
      <c r="F202" s="62"/>
      <c r="G202" s="63"/>
      <c r="H202" s="63"/>
      <c r="I202" s="197"/>
      <c r="J202" s="197"/>
      <c r="K202" s="62"/>
      <c r="L202" s="61"/>
      <c r="M202" s="61"/>
      <c r="N202" s="62"/>
      <c r="O202" s="61"/>
      <c r="P202" s="61"/>
      <c r="Q202" s="62"/>
    </row>
    <row r="203" spans="1:17">
      <c r="A203" s="50"/>
      <c r="B203" s="353"/>
      <c r="C203" s="64"/>
      <c r="D203" s="61"/>
      <c r="E203" s="61"/>
      <c r="F203" s="62"/>
      <c r="G203" s="63"/>
      <c r="H203" s="63"/>
      <c r="I203" s="197"/>
      <c r="J203" s="197"/>
      <c r="K203" s="62"/>
      <c r="L203" s="61"/>
      <c r="M203" s="61"/>
      <c r="N203" s="62"/>
      <c r="O203" s="61"/>
      <c r="P203" s="61"/>
      <c r="Q203" s="62"/>
    </row>
    <row r="204" spans="1:17">
      <c r="A204" s="50"/>
      <c r="B204" s="353"/>
      <c r="C204" s="64"/>
      <c r="D204" s="61"/>
      <c r="E204" s="61"/>
      <c r="F204" s="62"/>
      <c r="G204" s="63"/>
      <c r="H204" s="63"/>
      <c r="I204" s="197"/>
      <c r="J204" s="197"/>
      <c r="K204" s="62"/>
      <c r="L204" s="61"/>
      <c r="M204" s="61"/>
      <c r="N204" s="62"/>
      <c r="O204" s="61"/>
      <c r="P204" s="61"/>
      <c r="Q204" s="62"/>
    </row>
    <row r="205" spans="1:17">
      <c r="A205" s="50"/>
      <c r="B205" s="353"/>
      <c r="C205" s="64"/>
      <c r="D205" s="61"/>
      <c r="E205" s="61"/>
      <c r="F205" s="62"/>
      <c r="G205" s="63"/>
      <c r="H205" s="63"/>
      <c r="I205" s="197"/>
      <c r="J205" s="197"/>
      <c r="K205" s="62"/>
      <c r="L205" s="61"/>
      <c r="M205" s="61"/>
      <c r="N205" s="62"/>
      <c r="O205" s="61"/>
      <c r="P205" s="61"/>
      <c r="Q205" s="62"/>
    </row>
    <row r="206" spans="1:17">
      <c r="A206" s="50"/>
      <c r="B206" s="353"/>
      <c r="C206" s="64"/>
      <c r="D206" s="61"/>
      <c r="E206" s="61"/>
      <c r="F206" s="62"/>
      <c r="G206" s="63"/>
      <c r="H206" s="63"/>
      <c r="I206" s="197"/>
      <c r="J206" s="197"/>
      <c r="K206" s="62"/>
      <c r="L206" s="61"/>
      <c r="M206" s="61"/>
      <c r="N206" s="62"/>
      <c r="O206" s="61"/>
      <c r="P206" s="61"/>
      <c r="Q206" s="62"/>
    </row>
    <row r="207" spans="1:17">
      <c r="A207" s="50"/>
      <c r="B207" s="353"/>
      <c r="C207" s="64"/>
      <c r="D207" s="61"/>
      <c r="E207" s="61"/>
      <c r="F207" s="62"/>
      <c r="G207" s="63"/>
      <c r="H207" s="63"/>
      <c r="I207" s="197"/>
      <c r="J207" s="197"/>
      <c r="K207" s="62"/>
      <c r="L207" s="61"/>
      <c r="M207" s="61"/>
      <c r="N207" s="62"/>
      <c r="O207" s="61"/>
      <c r="P207" s="61"/>
      <c r="Q207" s="62"/>
    </row>
    <row r="208" spans="1:17">
      <c r="A208" s="50"/>
      <c r="B208" s="353"/>
      <c r="C208" s="64"/>
      <c r="D208" s="61"/>
      <c r="E208" s="61"/>
      <c r="F208" s="62"/>
      <c r="G208" s="63"/>
      <c r="H208" s="63"/>
      <c r="I208" s="197"/>
      <c r="J208" s="197"/>
      <c r="K208" s="62"/>
      <c r="L208" s="61"/>
      <c r="M208" s="61"/>
      <c r="N208" s="62"/>
      <c r="O208" s="61"/>
      <c r="P208" s="61"/>
      <c r="Q208" s="62"/>
    </row>
    <row r="209" spans="1:17">
      <c r="A209" s="50"/>
      <c r="B209" s="353"/>
      <c r="C209" s="57"/>
      <c r="D209" s="61"/>
      <c r="E209" s="61"/>
      <c r="F209" s="62"/>
      <c r="G209" s="63"/>
      <c r="H209" s="63"/>
      <c r="I209" s="197"/>
      <c r="J209" s="197"/>
      <c r="K209" s="62"/>
      <c r="L209" s="61"/>
      <c r="M209" s="61"/>
      <c r="N209" s="62"/>
      <c r="O209" s="61"/>
      <c r="P209" s="61"/>
      <c r="Q209" s="62"/>
    </row>
    <row r="210" spans="1:17">
      <c r="A210" s="50"/>
      <c r="B210" s="353"/>
      <c r="C210" s="57"/>
      <c r="D210" s="61"/>
      <c r="E210" s="61"/>
      <c r="F210" s="62"/>
      <c r="G210" s="63"/>
      <c r="H210" s="63"/>
      <c r="I210" s="197"/>
      <c r="J210" s="197"/>
      <c r="K210" s="62"/>
      <c r="L210" s="61"/>
      <c r="M210" s="61"/>
      <c r="N210" s="62"/>
      <c r="O210" s="61"/>
      <c r="P210" s="61"/>
      <c r="Q210" s="62"/>
    </row>
    <row r="211" spans="1:17">
      <c r="A211" s="50"/>
      <c r="B211" s="353"/>
      <c r="C211" s="57"/>
      <c r="D211" s="61"/>
      <c r="E211" s="61"/>
      <c r="F211" s="62"/>
      <c r="G211" s="63"/>
      <c r="H211" s="63"/>
      <c r="I211" s="197"/>
      <c r="J211" s="197"/>
      <c r="K211" s="62"/>
      <c r="L211" s="61"/>
      <c r="M211" s="61"/>
      <c r="N211" s="62"/>
      <c r="O211" s="61"/>
      <c r="P211" s="61"/>
      <c r="Q211" s="62"/>
    </row>
    <row r="212" spans="1:17">
      <c r="A212" s="50"/>
      <c r="B212" s="353"/>
      <c r="C212" s="57"/>
      <c r="D212" s="61"/>
      <c r="E212" s="61"/>
      <c r="F212" s="62"/>
      <c r="G212" s="63"/>
      <c r="H212" s="63"/>
      <c r="I212" s="197"/>
      <c r="J212" s="197"/>
      <c r="K212" s="62"/>
      <c r="L212" s="61"/>
      <c r="M212" s="61"/>
      <c r="N212" s="62"/>
      <c r="O212" s="61"/>
      <c r="P212" s="61"/>
      <c r="Q212" s="62"/>
    </row>
    <row r="213" spans="1:17">
      <c r="A213" s="50"/>
      <c r="B213" s="352"/>
      <c r="C213" s="64"/>
      <c r="D213" s="61"/>
      <c r="E213" s="61"/>
      <c r="F213" s="62"/>
      <c r="G213" s="63"/>
      <c r="H213" s="63"/>
      <c r="I213" s="197"/>
      <c r="J213" s="197"/>
      <c r="K213" s="62"/>
      <c r="L213" s="61"/>
      <c r="M213" s="61"/>
      <c r="N213" s="62"/>
      <c r="O213" s="61"/>
      <c r="P213" s="61"/>
      <c r="Q213" s="62"/>
    </row>
    <row r="214" spans="1:17">
      <c r="A214" s="50"/>
      <c r="B214" s="352"/>
      <c r="C214" s="64"/>
      <c r="D214" s="61"/>
      <c r="E214" s="61"/>
      <c r="F214" s="62"/>
      <c r="G214" s="63"/>
      <c r="H214" s="63"/>
      <c r="I214" s="197"/>
      <c r="J214" s="197"/>
      <c r="K214" s="62"/>
      <c r="L214" s="61"/>
      <c r="M214" s="61"/>
      <c r="N214" s="62"/>
      <c r="O214" s="61"/>
      <c r="P214" s="61"/>
      <c r="Q214" s="62"/>
    </row>
    <row r="215" spans="1:17">
      <c r="A215" s="50"/>
      <c r="B215" s="352"/>
      <c r="C215" s="64"/>
      <c r="D215" s="61"/>
      <c r="E215" s="61"/>
      <c r="F215" s="62"/>
      <c r="G215" s="63"/>
      <c r="H215" s="63"/>
      <c r="I215" s="197"/>
      <c r="J215" s="197"/>
      <c r="K215" s="62"/>
      <c r="L215" s="61"/>
      <c r="M215" s="61"/>
      <c r="N215" s="62"/>
      <c r="O215" s="61"/>
      <c r="P215" s="61"/>
      <c r="Q215" s="62"/>
    </row>
    <row r="216" spans="1:17">
      <c r="A216" s="50"/>
      <c r="B216" s="352"/>
      <c r="C216" s="64"/>
      <c r="D216" s="61"/>
      <c r="E216" s="61"/>
      <c r="F216" s="62"/>
      <c r="G216" s="63"/>
      <c r="H216" s="63"/>
      <c r="I216" s="197"/>
      <c r="J216" s="197"/>
      <c r="K216" s="62"/>
      <c r="L216" s="61"/>
      <c r="M216" s="61"/>
      <c r="N216" s="62"/>
      <c r="O216" s="61"/>
      <c r="P216" s="61"/>
      <c r="Q216" s="62"/>
    </row>
    <row r="217" spans="1:17">
      <c r="A217" s="50"/>
      <c r="B217" s="352"/>
      <c r="C217" s="64"/>
      <c r="D217" s="61"/>
      <c r="E217" s="61"/>
      <c r="F217" s="62"/>
      <c r="G217" s="63"/>
      <c r="H217" s="63"/>
      <c r="I217" s="197"/>
      <c r="J217" s="197"/>
      <c r="K217" s="62"/>
      <c r="L217" s="61"/>
      <c r="M217" s="61"/>
      <c r="N217" s="62"/>
      <c r="O217" s="61"/>
      <c r="P217" s="61"/>
      <c r="Q217" s="62"/>
    </row>
    <row r="218" spans="1:17">
      <c r="A218" s="50"/>
      <c r="B218" s="352"/>
      <c r="C218" s="149"/>
      <c r="D218" s="65"/>
      <c r="E218" s="65"/>
      <c r="F218" s="66"/>
      <c r="G218" s="67"/>
      <c r="H218" s="67"/>
      <c r="I218" s="198"/>
      <c r="J218" s="198"/>
      <c r="K218" s="66"/>
      <c r="L218" s="68"/>
      <c r="M218" s="68"/>
      <c r="N218" s="66"/>
      <c r="O218" s="65"/>
      <c r="P218" s="65"/>
      <c r="Q218" s="66"/>
    </row>
    <row r="219" spans="1:17">
      <c r="A219" s="50"/>
      <c r="B219" s="352"/>
      <c r="C219" s="149"/>
      <c r="D219" s="65"/>
      <c r="E219" s="65"/>
      <c r="F219" s="66"/>
      <c r="G219" s="67"/>
      <c r="H219" s="67"/>
      <c r="I219" s="198"/>
      <c r="J219" s="198"/>
      <c r="K219" s="66"/>
      <c r="L219" s="68"/>
      <c r="M219" s="68"/>
      <c r="N219" s="66"/>
      <c r="O219" s="65"/>
      <c r="P219" s="65"/>
      <c r="Q219" s="66"/>
    </row>
    <row r="220" spans="1:17">
      <c r="A220" s="50"/>
      <c r="B220" s="352"/>
      <c r="C220" s="149"/>
      <c r="D220" s="65"/>
      <c r="E220" s="65"/>
      <c r="F220" s="66"/>
      <c r="G220" s="67"/>
      <c r="H220" s="67"/>
      <c r="I220" s="198"/>
      <c r="J220" s="198"/>
      <c r="K220" s="66"/>
      <c r="L220" s="68"/>
      <c r="M220" s="68"/>
      <c r="N220" s="66"/>
      <c r="O220" s="65"/>
      <c r="P220" s="65"/>
      <c r="Q220" s="66"/>
    </row>
    <row r="221" spans="1:17">
      <c r="A221" s="50"/>
      <c r="B221" s="352"/>
      <c r="C221" s="149"/>
      <c r="D221" s="65"/>
      <c r="E221" s="65"/>
      <c r="F221" s="66"/>
      <c r="G221" s="67"/>
      <c r="H221" s="67"/>
      <c r="I221" s="198"/>
      <c r="J221" s="198"/>
      <c r="K221" s="66"/>
      <c r="L221" s="68"/>
      <c r="M221" s="68"/>
      <c r="N221" s="66"/>
      <c r="O221" s="65"/>
      <c r="P221" s="65"/>
      <c r="Q221" s="66"/>
    </row>
    <row r="222" spans="1:17">
      <c r="A222" s="50"/>
      <c r="B222" s="352"/>
      <c r="C222" s="149"/>
      <c r="D222" s="65"/>
      <c r="E222" s="65"/>
      <c r="F222" s="66"/>
      <c r="G222" s="67"/>
      <c r="H222" s="67"/>
      <c r="I222" s="198"/>
      <c r="J222" s="198"/>
      <c r="K222" s="66"/>
      <c r="L222" s="68"/>
      <c r="M222" s="68"/>
      <c r="N222" s="66"/>
      <c r="O222" s="65"/>
      <c r="P222" s="65"/>
      <c r="Q222" s="66"/>
    </row>
    <row r="223" spans="1:17">
      <c r="A223" s="50"/>
      <c r="B223" s="352"/>
      <c r="C223" s="149"/>
      <c r="D223" s="65"/>
      <c r="E223" s="65"/>
      <c r="F223" s="66"/>
      <c r="G223" s="67"/>
      <c r="H223" s="67"/>
      <c r="I223" s="198"/>
      <c r="J223" s="198"/>
      <c r="K223" s="66"/>
      <c r="L223" s="68"/>
      <c r="M223" s="68"/>
      <c r="N223" s="66"/>
      <c r="O223" s="65"/>
      <c r="P223" s="65"/>
      <c r="Q223" s="66"/>
    </row>
    <row r="224" spans="1:17">
      <c r="A224" s="50"/>
      <c r="B224" s="352"/>
      <c r="C224" s="149"/>
      <c r="D224" s="65"/>
      <c r="E224" s="65"/>
      <c r="F224" s="66"/>
      <c r="G224" s="67"/>
      <c r="H224" s="67"/>
      <c r="I224" s="198"/>
      <c r="J224" s="198"/>
      <c r="K224" s="66"/>
      <c r="L224" s="68"/>
      <c r="M224" s="68"/>
      <c r="N224" s="66"/>
      <c r="O224" s="65"/>
      <c r="P224" s="65"/>
      <c r="Q224" s="66"/>
    </row>
    <row r="225" spans="1:17">
      <c r="A225" s="50"/>
      <c r="B225" s="352"/>
      <c r="C225" s="149"/>
      <c r="D225" s="65"/>
      <c r="E225" s="65"/>
      <c r="F225" s="66"/>
      <c r="G225" s="67"/>
      <c r="H225" s="67"/>
      <c r="I225" s="198"/>
      <c r="J225" s="198"/>
      <c r="K225" s="66"/>
      <c r="L225" s="68"/>
      <c r="M225" s="68"/>
      <c r="N225" s="66"/>
      <c r="O225" s="65"/>
      <c r="P225" s="65"/>
      <c r="Q225" s="66"/>
    </row>
    <row r="226" spans="1:17">
      <c r="A226" s="50"/>
      <c r="B226" s="352"/>
      <c r="C226" s="149"/>
      <c r="D226" s="65"/>
      <c r="E226" s="65"/>
      <c r="F226" s="66"/>
      <c r="G226" s="67"/>
      <c r="H226" s="67"/>
      <c r="I226" s="198"/>
      <c r="J226" s="198"/>
      <c r="K226" s="66"/>
      <c r="L226" s="68"/>
      <c r="M226" s="68"/>
      <c r="N226" s="66"/>
      <c r="O226" s="65"/>
      <c r="P226" s="65"/>
      <c r="Q226" s="66"/>
    </row>
    <row r="227" spans="1:17">
      <c r="A227" s="50"/>
      <c r="B227" s="352"/>
      <c r="C227" s="149"/>
      <c r="D227" s="65"/>
      <c r="E227" s="65"/>
      <c r="F227" s="66"/>
      <c r="G227" s="67"/>
      <c r="H227" s="67"/>
      <c r="I227" s="198"/>
      <c r="J227" s="198"/>
      <c r="K227" s="66"/>
      <c r="L227" s="68"/>
      <c r="M227" s="68"/>
      <c r="N227" s="66"/>
      <c r="O227" s="65"/>
      <c r="P227" s="65"/>
      <c r="Q227" s="66"/>
    </row>
    <row r="228" spans="1:17">
      <c r="A228" s="50"/>
      <c r="B228" s="352"/>
      <c r="C228" s="149"/>
      <c r="D228" s="65"/>
      <c r="E228" s="65"/>
      <c r="F228" s="66"/>
      <c r="G228" s="67"/>
      <c r="H228" s="67"/>
      <c r="I228" s="198"/>
      <c r="J228" s="198"/>
      <c r="K228" s="66"/>
      <c r="L228" s="68"/>
      <c r="M228" s="68"/>
      <c r="N228" s="66"/>
      <c r="O228" s="65"/>
      <c r="P228" s="65"/>
      <c r="Q228" s="66"/>
    </row>
    <row r="229" spans="1:17">
      <c r="A229" s="50"/>
      <c r="B229" s="352"/>
      <c r="C229" s="149"/>
      <c r="D229" s="65"/>
      <c r="E229" s="65"/>
      <c r="F229" s="66"/>
      <c r="G229" s="67"/>
      <c r="H229" s="67"/>
      <c r="I229" s="198"/>
      <c r="J229" s="198"/>
      <c r="K229" s="66"/>
      <c r="L229" s="68"/>
      <c r="M229" s="68"/>
      <c r="N229" s="66"/>
      <c r="O229" s="65"/>
      <c r="P229" s="65"/>
      <c r="Q229" s="66"/>
    </row>
    <row r="230" spans="1:17">
      <c r="A230" s="50"/>
      <c r="B230" s="352"/>
      <c r="C230" s="149"/>
      <c r="D230" s="65"/>
      <c r="E230" s="65"/>
      <c r="F230" s="66"/>
      <c r="G230" s="67"/>
      <c r="H230" s="67"/>
      <c r="I230" s="198"/>
      <c r="J230" s="198"/>
      <c r="K230" s="66"/>
      <c r="L230" s="68"/>
      <c r="M230" s="68"/>
      <c r="N230" s="66"/>
      <c r="O230" s="65"/>
      <c r="P230" s="65"/>
      <c r="Q230" s="66"/>
    </row>
    <row r="231" spans="1:17">
      <c r="A231" s="50"/>
      <c r="B231" s="352"/>
      <c r="C231" s="149"/>
      <c r="D231" s="65"/>
      <c r="E231" s="65"/>
      <c r="F231" s="66"/>
      <c r="G231" s="67"/>
      <c r="H231" s="67"/>
      <c r="I231" s="198"/>
      <c r="J231" s="198"/>
      <c r="K231" s="66"/>
      <c r="L231" s="68"/>
      <c r="M231" s="68"/>
      <c r="N231" s="66"/>
      <c r="O231" s="65"/>
      <c r="P231" s="65"/>
      <c r="Q231" s="66"/>
    </row>
    <row r="232" spans="1:17">
      <c r="A232" s="50"/>
      <c r="B232" s="352"/>
      <c r="C232" s="149"/>
      <c r="D232" s="65"/>
      <c r="E232" s="65"/>
      <c r="F232" s="66"/>
      <c r="G232" s="67"/>
      <c r="H232" s="67"/>
      <c r="I232" s="198"/>
      <c r="J232" s="198"/>
      <c r="K232" s="66"/>
      <c r="L232" s="68"/>
      <c r="M232" s="68"/>
      <c r="N232" s="66"/>
      <c r="O232" s="65"/>
      <c r="P232" s="65"/>
      <c r="Q232" s="66"/>
    </row>
    <row r="233" spans="1:17">
      <c r="A233" s="50"/>
      <c r="B233" s="352"/>
      <c r="C233" s="149"/>
      <c r="D233" s="65"/>
      <c r="E233" s="65"/>
      <c r="F233" s="66"/>
      <c r="G233" s="67"/>
      <c r="H233" s="67"/>
      <c r="I233" s="198"/>
      <c r="J233" s="198"/>
      <c r="K233" s="66"/>
      <c r="L233" s="68"/>
      <c r="M233" s="68"/>
      <c r="N233" s="66"/>
      <c r="O233" s="65"/>
      <c r="P233" s="65"/>
      <c r="Q233" s="66"/>
    </row>
    <row r="234" spans="1:17">
      <c r="A234" s="50"/>
      <c r="B234" s="352"/>
      <c r="C234" s="149"/>
      <c r="D234" s="65"/>
      <c r="E234" s="65"/>
      <c r="F234" s="66"/>
      <c r="G234" s="67"/>
      <c r="H234" s="67"/>
      <c r="I234" s="198"/>
      <c r="J234" s="198"/>
      <c r="K234" s="66"/>
      <c r="L234" s="68"/>
      <c r="M234" s="68"/>
      <c r="N234" s="66"/>
      <c r="O234" s="65"/>
      <c r="P234" s="65"/>
      <c r="Q234" s="66"/>
    </row>
    <row r="235" spans="1:17">
      <c r="A235" s="50"/>
      <c r="B235" s="352"/>
      <c r="C235" s="149"/>
      <c r="D235" s="65"/>
      <c r="E235" s="65"/>
      <c r="F235" s="66"/>
      <c r="G235" s="67"/>
      <c r="H235" s="67"/>
      <c r="I235" s="198"/>
      <c r="J235" s="198"/>
      <c r="K235" s="66"/>
      <c r="L235" s="68"/>
      <c r="M235" s="68"/>
      <c r="N235" s="66"/>
      <c r="O235" s="65"/>
      <c r="P235" s="65"/>
      <c r="Q235" s="66"/>
    </row>
    <row r="236" spans="1:17">
      <c r="A236" s="50"/>
      <c r="B236" s="352"/>
      <c r="C236" s="149"/>
      <c r="D236" s="65"/>
      <c r="E236" s="65"/>
      <c r="F236" s="66"/>
      <c r="G236" s="67"/>
      <c r="H236" s="67"/>
      <c r="I236" s="198"/>
      <c r="J236" s="198"/>
      <c r="K236" s="66"/>
      <c r="L236" s="68"/>
      <c r="M236" s="68"/>
      <c r="N236" s="66"/>
      <c r="O236" s="65"/>
      <c r="P236" s="65"/>
      <c r="Q236" s="66"/>
    </row>
    <row r="237" spans="1:17">
      <c r="A237" s="50"/>
      <c r="B237" s="352"/>
      <c r="C237" s="149"/>
      <c r="D237" s="65"/>
      <c r="E237" s="65"/>
      <c r="F237" s="66"/>
      <c r="G237" s="67"/>
      <c r="H237" s="67"/>
      <c r="I237" s="198"/>
      <c r="J237" s="198"/>
      <c r="K237" s="66"/>
      <c r="L237" s="68"/>
      <c r="M237" s="68"/>
      <c r="N237" s="66"/>
      <c r="O237" s="65"/>
      <c r="P237" s="65"/>
      <c r="Q237" s="66"/>
    </row>
    <row r="238" spans="1:17">
      <c r="A238" s="50"/>
      <c r="B238" s="352"/>
      <c r="C238" s="149"/>
      <c r="D238" s="65"/>
      <c r="E238" s="65"/>
      <c r="F238" s="66"/>
      <c r="G238" s="67"/>
      <c r="H238" s="67"/>
      <c r="I238" s="198"/>
      <c r="J238" s="198"/>
      <c r="K238" s="66"/>
      <c r="L238" s="68"/>
      <c r="M238" s="68"/>
      <c r="N238" s="66"/>
      <c r="O238" s="65"/>
      <c r="P238" s="65"/>
      <c r="Q238" s="66"/>
    </row>
    <row r="239" spans="1:17">
      <c r="A239" s="50"/>
      <c r="B239" s="352"/>
      <c r="C239" s="149"/>
      <c r="D239" s="65"/>
      <c r="E239" s="65"/>
      <c r="F239" s="66"/>
      <c r="G239" s="67"/>
      <c r="H239" s="67"/>
      <c r="I239" s="198"/>
      <c r="J239" s="198"/>
      <c r="K239" s="66"/>
      <c r="L239" s="68"/>
      <c r="M239" s="68"/>
      <c r="N239" s="66"/>
      <c r="O239" s="65"/>
      <c r="P239" s="65"/>
      <c r="Q239" s="66"/>
    </row>
    <row r="240" spans="1:17">
      <c r="A240" s="50"/>
      <c r="B240" s="352"/>
      <c r="C240" s="149"/>
      <c r="D240" s="65"/>
      <c r="E240" s="65"/>
      <c r="F240" s="66"/>
      <c r="G240" s="67"/>
      <c r="H240" s="67"/>
      <c r="I240" s="198"/>
      <c r="J240" s="198"/>
      <c r="K240" s="66"/>
      <c r="L240" s="68"/>
      <c r="M240" s="68"/>
      <c r="N240" s="66"/>
      <c r="O240" s="65"/>
      <c r="P240" s="65"/>
      <c r="Q240" s="66"/>
    </row>
    <row r="241" spans="1:17">
      <c r="A241" s="50"/>
      <c r="B241" s="352"/>
      <c r="C241" s="149"/>
      <c r="D241" s="65"/>
      <c r="E241" s="65"/>
      <c r="F241" s="66"/>
      <c r="G241" s="67"/>
      <c r="H241" s="67"/>
      <c r="I241" s="198"/>
      <c r="J241" s="198"/>
      <c r="K241" s="66"/>
      <c r="L241" s="68"/>
      <c r="M241" s="68"/>
      <c r="N241" s="66"/>
      <c r="O241" s="65"/>
      <c r="P241" s="65"/>
      <c r="Q241" s="66"/>
    </row>
    <row r="242" spans="1:17">
      <c r="A242" s="50"/>
      <c r="B242" s="352"/>
      <c r="C242" s="149"/>
      <c r="D242" s="65"/>
      <c r="E242" s="65"/>
      <c r="F242" s="66"/>
      <c r="G242" s="67"/>
      <c r="H242" s="67"/>
      <c r="I242" s="198"/>
      <c r="J242" s="198"/>
      <c r="K242" s="66"/>
      <c r="L242" s="68"/>
      <c r="M242" s="68"/>
      <c r="N242" s="66"/>
      <c r="O242" s="65"/>
      <c r="P242" s="65"/>
      <c r="Q242" s="66"/>
    </row>
    <row r="243" spans="1:17">
      <c r="A243" s="50"/>
      <c r="B243" s="352"/>
      <c r="C243" s="149"/>
      <c r="D243" s="65"/>
      <c r="E243" s="65"/>
      <c r="F243" s="66"/>
      <c r="G243" s="67"/>
      <c r="H243" s="67"/>
      <c r="I243" s="198"/>
      <c r="J243" s="198"/>
      <c r="K243" s="66"/>
      <c r="L243" s="68"/>
      <c r="M243" s="68"/>
      <c r="N243" s="66"/>
      <c r="O243" s="65"/>
      <c r="P243" s="65"/>
      <c r="Q243" s="66"/>
    </row>
    <row r="244" spans="1:17">
      <c r="A244" s="50"/>
      <c r="B244" s="352"/>
      <c r="C244" s="149"/>
      <c r="D244" s="65"/>
      <c r="E244" s="65"/>
      <c r="F244" s="66"/>
      <c r="G244" s="67"/>
      <c r="H244" s="67"/>
      <c r="I244" s="198"/>
      <c r="J244" s="198"/>
      <c r="K244" s="66"/>
      <c r="L244" s="68"/>
      <c r="M244" s="68"/>
      <c r="N244" s="66"/>
      <c r="O244" s="65"/>
      <c r="P244" s="65"/>
      <c r="Q244" s="66"/>
    </row>
    <row r="245" spans="1:17">
      <c r="A245" s="50"/>
      <c r="B245" s="352"/>
      <c r="C245" s="149"/>
      <c r="D245" s="65"/>
      <c r="E245" s="65"/>
      <c r="F245" s="66"/>
      <c r="G245" s="67"/>
      <c r="H245" s="67"/>
      <c r="I245" s="198"/>
      <c r="J245" s="198"/>
      <c r="K245" s="66"/>
      <c r="L245" s="68"/>
      <c r="M245" s="68"/>
      <c r="N245" s="66"/>
      <c r="O245" s="65"/>
      <c r="P245" s="65"/>
      <c r="Q245" s="66"/>
    </row>
    <row r="246" spans="1:17">
      <c r="A246" s="50"/>
      <c r="B246" s="352"/>
      <c r="C246" s="149"/>
      <c r="D246" s="65"/>
      <c r="E246" s="65"/>
      <c r="F246" s="66"/>
      <c r="G246" s="67"/>
      <c r="H246" s="67"/>
      <c r="I246" s="198"/>
      <c r="J246" s="198"/>
      <c r="K246" s="66"/>
      <c r="L246" s="68"/>
      <c r="M246" s="68"/>
      <c r="N246" s="66"/>
      <c r="O246" s="65"/>
      <c r="P246" s="65"/>
      <c r="Q246" s="66"/>
    </row>
    <row r="247" spans="1:17">
      <c r="A247" s="50"/>
      <c r="B247" s="352"/>
      <c r="C247" s="149"/>
      <c r="D247" s="65"/>
      <c r="E247" s="65"/>
      <c r="F247" s="66"/>
      <c r="G247" s="67"/>
      <c r="H247" s="67"/>
      <c r="I247" s="198"/>
      <c r="J247" s="198"/>
      <c r="K247" s="66"/>
      <c r="L247" s="68"/>
      <c r="M247" s="68"/>
      <c r="N247" s="66"/>
      <c r="O247" s="65"/>
      <c r="P247" s="65"/>
      <c r="Q247" s="66"/>
    </row>
    <row r="248" spans="1:17">
      <c r="A248" s="50"/>
      <c r="B248" s="352"/>
      <c r="C248" s="149"/>
      <c r="D248" s="65"/>
      <c r="E248" s="65"/>
      <c r="F248" s="66"/>
      <c r="G248" s="67"/>
      <c r="H248" s="67"/>
      <c r="I248" s="198"/>
      <c r="J248" s="198"/>
      <c r="K248" s="66"/>
      <c r="L248" s="68"/>
      <c r="M248" s="68"/>
      <c r="N248" s="66"/>
      <c r="O248" s="65"/>
      <c r="P248" s="65"/>
      <c r="Q248" s="66"/>
    </row>
    <row r="249" spans="1:17">
      <c r="A249" s="50"/>
      <c r="B249" s="352"/>
      <c r="C249" s="149"/>
      <c r="D249" s="65"/>
      <c r="E249" s="65"/>
      <c r="F249" s="66"/>
      <c r="G249" s="67"/>
      <c r="H249" s="67"/>
      <c r="I249" s="198"/>
      <c r="J249" s="198"/>
      <c r="K249" s="66"/>
      <c r="L249" s="68"/>
      <c r="M249" s="68"/>
      <c r="N249" s="66"/>
      <c r="O249" s="65"/>
      <c r="P249" s="65"/>
      <c r="Q249" s="66"/>
    </row>
    <row r="250" spans="1:17">
      <c r="A250" s="50"/>
      <c r="B250" s="352"/>
      <c r="C250" s="149"/>
      <c r="D250" s="65"/>
      <c r="E250" s="65"/>
      <c r="F250" s="66"/>
      <c r="G250" s="67"/>
      <c r="H250" s="67"/>
      <c r="I250" s="198"/>
      <c r="J250" s="198"/>
      <c r="K250" s="66"/>
      <c r="L250" s="68"/>
      <c r="M250" s="68"/>
      <c r="N250" s="66"/>
      <c r="O250" s="65"/>
      <c r="P250" s="65"/>
      <c r="Q250" s="66"/>
    </row>
    <row r="251" spans="1:17">
      <c r="A251" s="50"/>
      <c r="B251" s="352"/>
      <c r="C251" s="149"/>
      <c r="D251" s="65"/>
      <c r="E251" s="65"/>
      <c r="F251" s="66"/>
      <c r="G251" s="67"/>
      <c r="H251" s="67"/>
      <c r="I251" s="198"/>
      <c r="J251" s="198"/>
      <c r="K251" s="66"/>
      <c r="L251" s="68"/>
      <c r="M251" s="68"/>
      <c r="N251" s="66"/>
      <c r="O251" s="65"/>
      <c r="P251" s="65"/>
      <c r="Q251" s="66"/>
    </row>
    <row r="252" spans="1:17">
      <c r="A252" s="50"/>
      <c r="B252" s="352"/>
      <c r="C252" s="149"/>
      <c r="D252" s="65"/>
      <c r="E252" s="65"/>
      <c r="F252" s="66"/>
      <c r="G252" s="67"/>
      <c r="H252" s="67"/>
      <c r="I252" s="198"/>
      <c r="J252" s="198"/>
      <c r="K252" s="66"/>
      <c r="L252" s="68"/>
      <c r="M252" s="68"/>
      <c r="N252" s="66"/>
      <c r="O252" s="65"/>
      <c r="P252" s="65"/>
      <c r="Q252" s="66"/>
    </row>
    <row r="253" spans="1:17">
      <c r="A253" s="50"/>
      <c r="B253" s="352"/>
      <c r="C253" s="149"/>
      <c r="D253" s="65"/>
      <c r="E253" s="65"/>
      <c r="F253" s="66"/>
      <c r="G253" s="67"/>
      <c r="H253" s="67"/>
      <c r="I253" s="198"/>
      <c r="J253" s="198"/>
      <c r="K253" s="66"/>
      <c r="L253" s="68"/>
      <c r="M253" s="68"/>
      <c r="N253" s="66"/>
      <c r="O253" s="65"/>
      <c r="P253" s="65"/>
      <c r="Q253" s="66"/>
    </row>
    <row r="254" spans="1:17">
      <c r="A254" s="50"/>
      <c r="B254" s="352"/>
      <c r="C254" s="149"/>
      <c r="D254" s="65"/>
      <c r="E254" s="65"/>
      <c r="F254" s="66"/>
      <c r="G254" s="67"/>
      <c r="H254" s="67"/>
      <c r="I254" s="198"/>
      <c r="J254" s="198"/>
      <c r="K254" s="66"/>
      <c r="L254" s="68"/>
      <c r="M254" s="68"/>
      <c r="N254" s="66"/>
      <c r="O254" s="65"/>
      <c r="P254" s="65"/>
      <c r="Q254" s="66"/>
    </row>
    <row r="255" spans="1:17">
      <c r="A255" s="50"/>
      <c r="B255" s="352"/>
      <c r="C255" s="149"/>
      <c r="D255" s="65"/>
      <c r="E255" s="65"/>
      <c r="F255" s="66"/>
      <c r="G255" s="67"/>
      <c r="H255" s="67"/>
      <c r="I255" s="198"/>
      <c r="J255" s="198"/>
      <c r="K255" s="66"/>
      <c r="L255" s="68"/>
      <c r="M255" s="68"/>
      <c r="N255" s="66"/>
      <c r="O255" s="65"/>
      <c r="P255" s="65"/>
      <c r="Q255" s="66"/>
    </row>
    <row r="256" spans="1:17">
      <c r="A256" s="50"/>
      <c r="B256" s="352"/>
      <c r="C256" s="149"/>
      <c r="D256" s="65"/>
      <c r="E256" s="65"/>
      <c r="F256" s="66"/>
      <c r="G256" s="67"/>
      <c r="H256" s="67"/>
      <c r="I256" s="198"/>
      <c r="J256" s="198"/>
      <c r="K256" s="66"/>
      <c r="L256" s="68"/>
      <c r="M256" s="68"/>
      <c r="N256" s="66"/>
      <c r="O256" s="65"/>
      <c r="P256" s="65"/>
      <c r="Q256" s="66"/>
    </row>
    <row r="257" spans="1:17">
      <c r="A257" s="50"/>
      <c r="B257" s="352"/>
      <c r="C257" s="149"/>
      <c r="D257" s="65"/>
      <c r="E257" s="65"/>
      <c r="F257" s="66"/>
      <c r="G257" s="67"/>
      <c r="H257" s="67"/>
      <c r="I257" s="198"/>
      <c r="J257" s="198"/>
      <c r="K257" s="66"/>
      <c r="L257" s="68"/>
      <c r="M257" s="68"/>
      <c r="N257" s="66"/>
      <c r="O257" s="65"/>
      <c r="P257" s="65"/>
      <c r="Q257" s="66"/>
    </row>
    <row r="258" spans="1:17">
      <c r="A258" s="50"/>
      <c r="B258" s="352"/>
      <c r="C258" s="149"/>
      <c r="D258" s="65"/>
      <c r="E258" s="65"/>
      <c r="F258" s="66"/>
      <c r="G258" s="67"/>
      <c r="H258" s="67"/>
      <c r="I258" s="198"/>
      <c r="J258" s="198"/>
      <c r="K258" s="66"/>
      <c r="L258" s="68"/>
      <c r="M258" s="68"/>
      <c r="N258" s="66"/>
      <c r="O258" s="65"/>
      <c r="P258" s="65"/>
      <c r="Q258" s="66"/>
    </row>
    <row r="259" spans="1:17">
      <c r="A259" s="50"/>
      <c r="B259" s="352"/>
      <c r="C259" s="149"/>
      <c r="D259" s="65"/>
      <c r="E259" s="65"/>
      <c r="F259" s="66"/>
      <c r="G259" s="67"/>
      <c r="H259" s="67"/>
      <c r="I259" s="198"/>
      <c r="J259" s="198"/>
      <c r="K259" s="66"/>
      <c r="L259" s="68"/>
      <c r="M259" s="68"/>
      <c r="N259" s="66"/>
      <c r="O259" s="65"/>
      <c r="P259" s="65"/>
      <c r="Q259" s="66"/>
    </row>
    <row r="260" spans="1:17">
      <c r="A260" s="50"/>
      <c r="B260" s="352"/>
      <c r="C260" s="149"/>
      <c r="D260" s="65"/>
      <c r="E260" s="65"/>
      <c r="F260" s="66"/>
      <c r="G260" s="67"/>
      <c r="H260" s="67"/>
      <c r="I260" s="198"/>
      <c r="J260" s="198"/>
      <c r="K260" s="66"/>
      <c r="L260" s="68"/>
      <c r="M260" s="68"/>
      <c r="N260" s="66"/>
      <c r="O260" s="65"/>
      <c r="P260" s="65"/>
      <c r="Q260" s="66"/>
    </row>
    <row r="261" spans="1:17">
      <c r="A261" s="50"/>
      <c r="B261" s="352"/>
      <c r="C261" s="149"/>
      <c r="D261" s="65"/>
      <c r="E261" s="65"/>
      <c r="F261" s="66"/>
      <c r="G261" s="67"/>
      <c r="H261" s="67"/>
      <c r="I261" s="198"/>
      <c r="J261" s="198"/>
      <c r="K261" s="66"/>
      <c r="L261" s="68"/>
      <c r="M261" s="68"/>
      <c r="N261" s="66"/>
      <c r="O261" s="65"/>
      <c r="P261" s="65"/>
      <c r="Q261" s="66"/>
    </row>
    <row r="262" spans="1:17">
      <c r="A262" s="50"/>
      <c r="B262" s="352"/>
      <c r="C262" s="149"/>
      <c r="D262" s="65"/>
      <c r="E262" s="65"/>
      <c r="F262" s="66"/>
      <c r="G262" s="67"/>
      <c r="H262" s="67"/>
      <c r="I262" s="198"/>
      <c r="J262" s="198"/>
      <c r="K262" s="66"/>
      <c r="L262" s="68"/>
      <c r="M262" s="68"/>
      <c r="N262" s="66"/>
      <c r="O262" s="65"/>
      <c r="P262" s="65"/>
      <c r="Q262" s="66"/>
    </row>
    <row r="263" spans="1:17">
      <c r="A263" s="50"/>
      <c r="B263" s="352"/>
      <c r="C263" s="149"/>
      <c r="D263" s="65"/>
      <c r="E263" s="65"/>
      <c r="F263" s="66"/>
      <c r="G263" s="67"/>
      <c r="H263" s="67"/>
      <c r="I263" s="198"/>
      <c r="J263" s="198"/>
      <c r="K263" s="66"/>
      <c r="L263" s="68"/>
      <c r="M263" s="68"/>
      <c r="N263" s="66"/>
      <c r="O263" s="65"/>
      <c r="P263" s="65"/>
      <c r="Q263" s="66"/>
    </row>
    <row r="264" spans="1:17">
      <c r="A264" s="50"/>
      <c r="B264" s="352"/>
      <c r="C264" s="149"/>
      <c r="D264" s="65"/>
      <c r="E264" s="65"/>
      <c r="F264" s="66"/>
      <c r="G264" s="67"/>
      <c r="H264" s="67"/>
      <c r="I264" s="198"/>
      <c r="J264" s="198"/>
      <c r="K264" s="66"/>
      <c r="L264" s="68"/>
      <c r="M264" s="68"/>
      <c r="N264" s="66"/>
      <c r="O264" s="65"/>
      <c r="P264" s="65"/>
      <c r="Q264" s="66"/>
    </row>
    <row r="265" spans="1:17">
      <c r="A265" s="50"/>
      <c r="B265" s="352"/>
      <c r="C265" s="149"/>
      <c r="D265" s="65"/>
      <c r="E265" s="65"/>
      <c r="F265" s="66"/>
      <c r="G265" s="67"/>
      <c r="H265" s="67"/>
      <c r="I265" s="198"/>
      <c r="J265" s="198"/>
      <c r="K265" s="66"/>
      <c r="L265" s="68"/>
      <c r="M265" s="68"/>
      <c r="N265" s="66"/>
      <c r="O265" s="65"/>
      <c r="P265" s="65"/>
      <c r="Q265" s="66"/>
    </row>
    <row r="266" spans="1:17">
      <c r="A266" s="50"/>
      <c r="B266" s="352"/>
      <c r="C266" s="149"/>
      <c r="D266" s="65"/>
      <c r="E266" s="65"/>
      <c r="F266" s="66"/>
      <c r="G266" s="67"/>
      <c r="H266" s="67"/>
      <c r="I266" s="198"/>
      <c r="J266" s="198"/>
      <c r="K266" s="66"/>
      <c r="L266" s="68"/>
      <c r="M266" s="68"/>
      <c r="N266" s="66"/>
      <c r="O266" s="65"/>
      <c r="P266" s="65"/>
      <c r="Q266" s="66"/>
    </row>
    <row r="267" spans="1:17">
      <c r="A267" s="50"/>
      <c r="B267" s="352"/>
      <c r="C267" s="149"/>
      <c r="D267" s="65"/>
      <c r="E267" s="65"/>
      <c r="F267" s="66"/>
      <c r="G267" s="67"/>
      <c r="H267" s="67"/>
      <c r="I267" s="198"/>
      <c r="J267" s="198"/>
      <c r="K267" s="66"/>
      <c r="L267" s="68"/>
      <c r="M267" s="68"/>
      <c r="N267" s="66"/>
      <c r="O267" s="65"/>
      <c r="P267" s="65"/>
      <c r="Q267" s="66"/>
    </row>
    <row r="268" spans="1:17">
      <c r="A268" s="50"/>
      <c r="B268" s="352"/>
      <c r="C268" s="149"/>
      <c r="D268" s="65"/>
      <c r="E268" s="65"/>
      <c r="F268" s="66"/>
      <c r="G268" s="67"/>
      <c r="H268" s="67"/>
      <c r="I268" s="198"/>
      <c r="J268" s="198"/>
      <c r="K268" s="66"/>
      <c r="L268" s="68"/>
      <c r="M268" s="68"/>
      <c r="N268" s="66"/>
      <c r="O268" s="65"/>
      <c r="P268" s="65"/>
      <c r="Q268" s="66"/>
    </row>
    <row r="269" spans="1:17">
      <c r="A269" s="50"/>
      <c r="B269" s="352"/>
      <c r="C269" s="149"/>
      <c r="D269" s="65"/>
      <c r="E269" s="65"/>
      <c r="F269" s="66"/>
      <c r="G269" s="67"/>
      <c r="H269" s="67"/>
      <c r="I269" s="198"/>
      <c r="J269" s="198"/>
      <c r="K269" s="66"/>
      <c r="L269" s="68"/>
      <c r="M269" s="68"/>
      <c r="N269" s="66"/>
      <c r="O269" s="65"/>
      <c r="P269" s="65"/>
      <c r="Q269" s="66"/>
    </row>
    <row r="270" spans="1:17">
      <c r="A270" s="50"/>
      <c r="B270" s="352"/>
      <c r="C270" s="149"/>
      <c r="D270" s="65"/>
      <c r="E270" s="65"/>
      <c r="F270" s="66"/>
      <c r="G270" s="67"/>
      <c r="H270" s="67"/>
      <c r="I270" s="198"/>
      <c r="J270" s="198"/>
      <c r="K270" s="66"/>
      <c r="L270" s="68"/>
      <c r="M270" s="68"/>
      <c r="N270" s="66"/>
      <c r="O270" s="65"/>
      <c r="P270" s="65"/>
      <c r="Q270" s="66"/>
    </row>
    <row r="271" spans="1:17">
      <c r="A271" s="50"/>
      <c r="B271" s="352"/>
      <c r="C271" s="149"/>
      <c r="D271" s="65"/>
      <c r="E271" s="65"/>
      <c r="F271" s="66"/>
      <c r="G271" s="67"/>
      <c r="H271" s="67"/>
      <c r="I271" s="198"/>
      <c r="J271" s="198"/>
      <c r="K271" s="66"/>
      <c r="L271" s="68"/>
      <c r="M271" s="68"/>
      <c r="N271" s="66"/>
      <c r="O271" s="65"/>
      <c r="P271" s="65"/>
      <c r="Q271" s="66"/>
    </row>
    <row r="272" spans="1:17">
      <c r="A272" s="50"/>
      <c r="B272" s="352"/>
      <c r="C272" s="149"/>
      <c r="D272" s="65"/>
      <c r="E272" s="65"/>
      <c r="F272" s="66"/>
      <c r="G272" s="67"/>
      <c r="H272" s="67"/>
      <c r="I272" s="198"/>
      <c r="J272" s="198"/>
      <c r="K272" s="66"/>
      <c r="L272" s="68"/>
      <c r="M272" s="68"/>
      <c r="N272" s="66"/>
      <c r="O272" s="65"/>
      <c r="P272" s="65"/>
      <c r="Q272" s="66"/>
    </row>
    <row r="273" spans="1:17">
      <c r="A273" s="50"/>
      <c r="B273" s="352"/>
      <c r="C273" s="149"/>
      <c r="D273" s="65"/>
      <c r="E273" s="65"/>
      <c r="F273" s="66"/>
      <c r="G273" s="67"/>
      <c r="H273" s="67"/>
      <c r="I273" s="198"/>
      <c r="J273" s="198"/>
      <c r="K273" s="66"/>
      <c r="L273" s="68"/>
      <c r="M273" s="68"/>
      <c r="N273" s="66"/>
      <c r="O273" s="65"/>
      <c r="P273" s="65"/>
      <c r="Q273" s="66"/>
    </row>
    <row r="274" spans="1:17">
      <c r="A274" s="50"/>
      <c r="B274" s="352"/>
      <c r="C274" s="149"/>
      <c r="D274" s="65"/>
      <c r="E274" s="65"/>
      <c r="F274" s="66"/>
      <c r="G274" s="67"/>
      <c r="H274" s="67"/>
      <c r="I274" s="198"/>
      <c r="J274" s="198"/>
      <c r="K274" s="66"/>
      <c r="L274" s="68"/>
      <c r="M274" s="68"/>
      <c r="N274" s="66"/>
      <c r="O274" s="65"/>
      <c r="P274" s="65"/>
      <c r="Q274" s="66"/>
    </row>
    <row r="275" spans="1:17">
      <c r="A275" s="50"/>
      <c r="B275" s="352"/>
      <c r="C275" s="149"/>
      <c r="D275" s="65"/>
      <c r="E275" s="65"/>
      <c r="F275" s="66"/>
      <c r="G275" s="67"/>
      <c r="H275" s="67"/>
      <c r="I275" s="198"/>
      <c r="J275" s="198"/>
      <c r="K275" s="66"/>
      <c r="L275" s="68"/>
      <c r="M275" s="68"/>
      <c r="N275" s="66"/>
      <c r="O275" s="65"/>
      <c r="P275" s="65"/>
      <c r="Q275" s="66"/>
    </row>
    <row r="276" spans="1:17">
      <c r="A276" s="50"/>
      <c r="B276" s="352"/>
      <c r="C276" s="149"/>
      <c r="D276" s="65"/>
      <c r="E276" s="65"/>
      <c r="F276" s="66"/>
      <c r="G276" s="67"/>
      <c r="H276" s="67"/>
      <c r="I276" s="198"/>
      <c r="J276" s="198"/>
      <c r="K276" s="66"/>
      <c r="L276" s="68"/>
      <c r="M276" s="68"/>
      <c r="N276" s="66"/>
      <c r="O276" s="65"/>
      <c r="P276" s="65"/>
      <c r="Q276" s="66"/>
    </row>
    <row r="277" spans="1:17">
      <c r="A277" s="50"/>
      <c r="B277" s="352"/>
      <c r="C277" s="149"/>
      <c r="D277" s="65"/>
      <c r="E277" s="65"/>
      <c r="F277" s="66"/>
      <c r="G277" s="67"/>
      <c r="H277" s="67"/>
      <c r="I277" s="198"/>
      <c r="J277" s="198"/>
      <c r="K277" s="66"/>
      <c r="L277" s="68"/>
      <c r="M277" s="68"/>
      <c r="N277" s="66"/>
      <c r="O277" s="65"/>
      <c r="P277" s="65"/>
      <c r="Q277" s="66"/>
    </row>
    <row r="278" spans="1:17">
      <c r="A278" s="50"/>
      <c r="B278" s="352"/>
      <c r="C278" s="149"/>
      <c r="D278" s="65"/>
      <c r="E278" s="65"/>
      <c r="F278" s="66"/>
      <c r="G278" s="67"/>
      <c r="H278" s="67"/>
      <c r="I278" s="198"/>
      <c r="J278" s="198"/>
      <c r="K278" s="66"/>
      <c r="L278" s="68"/>
      <c r="M278" s="68"/>
      <c r="N278" s="66"/>
      <c r="O278" s="65"/>
      <c r="P278" s="65"/>
      <c r="Q278" s="66"/>
    </row>
    <row r="279" spans="1:17">
      <c r="A279" s="50"/>
      <c r="B279" s="352"/>
      <c r="C279" s="149"/>
      <c r="D279" s="65"/>
      <c r="E279" s="65"/>
      <c r="F279" s="66"/>
      <c r="G279" s="67"/>
      <c r="H279" s="67"/>
      <c r="I279" s="198"/>
      <c r="J279" s="198"/>
      <c r="K279" s="66"/>
      <c r="L279" s="68"/>
      <c r="M279" s="68"/>
      <c r="N279" s="66"/>
      <c r="O279" s="65"/>
      <c r="P279" s="65"/>
      <c r="Q279" s="66"/>
    </row>
    <row r="280" spans="1:17">
      <c r="A280" s="50"/>
      <c r="B280" s="352"/>
      <c r="C280" s="149"/>
      <c r="D280" s="65"/>
      <c r="E280" s="65"/>
      <c r="F280" s="66"/>
      <c r="G280" s="67"/>
      <c r="H280" s="67"/>
      <c r="I280" s="198"/>
      <c r="J280" s="198"/>
      <c r="K280" s="66"/>
      <c r="L280" s="68"/>
      <c r="M280" s="68"/>
      <c r="N280" s="66"/>
      <c r="O280" s="65"/>
      <c r="P280" s="65"/>
      <c r="Q280" s="66"/>
    </row>
    <row r="281" spans="1:17">
      <c r="A281" s="50"/>
      <c r="B281" s="352"/>
      <c r="C281" s="149"/>
      <c r="D281" s="65"/>
      <c r="E281" s="65"/>
      <c r="F281" s="66"/>
      <c r="G281" s="67"/>
      <c r="H281" s="67"/>
      <c r="I281" s="198"/>
      <c r="J281" s="198"/>
      <c r="K281" s="66"/>
      <c r="L281" s="68"/>
      <c r="M281" s="68"/>
      <c r="N281" s="66"/>
      <c r="O281" s="65"/>
      <c r="P281" s="65"/>
      <c r="Q281" s="66"/>
    </row>
    <row r="282" spans="1:17">
      <c r="A282" s="50"/>
      <c r="B282" s="352"/>
      <c r="C282" s="149"/>
      <c r="D282" s="65"/>
      <c r="E282" s="65"/>
      <c r="F282" s="66"/>
      <c r="G282" s="67"/>
      <c r="H282" s="67"/>
      <c r="I282" s="198"/>
      <c r="J282" s="198"/>
      <c r="K282" s="66"/>
      <c r="L282" s="68"/>
      <c r="M282" s="68"/>
      <c r="N282" s="66"/>
      <c r="O282" s="65"/>
      <c r="P282" s="65"/>
      <c r="Q282" s="66"/>
    </row>
    <row r="283" spans="1:17">
      <c r="A283" s="50"/>
      <c r="B283" s="352"/>
      <c r="C283" s="149"/>
      <c r="D283" s="65"/>
      <c r="E283" s="65"/>
      <c r="F283" s="66"/>
      <c r="G283" s="67"/>
      <c r="H283" s="67"/>
      <c r="I283" s="198"/>
      <c r="J283" s="198"/>
      <c r="K283" s="66"/>
      <c r="L283" s="68"/>
      <c r="M283" s="68"/>
      <c r="N283" s="66"/>
      <c r="O283" s="65"/>
      <c r="P283" s="65"/>
      <c r="Q283" s="66"/>
    </row>
    <row r="284" spans="1:17">
      <c r="A284" s="50"/>
      <c r="B284" s="352"/>
      <c r="C284" s="149"/>
      <c r="D284" s="65"/>
      <c r="E284" s="65"/>
      <c r="F284" s="66"/>
      <c r="G284" s="67"/>
      <c r="H284" s="67"/>
      <c r="I284" s="198"/>
      <c r="J284" s="198"/>
      <c r="K284" s="66"/>
      <c r="L284" s="68"/>
      <c r="M284" s="68"/>
      <c r="N284" s="66"/>
      <c r="O284" s="65"/>
      <c r="P284" s="65"/>
      <c r="Q284" s="66"/>
    </row>
    <row r="285" spans="1:17">
      <c r="A285" s="50"/>
      <c r="B285" s="352"/>
      <c r="C285" s="149"/>
      <c r="D285" s="65"/>
      <c r="E285" s="65"/>
      <c r="F285" s="66"/>
      <c r="G285" s="67"/>
      <c r="H285" s="67"/>
      <c r="I285" s="198"/>
      <c r="J285" s="198"/>
      <c r="K285" s="66"/>
      <c r="L285" s="68"/>
      <c r="M285" s="68"/>
      <c r="N285" s="66"/>
      <c r="O285" s="65"/>
      <c r="P285" s="65"/>
      <c r="Q285" s="66"/>
    </row>
    <row r="286" spans="1:17">
      <c r="A286" s="50"/>
      <c r="B286" s="352"/>
      <c r="C286" s="149"/>
      <c r="D286" s="65"/>
      <c r="E286" s="65"/>
      <c r="F286" s="66"/>
      <c r="G286" s="67"/>
      <c r="H286" s="67"/>
      <c r="I286" s="198"/>
      <c r="J286" s="198"/>
      <c r="K286" s="66"/>
      <c r="L286" s="68"/>
      <c r="M286" s="68"/>
      <c r="N286" s="66"/>
      <c r="O286" s="65"/>
      <c r="P286" s="65"/>
      <c r="Q286" s="66"/>
    </row>
    <row r="287" spans="1:17">
      <c r="A287" s="50"/>
      <c r="B287" s="352"/>
      <c r="C287" s="149"/>
      <c r="D287" s="65"/>
      <c r="E287" s="65"/>
      <c r="F287" s="66"/>
      <c r="G287" s="67"/>
      <c r="H287" s="67"/>
      <c r="I287" s="198"/>
      <c r="J287" s="198"/>
      <c r="K287" s="66"/>
      <c r="L287" s="68"/>
      <c r="M287" s="68"/>
      <c r="N287" s="66"/>
      <c r="O287" s="65"/>
      <c r="P287" s="65"/>
      <c r="Q287" s="66"/>
    </row>
    <row r="288" spans="1:17">
      <c r="A288" s="50"/>
      <c r="B288" s="352"/>
      <c r="C288" s="149"/>
      <c r="D288" s="65"/>
      <c r="E288" s="65"/>
      <c r="F288" s="66"/>
      <c r="G288" s="67"/>
      <c r="H288" s="67"/>
      <c r="I288" s="198"/>
      <c r="J288" s="198"/>
      <c r="K288" s="66"/>
      <c r="L288" s="68"/>
      <c r="M288" s="68"/>
      <c r="N288" s="66"/>
      <c r="O288" s="65"/>
      <c r="P288" s="65"/>
      <c r="Q288" s="66"/>
    </row>
    <row r="289" spans="1:17">
      <c r="A289" s="50"/>
      <c r="B289" s="352"/>
      <c r="C289" s="149"/>
      <c r="D289" s="65"/>
      <c r="E289" s="65"/>
      <c r="F289" s="66"/>
      <c r="G289" s="67"/>
      <c r="H289" s="67"/>
      <c r="I289" s="198"/>
      <c r="J289" s="198"/>
      <c r="K289" s="66"/>
      <c r="L289" s="68"/>
      <c r="M289" s="68"/>
      <c r="N289" s="66"/>
      <c r="O289" s="65"/>
      <c r="P289" s="65"/>
      <c r="Q289" s="66"/>
    </row>
    <row r="290" spans="1:17">
      <c r="A290" s="50"/>
      <c r="B290" s="50"/>
      <c r="C290" s="64"/>
      <c r="D290" s="50"/>
      <c r="E290" s="50"/>
      <c r="F290" s="176"/>
      <c r="G290" s="176"/>
      <c r="H290" s="176"/>
      <c r="I290" s="176"/>
      <c r="J290" s="176"/>
      <c r="K290" s="176"/>
      <c r="L290" s="50"/>
      <c r="M290" s="50"/>
      <c r="N290" s="176"/>
      <c r="O290" s="50"/>
      <c r="P290" s="50"/>
      <c r="Q290" s="176"/>
    </row>
    <row r="291" spans="1:17">
      <c r="A291" s="50"/>
      <c r="B291" s="50"/>
      <c r="C291" s="64"/>
      <c r="D291" s="50"/>
      <c r="E291" s="50"/>
      <c r="F291" s="176"/>
      <c r="G291" s="176"/>
      <c r="H291" s="176"/>
      <c r="I291" s="176"/>
      <c r="J291" s="176"/>
      <c r="K291" s="176"/>
      <c r="L291" s="50"/>
      <c r="M291" s="50"/>
      <c r="N291" s="176"/>
      <c r="O291" s="50"/>
      <c r="P291" s="50"/>
      <c r="Q291" s="176"/>
    </row>
    <row r="292" spans="1:17">
      <c r="A292" s="50"/>
      <c r="B292" s="50"/>
      <c r="C292" s="64"/>
      <c r="D292" s="50"/>
      <c r="E292" s="50"/>
      <c r="F292" s="176"/>
      <c r="G292" s="176"/>
      <c r="H292" s="176"/>
      <c r="I292" s="176"/>
      <c r="J292" s="176"/>
      <c r="K292" s="176"/>
      <c r="L292" s="50"/>
      <c r="M292" s="50"/>
      <c r="N292" s="176"/>
      <c r="O292" s="50"/>
      <c r="P292" s="50"/>
      <c r="Q292" s="176"/>
    </row>
    <row r="293" spans="1:17">
      <c r="A293" s="50"/>
      <c r="B293" s="50"/>
      <c r="C293" s="64"/>
      <c r="D293" s="50"/>
      <c r="E293" s="50"/>
      <c r="F293" s="176"/>
      <c r="G293" s="176"/>
      <c r="H293" s="176"/>
      <c r="I293" s="176"/>
      <c r="J293" s="176"/>
      <c r="K293" s="176"/>
      <c r="L293" s="50"/>
      <c r="M293" s="50"/>
      <c r="N293" s="176"/>
      <c r="O293" s="50"/>
      <c r="P293" s="50"/>
      <c r="Q293" s="176"/>
    </row>
    <row r="294" spans="1:17">
      <c r="A294" s="50"/>
      <c r="B294" s="50"/>
      <c r="C294" s="64"/>
      <c r="D294" s="50"/>
      <c r="E294" s="50"/>
      <c r="F294" s="176"/>
      <c r="G294" s="176"/>
      <c r="H294" s="176"/>
      <c r="I294" s="176"/>
      <c r="J294" s="176"/>
      <c r="K294" s="176"/>
      <c r="L294" s="50"/>
      <c r="M294" s="50"/>
      <c r="N294" s="176"/>
      <c r="O294" s="50"/>
      <c r="P294" s="50"/>
      <c r="Q294" s="176"/>
    </row>
    <row r="295" spans="1:17">
      <c r="A295" s="50"/>
      <c r="B295" s="50"/>
      <c r="C295" s="64"/>
      <c r="D295" s="50"/>
      <c r="E295" s="50"/>
      <c r="F295" s="176"/>
      <c r="G295" s="176"/>
      <c r="H295" s="176"/>
      <c r="I295" s="176"/>
      <c r="J295" s="176"/>
      <c r="K295" s="176"/>
      <c r="L295" s="50"/>
      <c r="M295" s="50"/>
      <c r="N295" s="176"/>
      <c r="O295" s="50"/>
      <c r="P295" s="50"/>
      <c r="Q295" s="176"/>
    </row>
  </sheetData>
  <mergeCells count="62">
    <mergeCell ref="B58:B62"/>
    <mergeCell ref="B108:B112"/>
    <mergeCell ref="B124:B136"/>
    <mergeCell ref="B70:B73"/>
    <mergeCell ref="B74:B86"/>
    <mergeCell ref="B87:B90"/>
    <mergeCell ref="B91:B93"/>
    <mergeCell ref="B94:B100"/>
    <mergeCell ref="B18:B19"/>
    <mergeCell ref="B20:B23"/>
    <mergeCell ref="B24:B36"/>
    <mergeCell ref="B37:B40"/>
    <mergeCell ref="B41:B43"/>
    <mergeCell ref="B2:Q2"/>
    <mergeCell ref="B3:Q3"/>
    <mergeCell ref="B4:Q4"/>
    <mergeCell ref="B13:B16"/>
    <mergeCell ref="D5:F5"/>
    <mergeCell ref="G5:H5"/>
    <mergeCell ref="I5:K5"/>
    <mergeCell ref="L5:N5"/>
    <mergeCell ref="O5:Q5"/>
    <mergeCell ref="B8:B12"/>
    <mergeCell ref="B44:B50"/>
    <mergeCell ref="B156:B158"/>
    <mergeCell ref="B159:B162"/>
    <mergeCell ref="B163:B181"/>
    <mergeCell ref="B182:B188"/>
    <mergeCell ref="B118:B119"/>
    <mergeCell ref="B63:B66"/>
    <mergeCell ref="B68:B69"/>
    <mergeCell ref="B52:Q52"/>
    <mergeCell ref="B53:Q53"/>
    <mergeCell ref="B54:Q54"/>
    <mergeCell ref="D55:F55"/>
    <mergeCell ref="G55:H55"/>
    <mergeCell ref="I55:K55"/>
    <mergeCell ref="L55:N55"/>
    <mergeCell ref="O55:Q55"/>
    <mergeCell ref="B218:B289"/>
    <mergeCell ref="L153:N153"/>
    <mergeCell ref="B189:B190"/>
    <mergeCell ref="B191:B194"/>
    <mergeCell ref="B195:B207"/>
    <mergeCell ref="B208:B212"/>
    <mergeCell ref="B213:B217"/>
    <mergeCell ref="O153:Q153"/>
    <mergeCell ref="B102:Q102"/>
    <mergeCell ref="B103:Q103"/>
    <mergeCell ref="B104:Q104"/>
    <mergeCell ref="B151:Q151"/>
    <mergeCell ref="B152:Q152"/>
    <mergeCell ref="L105:N105"/>
    <mergeCell ref="O105:Q105"/>
    <mergeCell ref="D105:F105"/>
    <mergeCell ref="G105:H105"/>
    <mergeCell ref="I105:K105"/>
    <mergeCell ref="B137:B140"/>
    <mergeCell ref="B141:B143"/>
    <mergeCell ref="B144:B150"/>
    <mergeCell ref="B113:B116"/>
    <mergeCell ref="B120:B123"/>
  </mergeCells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{A80401A8-59FC-47F6-842B-7B02BD7C6F37}</x14:id>
        </ext>
      </extLst>
    </cfRule>
  </conditionalFormatting>
  <conditionalFormatting sqref="D218">
    <cfRule type="cellIs" dxfId="108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{83A94AFC-40CE-4FB0-AAA7-FF222EDCF87A}</x14:id>
        </ext>
      </extLst>
    </cfRule>
  </conditionalFormatting>
  <conditionalFormatting sqref="D7:Q51">
    <cfRule type="cellIs" dxfId="107" priority="3" operator="lessThan">
      <formula>0</formula>
    </cfRule>
  </conditionalFormatting>
  <conditionalFormatting sqref="D57:Q101">
    <cfRule type="cellIs" dxfId="106" priority="2" operator="lessThan">
      <formula>0</formula>
    </cfRule>
  </conditionalFormatting>
  <conditionalFormatting sqref="D107:Q150">
    <cfRule type="cellIs" dxfId="105" priority="1" operator="lessThan">
      <formula>0</formula>
    </cfRule>
  </conditionalFormatting>
  <conditionalFormatting sqref="D155:Q289">
    <cfRule type="cellIs" dxfId="104" priority="4" operator="lessThan">
      <formula>0</formula>
    </cfRule>
  </conditionalFormatting>
  <printOptions horizontalCentered="1" verticalCentered="1"/>
  <pageMargins left="0.25" right="0.25" top="0.75" bottom="0.75" header="0.3" footer="0.3"/>
  <pageSetup scale="44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80401A8-59FC-47F6-842B-7B02BD7C6F37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83A94AFC-40CE-4FB0-AAA7-FF222EDCF87A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9">
    <tabColor rgb="FFC00000"/>
    <pageSetUpPr fitToPage="1"/>
  </sheetPr>
  <dimension ref="A2:Q295"/>
  <sheetViews>
    <sheetView showGridLines="0" zoomScale="70" zoomScaleNormal="70" workbookViewId="0"/>
  </sheetViews>
  <sheetFormatPr defaultColWidth="9.1796875" defaultRowHeight="14.5"/>
  <cols>
    <col min="1" max="1" width="9.1796875" style="1"/>
    <col min="2" max="2" width="21.7265625" style="1" customWidth="1"/>
    <col min="3" max="3" width="42" style="145" customWidth="1"/>
    <col min="4" max="4" width="13.81640625" style="1" bestFit="1" customWidth="1"/>
    <col min="5" max="5" width="12.1796875" style="1" bestFit="1" customWidth="1"/>
    <col min="6" max="6" width="11.54296875" style="19" bestFit="1" customWidth="1"/>
    <col min="7" max="7" width="12.81640625" style="19" bestFit="1" customWidth="1"/>
    <col min="8" max="8" width="9.54296875" style="19" bestFit="1" customWidth="1"/>
    <col min="9" max="9" width="12.81640625" style="19" customWidth="1"/>
    <col min="10" max="10" width="9.54296875" style="19" bestFit="1" customWidth="1"/>
    <col min="11" max="11" width="11.54296875" style="19" bestFit="1" customWidth="1"/>
    <col min="12" max="12" width="13.54296875" style="1" bestFit="1" customWidth="1"/>
    <col min="13" max="13" width="12.453125" style="1" bestFit="1" customWidth="1"/>
    <col min="14" max="14" width="11.54296875" style="19" bestFit="1" customWidth="1"/>
    <col min="15" max="15" width="13.81640625" style="1" bestFit="1" customWidth="1"/>
    <col min="16" max="16" width="12.81640625" style="1" bestFit="1" customWidth="1"/>
    <col min="17" max="17" width="11.54296875" style="19" bestFit="1" customWidth="1"/>
    <col min="18" max="16384" width="9.1796875" style="1"/>
  </cols>
  <sheetData>
    <row r="2" spans="2:17" ht="23.5">
      <c r="B2" s="339" t="s">
        <v>136</v>
      </c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39"/>
    </row>
    <row r="3" spans="2:17">
      <c r="B3" s="340" t="s">
        <v>370</v>
      </c>
      <c r="C3" s="340"/>
      <c r="D3" s="340"/>
      <c r="E3" s="340"/>
      <c r="F3" s="340"/>
      <c r="G3" s="340"/>
      <c r="H3" s="340"/>
      <c r="I3" s="340"/>
      <c r="J3" s="340"/>
      <c r="K3" s="340"/>
      <c r="L3" s="340"/>
      <c r="M3" s="340"/>
      <c r="N3" s="340"/>
      <c r="O3" s="340"/>
      <c r="P3" s="340"/>
      <c r="Q3" s="340"/>
    </row>
    <row r="4" spans="2:17" ht="15" thickBot="1">
      <c r="B4" s="340" t="str">
        <f>'HOME PAGE'!H5</f>
        <v>4 WEEKS  ENDING 12-01-2024</v>
      </c>
      <c r="C4" s="340"/>
      <c r="D4" s="340"/>
      <c r="E4" s="340"/>
      <c r="F4" s="340"/>
      <c r="G4" s="340"/>
      <c r="H4" s="340"/>
      <c r="I4" s="340"/>
      <c r="J4" s="340"/>
      <c r="K4" s="340"/>
      <c r="L4" s="340"/>
      <c r="M4" s="340"/>
      <c r="N4" s="340"/>
      <c r="O4" s="340"/>
      <c r="P4" s="340"/>
      <c r="Q4" s="340"/>
    </row>
    <row r="5" spans="2:17">
      <c r="D5" s="345" t="s">
        <v>64</v>
      </c>
      <c r="E5" s="343"/>
      <c r="F5" s="346"/>
      <c r="G5" s="342" t="s">
        <v>21</v>
      </c>
      <c r="H5" s="344"/>
      <c r="I5" s="345" t="s">
        <v>22</v>
      </c>
      <c r="J5" s="343"/>
      <c r="K5" s="346"/>
      <c r="L5" s="342" t="s">
        <v>23</v>
      </c>
      <c r="M5" s="343"/>
      <c r="N5" s="344"/>
      <c r="O5" s="345" t="s">
        <v>24</v>
      </c>
      <c r="P5" s="343"/>
      <c r="Q5" s="346"/>
    </row>
    <row r="6" spans="2:17" s="14" customFormat="1" ht="21.65" customHeight="1" thickBot="1">
      <c r="C6" s="146"/>
      <c r="D6" s="74" t="s">
        <v>20</v>
      </c>
      <c r="E6" s="75" t="s">
        <v>26</v>
      </c>
      <c r="F6" s="17" t="s">
        <v>27</v>
      </c>
      <c r="G6" s="18" t="s">
        <v>20</v>
      </c>
      <c r="H6" s="49" t="s">
        <v>26</v>
      </c>
      <c r="I6" s="15" t="s">
        <v>20</v>
      </c>
      <c r="J6" s="16" t="s">
        <v>26</v>
      </c>
      <c r="K6" s="17" t="s">
        <v>27</v>
      </c>
      <c r="L6" s="18" t="s">
        <v>20</v>
      </c>
      <c r="M6" s="16" t="s">
        <v>26</v>
      </c>
      <c r="N6" s="49" t="s">
        <v>27</v>
      </c>
      <c r="O6" s="15" t="s">
        <v>20</v>
      </c>
      <c r="P6" s="16" t="s">
        <v>26</v>
      </c>
      <c r="Q6" s="17" t="s">
        <v>27</v>
      </c>
    </row>
    <row r="7" spans="2:17" ht="15" thickBot="1">
      <c r="C7" s="282" t="s">
        <v>11</v>
      </c>
      <c r="D7" s="283">
        <f>'Segment Data'!D21</f>
        <v>286240178.26823616</v>
      </c>
      <c r="E7" s="284">
        <f>'Segment Data'!E21</f>
        <v>24993076.555464655</v>
      </c>
      <c r="F7" s="285">
        <f>'Segment Data'!F21</f>
        <v>9.5668340018345274E-2</v>
      </c>
      <c r="G7" s="286">
        <f>'Segment Data'!G21</f>
        <v>99.964005942221192</v>
      </c>
      <c r="H7" s="287">
        <f>'Segment Data'!H21</f>
        <v>1.0823634185655351E-2</v>
      </c>
      <c r="I7" s="288">
        <f>'Segment Data'!I21</f>
        <v>2.8782338332293493</v>
      </c>
      <c r="J7" s="289">
        <f>'Segment Data'!J21</f>
        <v>6.9599168480226403E-2</v>
      </c>
      <c r="K7" s="285">
        <f>'Segment Data'!K21</f>
        <v>2.4780427783562674E-2</v>
      </c>
      <c r="L7" s="290">
        <f>'Segment Data'!L21</f>
        <v>823866165.52123761</v>
      </c>
      <c r="M7" s="291">
        <f>'Segment Data'!M21</f>
        <v>90118499.585507631</v>
      </c>
      <c r="N7" s="285">
        <f>'Segment Data'!N21</f>
        <v>0.12281947019290586</v>
      </c>
      <c r="O7" s="283">
        <f>'Segment Data'!O21</f>
        <v>301396907.51147801</v>
      </c>
      <c r="P7" s="284">
        <f>'Segment Data'!P21</f>
        <v>20099942.318740129</v>
      </c>
      <c r="Q7" s="285">
        <f>'Segment Data'!Q21</f>
        <v>7.1454529575063611E-2</v>
      </c>
    </row>
    <row r="8" spans="2:17">
      <c r="B8" s="354" t="s">
        <v>60</v>
      </c>
      <c r="C8" s="151" t="s">
        <v>145</v>
      </c>
      <c r="D8" s="77">
        <f>'Segment Data'!D22</f>
        <v>4381866.5515412232</v>
      </c>
      <c r="E8" s="76">
        <f>'Segment Data'!E22</f>
        <v>-32701.448247582652</v>
      </c>
      <c r="F8" s="78">
        <f>'Segment Data'!F22</f>
        <v>-7.4076213684208959E-3</v>
      </c>
      <c r="G8" s="95">
        <f>'Segment Data'!G22</f>
        <v>1.5302845905364459</v>
      </c>
      <c r="H8" s="81">
        <f>'Segment Data'!H22</f>
        <v>-0.15872982225977084</v>
      </c>
      <c r="I8" s="178">
        <f>'Segment Data'!I22</f>
        <v>5.0755598561872306</v>
      </c>
      <c r="J8" s="179">
        <f>'Segment Data'!J22</f>
        <v>0.15779342867307644</v>
      </c>
      <c r="K8" s="78">
        <f>'Segment Data'!K22</f>
        <v>3.2086401621322688E-2</v>
      </c>
      <c r="L8" s="79">
        <f>'Segment Data'!L22</f>
        <v>22240425.964172207</v>
      </c>
      <c r="M8" s="80">
        <f>'Segment Data'!M22</f>
        <v>530611.662832506</v>
      </c>
      <c r="N8" s="78">
        <f>'Segment Data'!N22</f>
        <v>2.4441096338615954E-2</v>
      </c>
      <c r="O8" s="77">
        <f>'Segment Data'!O22</f>
        <v>9306567.9487838149</v>
      </c>
      <c r="P8" s="76">
        <f>'Segment Data'!P22</f>
        <v>15503.436461016536</v>
      </c>
      <c r="Q8" s="78">
        <f>'Segment Data'!Q22</f>
        <v>1.6686394159091489E-3</v>
      </c>
    </row>
    <row r="9" spans="2:17">
      <c r="B9" s="355"/>
      <c r="C9" s="151" t="s">
        <v>149</v>
      </c>
      <c r="D9" s="77">
        <f>'Segment Data'!D23</f>
        <v>3658379.7372169271</v>
      </c>
      <c r="E9" s="76">
        <f>'Segment Data'!E23</f>
        <v>-262696.7699053078</v>
      </c>
      <c r="F9" s="78">
        <f>'Segment Data'!F23</f>
        <v>-6.699608371021222E-2</v>
      </c>
      <c r="G9" s="95">
        <f>'Segment Data'!G23</f>
        <v>1.2776204095546309</v>
      </c>
      <c r="H9" s="81">
        <f>'Segment Data'!H23</f>
        <v>-0.22258408033496568</v>
      </c>
      <c r="I9" s="178">
        <f>'Segment Data'!I23</f>
        <v>4.2370065449483567</v>
      </c>
      <c r="J9" s="179">
        <f>'Segment Data'!J23</f>
        <v>0.12075746284057054</v>
      </c>
      <c r="K9" s="78">
        <f>'Segment Data'!K23</f>
        <v>2.933677249160415E-2</v>
      </c>
      <c r="L9" s="79">
        <f>'Segment Data'!L23</f>
        <v>15500578.89049457</v>
      </c>
      <c r="M9" s="80">
        <f>'Segment Data'!M23</f>
        <v>-639548.68282173388</v>
      </c>
      <c r="N9" s="78">
        <f>'Segment Data'!N23</f>
        <v>-3.962476008424301E-2</v>
      </c>
      <c r="O9" s="77">
        <f>'Segment Data'!O23</f>
        <v>6828207.6671456695</v>
      </c>
      <c r="P9" s="76">
        <f>'Segment Data'!P23</f>
        <v>-93711.017487968318</v>
      </c>
      <c r="Q9" s="78">
        <f>'Segment Data'!Q23</f>
        <v>-1.3538300832109275E-2</v>
      </c>
    </row>
    <row r="10" spans="2:17">
      <c r="B10" s="355"/>
      <c r="C10" s="151" t="s">
        <v>146</v>
      </c>
      <c r="D10" s="77">
        <f>'Segment Data'!D24</f>
        <v>131019911.70070957</v>
      </c>
      <c r="E10" s="76">
        <f>'Segment Data'!E24</f>
        <v>19311244.38863948</v>
      </c>
      <c r="F10" s="78">
        <f>'Segment Data'!F24</f>
        <v>0.17287149559032386</v>
      </c>
      <c r="G10" s="95">
        <f>'Segment Data'!G24</f>
        <v>45.756243274574636</v>
      </c>
      <c r="H10" s="81">
        <f>'Segment Data'!H24</f>
        <v>3.0164895470591944</v>
      </c>
      <c r="I10" s="178">
        <f>'Segment Data'!I24</f>
        <v>3.1236415940939839</v>
      </c>
      <c r="J10" s="179">
        <f>'Segment Data'!J24</f>
        <v>3.7310030034573671E-2</v>
      </c>
      <c r="K10" s="78">
        <f>'Segment Data'!K24</f>
        <v>1.2088795147304359E-2</v>
      </c>
      <c r="L10" s="79">
        <f>'Segment Data'!L24</f>
        <v>409259245.84285742</v>
      </c>
      <c r="M10" s="80">
        <f>'Segment Data'!M24</f>
        <v>64489259.938603818</v>
      </c>
      <c r="N10" s="78">
        <f>'Segment Data'!N24</f>
        <v>0.18705009883462764</v>
      </c>
      <c r="O10" s="77">
        <f>'Segment Data'!O24</f>
        <v>142474410.57364494</v>
      </c>
      <c r="P10" s="76">
        <f>'Segment Data'!P24</f>
        <v>12888949.660483897</v>
      </c>
      <c r="Q10" s="78">
        <f>'Segment Data'!Q24</f>
        <v>9.9462930252037715E-2</v>
      </c>
    </row>
    <row r="11" spans="2:17">
      <c r="B11" s="355"/>
      <c r="C11" s="151" t="s">
        <v>148</v>
      </c>
      <c r="D11" s="77">
        <f>'Segment Data'!D25</f>
        <v>3947882.1044784784</v>
      </c>
      <c r="E11" s="76">
        <f>'Segment Data'!E25</f>
        <v>882593.92288218159</v>
      </c>
      <c r="F11" s="78">
        <f>'Segment Data'!F25</f>
        <v>0.28793179322622675</v>
      </c>
      <c r="G11" s="95">
        <f>'Segment Data'!G25</f>
        <v>1.3787236737305681</v>
      </c>
      <c r="H11" s="81">
        <f>'Segment Data'!H25</f>
        <v>0.20594393212556006</v>
      </c>
      <c r="I11" s="178">
        <f>'Segment Data'!I25</f>
        <v>4.9717676564621485</v>
      </c>
      <c r="J11" s="179">
        <f>'Segment Data'!J25</f>
        <v>0.12872082340841384</v>
      </c>
      <c r="K11" s="78">
        <f>'Segment Data'!K25</f>
        <v>2.6578480003516758E-2</v>
      </c>
      <c r="L11" s="79">
        <f>'Segment Data'!L25</f>
        <v>19627952.558571819</v>
      </c>
      <c r="M11" s="80">
        <f>'Segment Data'!M25</f>
        <v>4782618.3382948339</v>
      </c>
      <c r="N11" s="78">
        <f>'Segment Data'!N25</f>
        <v>0.32216306263838357</v>
      </c>
      <c r="O11" s="77">
        <f>'Segment Data'!O25</f>
        <v>8482325.7949032784</v>
      </c>
      <c r="P11" s="76">
        <f>'Segment Data'!P25</f>
        <v>1611979.4404126322</v>
      </c>
      <c r="Q11" s="78">
        <f>'Segment Data'!Q25</f>
        <v>0.2346285554234101</v>
      </c>
    </row>
    <row r="12" spans="2:17" ht="15" thickBot="1">
      <c r="B12" s="356"/>
      <c r="C12" s="151" t="s">
        <v>147</v>
      </c>
      <c r="D12" s="144">
        <f>'Segment Data'!D26</f>
        <v>143232138.17430967</v>
      </c>
      <c r="E12" s="138">
        <f>'Segment Data'!E26</f>
        <v>5094636.4620948732</v>
      </c>
      <c r="F12" s="140">
        <f>'Segment Data'!F26</f>
        <v>3.6880907783526103E-2</v>
      </c>
      <c r="G12" s="141">
        <f>'Segment Data'!G26</f>
        <v>50.021133993831789</v>
      </c>
      <c r="H12" s="142">
        <f>'Segment Data'!H26</f>
        <v>-2.8302959424054137</v>
      </c>
      <c r="I12" s="180">
        <f>'Segment Data'!I26</f>
        <v>2.4941187558786049</v>
      </c>
      <c r="J12" s="181">
        <f>'Segment Data'!J26</f>
        <v>5.9715355148738603E-2</v>
      </c>
      <c r="K12" s="140">
        <f>'Segment Data'!K26</f>
        <v>2.4529769852784114E-2</v>
      </c>
      <c r="L12" s="143">
        <f>'Segment Data'!L26</f>
        <v>357237962.26514167</v>
      </c>
      <c r="M12" s="139">
        <f>'Segment Data'!M26</f>
        <v>20955558.328598261</v>
      </c>
      <c r="N12" s="140">
        <f>'Segment Data'!N26</f>
        <v>6.2315357816201948E-2</v>
      </c>
      <c r="O12" s="144">
        <f>'Segment Data'!O26</f>
        <v>134305395.52700031</v>
      </c>
      <c r="P12" s="138">
        <f>'Segment Data'!P26</f>
        <v>5677220.7988705635</v>
      </c>
      <c r="Q12" s="140">
        <f>'Segment Data'!Q26</f>
        <v>4.4136681647469651E-2</v>
      </c>
    </row>
    <row r="13" spans="2:17">
      <c r="B13" s="347" t="s">
        <v>61</v>
      </c>
      <c r="C13" s="150" t="s">
        <v>74</v>
      </c>
      <c r="D13" s="116">
        <f>'Type Data'!D15</f>
        <v>230976599.29022574</v>
      </c>
      <c r="E13" s="110">
        <f>'Type Data'!E15</f>
        <v>19925450.841022938</v>
      </c>
      <c r="F13" s="112">
        <f>'Type Data'!F15</f>
        <v>9.4410530278724009E-2</v>
      </c>
      <c r="G13" s="113">
        <f>'Type Data'!G15</f>
        <v>80.664238974603705</v>
      </c>
      <c r="H13" s="114">
        <f>'Type Data'!H15</f>
        <v>-8.3963700029684674E-2</v>
      </c>
      <c r="I13" s="182">
        <f>'Type Data'!I15</f>
        <v>2.8538982779405422</v>
      </c>
      <c r="J13" s="183">
        <f>'Type Data'!J15</f>
        <v>7.5986986669073886E-2</v>
      </c>
      <c r="K13" s="112">
        <f>'Type Data'!K15</f>
        <v>2.7354000434727396E-2</v>
      </c>
      <c r="L13" s="115">
        <f>'Type Data'!L15</f>
        <v>659183718.95893788</v>
      </c>
      <c r="M13" s="111">
        <f>'Type Data'!M15</f>
        <v>72902350.646086574</v>
      </c>
      <c r="N13" s="112">
        <f>'Type Data'!N15</f>
        <v>0.12434703639973843</v>
      </c>
      <c r="O13" s="116">
        <f>'Type Data'!O15</f>
        <v>239370839.73004377</v>
      </c>
      <c r="P13" s="110">
        <f>'Type Data'!P15</f>
        <v>16958829.481462449</v>
      </c>
      <c r="Q13" s="112">
        <f>'Type Data'!Q15</f>
        <v>7.6249611981422313E-2</v>
      </c>
    </row>
    <row r="14" spans="2:17">
      <c r="B14" s="348"/>
      <c r="C14" s="151" t="s">
        <v>75</v>
      </c>
      <c r="D14" s="77">
        <f>'Type Data'!D16</f>
        <v>39147521.589348279</v>
      </c>
      <c r="E14" s="76">
        <f>'Type Data'!E16</f>
        <v>4752146.2846494317</v>
      </c>
      <c r="F14" s="78">
        <f>'Type Data'!F16</f>
        <v>0.13816236172891033</v>
      </c>
      <c r="G14" s="95">
        <f>'Type Data'!G16</f>
        <v>13.671536625140176</v>
      </c>
      <c r="H14" s="81">
        <f>'Type Data'!H16</f>
        <v>0.51186061019360274</v>
      </c>
      <c r="I14" s="178">
        <f>'Type Data'!I16</f>
        <v>2.8694660665354097</v>
      </c>
      <c r="J14" s="179">
        <f>'Type Data'!J16</f>
        <v>6.3350434074783024E-2</v>
      </c>
      <c r="K14" s="78">
        <f>'Type Data'!K16</f>
        <v>2.2575845892434696E-2</v>
      </c>
      <c r="L14" s="79">
        <f>'Type Data'!L16</f>
        <v>112332484.78959724</v>
      </c>
      <c r="M14" s="80">
        <f>'Type Data'!M16</f>
        <v>15815084.462731615</v>
      </c>
      <c r="N14" s="78">
        <f>'Type Data'!N16</f>
        <v>0.16385733980787176</v>
      </c>
      <c r="O14" s="77">
        <f>'Type Data'!O16</f>
        <v>30764422.756861985</v>
      </c>
      <c r="P14" s="76">
        <f>'Type Data'!P16</f>
        <v>3844784.184629593</v>
      </c>
      <c r="Q14" s="78">
        <f>'Type Data'!Q16</f>
        <v>0.14282450985785106</v>
      </c>
    </row>
    <row r="15" spans="2:17">
      <c r="B15" s="348"/>
      <c r="C15" s="151" t="s">
        <v>76</v>
      </c>
      <c r="D15" s="77">
        <f>'Type Data'!D17</f>
        <v>15198202.950520536</v>
      </c>
      <c r="E15" s="76">
        <f>'Type Data'!E17</f>
        <v>264972.12541066483</v>
      </c>
      <c r="F15" s="78">
        <f>'Type Data'!F17</f>
        <v>1.7743790912621567E-2</v>
      </c>
      <c r="G15" s="95">
        <f>'Type Data'!G17</f>
        <v>5.307686919595211</v>
      </c>
      <c r="H15" s="81">
        <f>'Type Data'!H17</f>
        <v>-0.40576954872285764</v>
      </c>
      <c r="I15" s="178">
        <f>'Type Data'!I17</f>
        <v>3.2555016959912089</v>
      </c>
      <c r="J15" s="179">
        <f>'Type Data'!J17</f>
        <v>2.1629288177385853E-2</v>
      </c>
      <c r="K15" s="78">
        <f>'Type Data'!K17</f>
        <v>6.6883554605074169E-3</v>
      </c>
      <c r="L15" s="79">
        <f>'Type Data'!L17</f>
        <v>49477775.481438197</v>
      </c>
      <c r="M15" s="80">
        <f>'Type Data'!M17</f>
        <v>1185612.3566005379</v>
      </c>
      <c r="N15" s="78">
        <f>'Type Data'!N17</f>
        <v>2.4550823153969527E-2</v>
      </c>
      <c r="O15" s="77">
        <f>'Type Data'!O17</f>
        <v>27590227.27197659</v>
      </c>
      <c r="P15" s="76">
        <f>'Type Data'!P17</f>
        <v>-905700.56486951932</v>
      </c>
      <c r="Q15" s="78">
        <f>'Type Data'!Q17</f>
        <v>-3.1783508508834046E-2</v>
      </c>
    </row>
    <row r="16" spans="2:17" ht="15" thickBot="1">
      <c r="B16" s="349"/>
      <c r="C16" s="152" t="s">
        <v>77</v>
      </c>
      <c r="D16" s="144">
        <f>'Type Data'!D18</f>
        <v>917854.43814891577</v>
      </c>
      <c r="E16" s="138">
        <f>'Type Data'!E18</f>
        <v>50507.304379448062</v>
      </c>
      <c r="F16" s="140">
        <f>'Type Data'!F18</f>
        <v>5.8231937840094831E-2</v>
      </c>
      <c r="G16" s="141">
        <f>'Type Data'!G18</f>
        <v>0.32054342288464815</v>
      </c>
      <c r="H16" s="142">
        <f>'Type Data'!H18</f>
        <v>-1.130372725647627E-2</v>
      </c>
      <c r="I16" s="180">
        <f>'Type Data'!I18</f>
        <v>3.1292394217287347</v>
      </c>
      <c r="J16" s="181">
        <f>'Type Data'!J18</f>
        <v>6.6181889470407818E-2</v>
      </c>
      <c r="K16" s="140">
        <f>'Type Data'!K18</f>
        <v>2.1606479399560386E-2</v>
      </c>
      <c r="L16" s="143">
        <f>'Type Data'!L18</f>
        <v>2872186.2912642658</v>
      </c>
      <c r="M16" s="139">
        <f>'Type Data'!M18</f>
        <v>215452.1200890271</v>
      </c>
      <c r="N16" s="140">
        <f>'Type Data'!N18</f>
        <v>8.109660440499368E-2</v>
      </c>
      <c r="O16" s="144">
        <f>'Type Data'!O18</f>
        <v>3671417.7525956631</v>
      </c>
      <c r="P16" s="138">
        <f>'Type Data'!P18</f>
        <v>202029.21751779225</v>
      </c>
      <c r="Q16" s="140">
        <f>'Type Data'!Q18</f>
        <v>5.8231937840094831E-2</v>
      </c>
    </row>
    <row r="17" spans="2:17" ht="15" customHeight="1" thickBot="1">
      <c r="B17" s="94" t="s">
        <v>78</v>
      </c>
      <c r="C17" s="153" t="s">
        <v>79</v>
      </c>
      <c r="D17" s="137">
        <f>Granola!D6</f>
        <v>55471.026519213439</v>
      </c>
      <c r="E17" s="131">
        <f>Granola!E6</f>
        <v>-159003.58084879251</v>
      </c>
      <c r="F17" s="133">
        <f>Granola!F6</f>
        <v>-0.74136319818954821</v>
      </c>
      <c r="G17" s="134">
        <f>Granola!G6</f>
        <v>1.9372214124990638E-2</v>
      </c>
      <c r="H17" s="135">
        <f>Granola!H6</f>
        <v>-6.2685804471778475E-2</v>
      </c>
      <c r="I17" s="184">
        <f>Granola!I6</f>
        <v>3.7343338505873498</v>
      </c>
      <c r="J17" s="185">
        <f>Granola!J6</f>
        <v>-5.8826339868565114E-3</v>
      </c>
      <c r="K17" s="133">
        <f>Granola!K6</f>
        <v>-1.5728057483084972E-3</v>
      </c>
      <c r="L17" s="136">
        <f>Granola!L6</f>
        <v>207147.33205752732</v>
      </c>
      <c r="M17" s="132">
        <f>Granola!M6</f>
        <v>-595034.12994286907</v>
      </c>
      <c r="N17" s="133">
        <f>Granola!N6</f>
        <v>-0.74176998363815971</v>
      </c>
      <c r="O17" s="137">
        <f>Granola!O6</f>
        <v>105160.08909034729</v>
      </c>
      <c r="P17" s="131">
        <f>Granola!P6</f>
        <v>-212105.25013056892</v>
      </c>
      <c r="Q17" s="133">
        <f>Granola!Q6</f>
        <v>-0.66854214409749035</v>
      </c>
    </row>
    <row r="18" spans="2:17">
      <c r="B18" s="350" t="s">
        <v>80</v>
      </c>
      <c r="C18" s="154" t="s">
        <v>14</v>
      </c>
      <c r="D18" s="125">
        <f>'NB vs PL'!D9</f>
        <v>232522947.11534327</v>
      </c>
      <c r="E18" s="117">
        <f>'NB vs PL'!E9</f>
        <v>19234870.418835491</v>
      </c>
      <c r="F18" s="121">
        <f>'NB vs PL'!F9</f>
        <v>9.0182586465933606E-2</v>
      </c>
      <c r="G18" s="122">
        <f>'NB vs PL'!G9</f>
        <v>81.204271908184182</v>
      </c>
      <c r="H18" s="123">
        <f>'NB vs PL'!H9</f>
        <v>-0.39977986658082898</v>
      </c>
      <c r="I18" s="186">
        <f>'NB vs PL'!I9</f>
        <v>3.1182858325594145</v>
      </c>
      <c r="J18" s="187">
        <f>'NB vs PL'!J9</f>
        <v>6.5701203068919689E-2</v>
      </c>
      <c r="K18" s="121">
        <f>'NB vs PL'!K9</f>
        <v>2.1523138927645666E-2</v>
      </c>
      <c r="L18" s="124">
        <f>'NB vs PL'!L9</f>
        <v>725073011.73473692</v>
      </c>
      <c r="M18" s="118">
        <f>'NB vs PL'!M9</f>
        <v>73993107.157387495</v>
      </c>
      <c r="N18" s="121">
        <f>'NB vs PL'!N9</f>
        <v>0.11364673773094004</v>
      </c>
      <c r="O18" s="125">
        <f>'NB vs PL'!O9</f>
        <v>258335909.39734477</v>
      </c>
      <c r="P18" s="117">
        <f>'NB vs PL'!P9</f>
        <v>17680139.778995752</v>
      </c>
      <c r="Q18" s="121">
        <f>'NB vs PL'!Q9</f>
        <v>7.3466511137606716E-2</v>
      </c>
    </row>
    <row r="19" spans="2:17" ht="15" thickBot="1">
      <c r="B19" s="351"/>
      <c r="C19" s="155" t="s">
        <v>13</v>
      </c>
      <c r="D19" s="130">
        <f>'NB vs PL'!D10</f>
        <v>53820297.705884993</v>
      </c>
      <c r="E19" s="119">
        <f>'NB vs PL'!E10</f>
        <v>5738905.5367914662</v>
      </c>
      <c r="F19" s="126">
        <f>'NB vs PL'!F10</f>
        <v>0.11935813997666243</v>
      </c>
      <c r="G19" s="127">
        <f>'NB vs PL'!G10</f>
        <v>18.795728091817733</v>
      </c>
      <c r="H19" s="128">
        <f>'NB vs PL'!H10</f>
        <v>0.39977986658001541</v>
      </c>
      <c r="I19" s="188">
        <f>'NB vs PL'!I10</f>
        <v>1.8459281266223726</v>
      </c>
      <c r="J19" s="189">
        <f>'NB vs PL'!J10</f>
        <v>0.11312592600990068</v>
      </c>
      <c r="K19" s="126">
        <f>'NB vs PL'!K10</f>
        <v>6.5284962109302194E-2</v>
      </c>
      <c r="L19" s="129">
        <f>'NB vs PL'!L10</f>
        <v>99348401.318482667</v>
      </c>
      <c r="M19" s="120">
        <f>'NB vs PL'!M10</f>
        <v>16032859.159366131</v>
      </c>
      <c r="N19" s="126">
        <f>'NB vs PL'!N10</f>
        <v>0.1924353937317779</v>
      </c>
      <c r="O19" s="130">
        <f>'NB vs PL'!O10</f>
        <v>43186866.915570974</v>
      </c>
      <c r="P19" s="119">
        <f>'NB vs PL'!P10</f>
        <v>2344606.1104349867</v>
      </c>
      <c r="Q19" s="126">
        <f>'NB vs PL'!Q10</f>
        <v>5.7406374285239085E-2</v>
      </c>
    </row>
    <row r="20" spans="2:17">
      <c r="B20" s="347" t="s">
        <v>62</v>
      </c>
      <c r="C20" s="150" t="s">
        <v>70</v>
      </c>
      <c r="D20" s="116">
        <f>Package!D15</f>
        <v>142198776.7376568</v>
      </c>
      <c r="E20" s="110">
        <f>Package!E15</f>
        <v>6334790.090491116</v>
      </c>
      <c r="F20" s="112">
        <f>Package!F15</f>
        <v>4.6625969447977103E-2</v>
      </c>
      <c r="G20" s="113">
        <f>Package!G15</f>
        <v>49.660251921234597</v>
      </c>
      <c r="H20" s="114">
        <f>Package!H15</f>
        <v>-2.3213307926331694</v>
      </c>
      <c r="I20" s="182">
        <f>Package!I15</f>
        <v>3.0806064741829124</v>
      </c>
      <c r="J20" s="183">
        <f>Package!J15</f>
        <v>0.11606531842685319</v>
      </c>
      <c r="K20" s="112">
        <f>Package!K15</f>
        <v>3.9151191475785926E-2</v>
      </c>
      <c r="L20" s="115">
        <f>Package!L15</f>
        <v>438058472.2389161</v>
      </c>
      <c r="M20" s="111">
        <f>Package!M15</f>
        <v>35284092.238301754</v>
      </c>
      <c r="N20" s="112">
        <f>Package!N15</f>
        <v>8.7602623181365052E-2</v>
      </c>
      <c r="O20" s="116">
        <f>Package!O15</f>
        <v>211592919.54385585</v>
      </c>
      <c r="P20" s="110">
        <f>Package!P15</f>
        <v>9482044.2744545639</v>
      </c>
      <c r="Q20" s="112">
        <f>Package!Q15</f>
        <v>4.6915062149998542E-2</v>
      </c>
    </row>
    <row r="21" spans="2:17">
      <c r="B21" s="348"/>
      <c r="C21" s="151" t="s">
        <v>71</v>
      </c>
      <c r="D21" s="77">
        <f>Package!D16</f>
        <v>88958741.146702662</v>
      </c>
      <c r="E21" s="76">
        <f>Package!E16</f>
        <v>13918491.486661091</v>
      </c>
      <c r="F21" s="78">
        <f>Package!F16</f>
        <v>0.18548034621042306</v>
      </c>
      <c r="G21" s="95">
        <f>Package!G16</f>
        <v>31.067169474259355</v>
      </c>
      <c r="H21" s="81">
        <f>Package!H16</f>
        <v>2.3567581221859264</v>
      </c>
      <c r="I21" s="178">
        <f>Package!I16</f>
        <v>2.4195356542084738</v>
      </c>
      <c r="J21" s="179">
        <f>Package!J16</f>
        <v>5.4489587700186526E-2</v>
      </c>
      <c r="K21" s="78">
        <f>Package!K16</f>
        <v>2.303954602484086E-2</v>
      </c>
      <c r="L21" s="79">
        <f>Package!L16</f>
        <v>215238845.95794952</v>
      </c>
      <c r="M21" s="80">
        <f>Package!M16</f>
        <v>37765198.669668347</v>
      </c>
      <c r="N21" s="78">
        <f>Package!N16</f>
        <v>0.21279327520848237</v>
      </c>
      <c r="O21" s="77">
        <f>Package!O16</f>
        <v>43547854.022695005</v>
      </c>
      <c r="P21" s="76">
        <f>Package!P16</f>
        <v>6417230.213933669</v>
      </c>
      <c r="Q21" s="78">
        <f>Package!Q16</f>
        <v>0.17282850530562485</v>
      </c>
    </row>
    <row r="22" spans="2:17">
      <c r="B22" s="348"/>
      <c r="C22" s="151" t="s">
        <v>72</v>
      </c>
      <c r="D22" s="77">
        <f>Package!D17</f>
        <v>10080558.520852126</v>
      </c>
      <c r="E22" s="76">
        <f>Package!E17</f>
        <v>-492459.52097984217</v>
      </c>
      <c r="F22" s="78">
        <f>Package!F17</f>
        <v>-4.6577005641287507E-2</v>
      </c>
      <c r="G22" s="95">
        <f>Package!G17</f>
        <v>3.5204457249012036</v>
      </c>
      <c r="H22" s="81">
        <f>Package!H17</f>
        <v>-0.52479264502830247</v>
      </c>
      <c r="I22" s="178">
        <f>Package!I17</f>
        <v>2.5335816777524451</v>
      </c>
      <c r="J22" s="179">
        <f>Package!J17</f>
        <v>-2.8427547367448902E-3</v>
      </c>
      <c r="K22" s="78">
        <f>Package!K17</f>
        <v>-1.1207724938822935E-3</v>
      </c>
      <c r="L22" s="79">
        <f>Package!L17</f>
        <v>25539918.369942237</v>
      </c>
      <c r="M22" s="80">
        <f>Package!M17</f>
        <v>-1277742.9165093787</v>
      </c>
      <c r="N22" s="78">
        <f>Package!N17</f>
        <v>-4.7645575908399559E-2</v>
      </c>
      <c r="O22" s="77">
        <f>Package!O17</f>
        <v>6095650.7700818181</v>
      </c>
      <c r="P22" s="76">
        <f>Package!P17</f>
        <v>-50122.996494365856</v>
      </c>
      <c r="Q22" s="78">
        <f>Package!Q17</f>
        <v>-8.1556852559331056E-3</v>
      </c>
    </row>
    <row r="23" spans="2:17" ht="15" thickBot="1">
      <c r="B23" s="349"/>
      <c r="C23" s="152" t="s">
        <v>73</v>
      </c>
      <c r="D23" s="144">
        <f>Package!D18</f>
        <v>39186647.297886655</v>
      </c>
      <c r="E23" s="138">
        <f>Package!E18</f>
        <v>4774089.3806592673</v>
      </c>
      <c r="F23" s="140">
        <f>Package!F18</f>
        <v>0.13873102348690255</v>
      </c>
      <c r="G23" s="141">
        <f>Package!G18</f>
        <v>13.685200543966968</v>
      </c>
      <c r="H23" s="142">
        <f>Package!H18</f>
        <v>0.51895045875766677</v>
      </c>
      <c r="I23" s="180">
        <f>Package!I18</f>
        <v>2.8675753747971298</v>
      </c>
      <c r="J23" s="181">
        <f>Package!J18</f>
        <v>6.2085581104246224E-2</v>
      </c>
      <c r="K23" s="140">
        <f>Package!K18</f>
        <v>2.2130032782091354E-2</v>
      </c>
      <c r="L23" s="143">
        <f>Package!L18</f>
        <v>112370664.81228025</v>
      </c>
      <c r="M23" s="139">
        <f>Package!M18</f>
        <v>15826584.800633579</v>
      </c>
      <c r="N23" s="140">
        <f>Package!N18</f>
        <v>0.16393117836665208</v>
      </c>
      <c r="O23" s="144">
        <f>Package!O18</f>
        <v>30774698.775888979</v>
      </c>
      <c r="P23" s="138">
        <f>Package!P18</f>
        <v>3848999.5842109099</v>
      </c>
      <c r="Q23" s="140">
        <f>Package!Q18</f>
        <v>0.14294891868213846</v>
      </c>
    </row>
    <row r="24" spans="2:17">
      <c r="B24" s="350" t="s">
        <v>81</v>
      </c>
      <c r="C24" s="156" t="s">
        <v>82</v>
      </c>
      <c r="D24" s="116">
        <f>Flavor!D42</f>
        <v>25565386.489402588</v>
      </c>
      <c r="E24" s="110">
        <f>Flavor!E42</f>
        <v>583584.43884987757</v>
      </c>
      <c r="F24" s="112">
        <f>Flavor!F42</f>
        <v>2.3360381996020422E-2</v>
      </c>
      <c r="G24" s="113">
        <f>Flavor!G42</f>
        <v>8.9282310484971337</v>
      </c>
      <c r="H24" s="114">
        <f>Flavor!H42</f>
        <v>-0.62981035510662053</v>
      </c>
      <c r="I24" s="182">
        <f>Flavor!I42</f>
        <v>2.9474723854929938</v>
      </c>
      <c r="J24" s="183">
        <f>Flavor!J42</f>
        <v>4.1016486929179585E-2</v>
      </c>
      <c r="K24" s="112">
        <f>Flavor!K42</f>
        <v>1.4112199999128603E-2</v>
      </c>
      <c r="L24" s="115">
        <f>Flavor!L42</f>
        <v>75353270.701969802</v>
      </c>
      <c r="M24" s="111">
        <f>Flavor!M42</f>
        <v>2744764.7753872871</v>
      </c>
      <c r="N24" s="112">
        <f>Flavor!N42</f>
        <v>3.7802248377932925E-2</v>
      </c>
      <c r="O24" s="116">
        <f>Flavor!O42</f>
        <v>30640969.431795657</v>
      </c>
      <c r="P24" s="110">
        <f>Flavor!P42</f>
        <v>-132927.54171525687</v>
      </c>
      <c r="Q24" s="112">
        <f>Flavor!Q42</f>
        <v>-4.3194900479999725E-3</v>
      </c>
    </row>
    <row r="25" spans="2:17">
      <c r="B25" s="348"/>
      <c r="C25" s="151" t="s">
        <v>83</v>
      </c>
      <c r="D25" s="77">
        <f>Flavor!D43</f>
        <v>47018239.585417427</v>
      </c>
      <c r="E25" s="76">
        <f>Flavor!E43</f>
        <v>-327149.27511890978</v>
      </c>
      <c r="F25" s="78">
        <f>Flavor!F43</f>
        <v>-6.9098445063484849E-3</v>
      </c>
      <c r="G25" s="95">
        <f>Flavor!G43</f>
        <v>16.420237053181765</v>
      </c>
      <c r="H25" s="81">
        <f>Flavor!H43</f>
        <v>-1.6941161901509858</v>
      </c>
      <c r="I25" s="178">
        <f>Flavor!I43</f>
        <v>2.6337405294173992</v>
      </c>
      <c r="J25" s="179">
        <f>Flavor!J43</f>
        <v>0.11528827524290497</v>
      </c>
      <c r="K25" s="78">
        <f>Flavor!K43</f>
        <v>4.577743137746898E-2</v>
      </c>
      <c r="L25" s="79">
        <f>Flavor!L43</f>
        <v>123833843.21797141</v>
      </c>
      <c r="M25" s="80">
        <f>Flavor!M43</f>
        <v>4596741.9173856825</v>
      </c>
      <c r="N25" s="78">
        <f>Flavor!N43</f>
        <v>3.8551271938402125E-2</v>
      </c>
      <c r="O25" s="77">
        <f>Flavor!O43</f>
        <v>36055232.756300271</v>
      </c>
      <c r="P25" s="76">
        <f>Flavor!P43</f>
        <v>1924560.8166100234</v>
      </c>
      <c r="Q25" s="78">
        <f>Flavor!Q43</f>
        <v>5.6388014276741186E-2</v>
      </c>
    </row>
    <row r="26" spans="2:17">
      <c r="B26" s="348"/>
      <c r="C26" s="151" t="s">
        <v>84</v>
      </c>
      <c r="D26" s="77">
        <f>Flavor!D44</f>
        <v>46090230.193002693</v>
      </c>
      <c r="E26" s="76">
        <f>Flavor!E44</f>
        <v>5530098.6123412326</v>
      </c>
      <c r="F26" s="78">
        <f>Flavor!F44</f>
        <v>0.13634321183952744</v>
      </c>
      <c r="G26" s="95">
        <f>Flavor!G44</f>
        <v>16.096147203255626</v>
      </c>
      <c r="H26" s="81">
        <f>Flavor!H44</f>
        <v>0.5778344650838303</v>
      </c>
      <c r="I26" s="178">
        <f>Flavor!I44</f>
        <v>2.9166500399408251</v>
      </c>
      <c r="J26" s="179">
        <f>Flavor!J44</f>
        <v>7.7261151078177548E-2</v>
      </c>
      <c r="K26" s="78">
        <f>Flavor!K44</f>
        <v>2.7210485813067144E-2</v>
      </c>
      <c r="L26" s="79">
        <f>Flavor!L44</f>
        <v>134429071.73330313</v>
      </c>
      <c r="M26" s="80">
        <f>Flavor!M44</f>
        <v>19263084.792365998</v>
      </c>
      <c r="N26" s="78">
        <f>Flavor!N44</f>
        <v>0.16726366268406201</v>
      </c>
      <c r="O26" s="77">
        <f>Flavor!O44</f>
        <v>40561730.490928054</v>
      </c>
      <c r="P26" s="76">
        <f>Flavor!P44</f>
        <v>4005669.584763974</v>
      </c>
      <c r="Q26" s="78">
        <f>Flavor!Q44</f>
        <v>0.10957607262571713</v>
      </c>
    </row>
    <row r="27" spans="2:17">
      <c r="B27" s="348"/>
      <c r="C27" s="151" t="s">
        <v>85</v>
      </c>
      <c r="D27" s="77">
        <f>Flavor!D45</f>
        <v>7152909.7696592687</v>
      </c>
      <c r="E27" s="76">
        <f>Flavor!E45</f>
        <v>-56780.941036832519</v>
      </c>
      <c r="F27" s="78">
        <f>Flavor!F45</f>
        <v>-7.8756417321195014E-3</v>
      </c>
      <c r="G27" s="95">
        <f>Flavor!G45</f>
        <v>2.4980193872305785</v>
      </c>
      <c r="H27" s="81">
        <f>Flavor!H45</f>
        <v>-0.26040941548608165</v>
      </c>
      <c r="I27" s="178">
        <f>Flavor!I45</f>
        <v>2.9607531044025142</v>
      </c>
      <c r="J27" s="179">
        <f>Flavor!J45</f>
        <v>0.24112513809184843</v>
      </c>
      <c r="K27" s="78">
        <f>Flavor!K45</f>
        <v>8.866107463181766E-2</v>
      </c>
      <c r="L27" s="79">
        <f>Flavor!L45</f>
        <v>21177999.806029752</v>
      </c>
      <c r="M27" s="80">
        <f>Flavor!M45</f>
        <v>1570323.3207704164</v>
      </c>
      <c r="N27" s="78">
        <f>Flavor!N45</f>
        <v>8.0087170040313266E-2</v>
      </c>
      <c r="O27" s="77">
        <f>Flavor!O45</f>
        <v>7747923.819511652</v>
      </c>
      <c r="P27" s="76">
        <f>Flavor!P45</f>
        <v>975874.155352409</v>
      </c>
      <c r="Q27" s="78">
        <f>Flavor!Q45</f>
        <v>0.14410321892900127</v>
      </c>
    </row>
    <row r="28" spans="2:17">
      <c r="B28" s="348"/>
      <c r="C28" s="151" t="s">
        <v>86</v>
      </c>
      <c r="D28" s="77">
        <f>Flavor!D46</f>
        <v>52603845.244115986</v>
      </c>
      <c r="E28" s="76">
        <f>Flavor!E46</f>
        <v>8782205.3536707759</v>
      </c>
      <c r="F28" s="78">
        <f>Flavor!F46</f>
        <v>0.20040795770369224</v>
      </c>
      <c r="G28" s="95">
        <f>Flavor!G46</f>
        <v>18.370904917613455</v>
      </c>
      <c r="H28" s="81">
        <f>Flavor!H46</f>
        <v>1.6047385858526759</v>
      </c>
      <c r="I28" s="178">
        <f>Flavor!I46</f>
        <v>2.6302490456988639</v>
      </c>
      <c r="J28" s="179">
        <f>Flavor!J46</f>
        <v>5.7499448652979179E-2</v>
      </c>
      <c r="K28" s="78">
        <f>Flavor!K46</f>
        <v>2.234941508454687E-2</v>
      </c>
      <c r="L28" s="79">
        <f>Flavor!L46</f>
        <v>138361213.75342679</v>
      </c>
      <c r="M28" s="80">
        <f>Flavor!M46</f>
        <v>25619107.383394003</v>
      </c>
      <c r="N28" s="78">
        <f>Flavor!N46</f>
        <v>0.22723637342120515</v>
      </c>
      <c r="O28" s="77">
        <f>Flavor!O46</f>
        <v>32832924.697542369</v>
      </c>
      <c r="P28" s="76">
        <f>Flavor!P46</f>
        <v>4425209.5687917024</v>
      </c>
      <c r="Q28" s="78">
        <f>Flavor!Q46</f>
        <v>0.15577492060644713</v>
      </c>
    </row>
    <row r="29" spans="2:17">
      <c r="B29" s="348"/>
      <c r="C29" s="151" t="s">
        <v>87</v>
      </c>
      <c r="D29" s="77">
        <f>Flavor!D47</f>
        <v>10424896.762630634</v>
      </c>
      <c r="E29" s="76">
        <f>Flavor!E47</f>
        <v>455119.82614526711</v>
      </c>
      <c r="F29" s="78">
        <f>Flavor!F47</f>
        <v>4.5649950750624307E-2</v>
      </c>
      <c r="G29" s="95">
        <f>Flavor!G47</f>
        <v>3.6406993882951104</v>
      </c>
      <c r="H29" s="81">
        <f>Flavor!H47</f>
        <v>-0.17373883961137704</v>
      </c>
      <c r="I29" s="178">
        <f>Flavor!I47</f>
        <v>2.9568925384261426</v>
      </c>
      <c r="J29" s="179">
        <f>Flavor!J47</f>
        <v>0.14067342373922553</v>
      </c>
      <c r="K29" s="78">
        <f>Flavor!K47</f>
        <v>4.9951164313031225E-2</v>
      </c>
      <c r="L29" s="79">
        <f>Flavor!L47</f>
        <v>30825299.451285373</v>
      </c>
      <c r="M29" s="80">
        <f>Flavor!M47</f>
        <v>2748223.0735905096</v>
      </c>
      <c r="N29" s="78">
        <f>Flavor!N47</f>
        <v>9.7881383254481841E-2</v>
      </c>
      <c r="O29" s="77">
        <f>Flavor!O47</f>
        <v>18742678.048057199</v>
      </c>
      <c r="P29" s="76">
        <f>Flavor!P47</f>
        <v>1232968.2040795237</v>
      </c>
      <c r="Q29" s="78">
        <f>Flavor!Q47</f>
        <v>7.0416255612801792E-2</v>
      </c>
    </row>
    <row r="30" spans="2:17">
      <c r="B30" s="348"/>
      <c r="C30" s="151" t="s">
        <v>88</v>
      </c>
      <c r="D30" s="77">
        <f>Flavor!D48</f>
        <v>967578.08184201573</v>
      </c>
      <c r="E30" s="76">
        <f>Flavor!E48</f>
        <v>70549.819238361088</v>
      </c>
      <c r="F30" s="78">
        <f>Flavor!F48</f>
        <v>7.8648379521050846E-2</v>
      </c>
      <c r="G30" s="95">
        <f>Flavor!G48</f>
        <v>0.33790847150807363</v>
      </c>
      <c r="H30" s="81">
        <f>Flavor!H48</f>
        <v>-5.2946832050501103E-3</v>
      </c>
      <c r="I30" s="178">
        <f>Flavor!I48</f>
        <v>3.7892556991136805</v>
      </c>
      <c r="J30" s="179">
        <f>Flavor!J48</f>
        <v>0.34417130063554602</v>
      </c>
      <c r="K30" s="78">
        <f>Flavor!K48</f>
        <v>9.9902139055746686E-2</v>
      </c>
      <c r="L30" s="79">
        <f>Flavor!L48</f>
        <v>3666400.7609573412</v>
      </c>
      <c r="M30" s="80">
        <f>Flavor!M48</f>
        <v>576062.68846754357</v>
      </c>
      <c r="N30" s="78">
        <f>Flavor!N48</f>
        <v>0.18640765992421865</v>
      </c>
      <c r="O30" s="77">
        <f>Flavor!O48</f>
        <v>1838646.7069205046</v>
      </c>
      <c r="P30" s="76">
        <f>Flavor!P48</f>
        <v>200503.45165404538</v>
      </c>
      <c r="Q30" s="78">
        <f>Flavor!Q48</f>
        <v>0.12239677513517072</v>
      </c>
    </row>
    <row r="31" spans="2:17">
      <c r="B31" s="348"/>
      <c r="C31" s="151" t="s">
        <v>89</v>
      </c>
      <c r="D31" s="77">
        <f>Flavor!D49</f>
        <v>6524406.4226697143</v>
      </c>
      <c r="E31" s="76">
        <f>Flavor!E49</f>
        <v>-621453.79749182425</v>
      </c>
      <c r="F31" s="78">
        <f>Flavor!F49</f>
        <v>-8.6966968054935687E-2</v>
      </c>
      <c r="G31" s="95">
        <f>Flavor!G49</f>
        <v>2.2785263981845274</v>
      </c>
      <c r="H31" s="81">
        <f>Flavor!H49</f>
        <v>-0.4554808487889912</v>
      </c>
      <c r="I31" s="178">
        <f>Flavor!I49</f>
        <v>3.2625048606777707</v>
      </c>
      <c r="J31" s="179">
        <f>Flavor!J49</f>
        <v>0.16541619651752404</v>
      </c>
      <c r="K31" s="78">
        <f>Flavor!K49</f>
        <v>5.3410223101370412E-2</v>
      </c>
      <c r="L31" s="79">
        <f>Flavor!L49</f>
        <v>21285907.666997209</v>
      </c>
      <c r="M31" s="80">
        <f>Flavor!M49</f>
        <v>-845455.01653873548</v>
      </c>
      <c r="N31" s="78">
        <f>Flavor!N49</f>
        <v>-3.8201670119829084E-2</v>
      </c>
      <c r="O31" s="77">
        <f>Flavor!O49</f>
        <v>12492794.834869146</v>
      </c>
      <c r="P31" s="76">
        <f>Flavor!P49</f>
        <v>-989053.85321555473</v>
      </c>
      <c r="Q31" s="78">
        <f>Flavor!Q49</f>
        <v>-7.3361886496299544E-2</v>
      </c>
    </row>
    <row r="32" spans="2:17">
      <c r="B32" s="348"/>
      <c r="C32" s="151" t="s">
        <v>90</v>
      </c>
      <c r="D32" s="77">
        <f>Flavor!D50</f>
        <v>2747031.8768344452</v>
      </c>
      <c r="E32" s="76">
        <f>Flavor!E50</f>
        <v>-352507.64775241446</v>
      </c>
      <c r="F32" s="78">
        <f>Flavor!F50</f>
        <v>-0.11372903779938102</v>
      </c>
      <c r="G32" s="95">
        <f>Flavor!G50</f>
        <v>0.95934928674484399</v>
      </c>
      <c r="H32" s="81">
        <f>Flavor!H50</f>
        <v>-0.22653502408901149</v>
      </c>
      <c r="I32" s="178">
        <f>Flavor!I50</f>
        <v>2.5806567303487249</v>
      </c>
      <c r="J32" s="179">
        <f>Flavor!J50</f>
        <v>2.899915695648092E-2</v>
      </c>
      <c r="K32" s="78">
        <f>Flavor!K50</f>
        <v>1.1364830947096338E-2</v>
      </c>
      <c r="L32" s="79">
        <f>Flavor!L50</f>
        <v>7089146.3014353001</v>
      </c>
      <c r="M32" s="80">
        <f>Flavor!M50</f>
        <v>-819817.20050535537</v>
      </c>
      <c r="N32" s="78">
        <f>Flavor!N50</f>
        <v>-0.1036567181406506</v>
      </c>
      <c r="O32" s="77">
        <f>Flavor!O50</f>
        <v>2108077.0649756789</v>
      </c>
      <c r="P32" s="76">
        <f>Flavor!P50</f>
        <v>-209593.37682298943</v>
      </c>
      <c r="Q32" s="78">
        <f>Flavor!Q50</f>
        <v>-9.0432778121953716E-2</v>
      </c>
    </row>
    <row r="33" spans="2:17">
      <c r="B33" s="348"/>
      <c r="C33" s="151" t="s">
        <v>91</v>
      </c>
      <c r="D33" s="77">
        <f>Flavor!D51</f>
        <v>3022168.9780250904</v>
      </c>
      <c r="E33" s="76">
        <f>Flavor!E51</f>
        <v>-14216.2346754889</v>
      </c>
      <c r="F33" s="78">
        <f>Flavor!F51</f>
        <v>-4.6819601860874881E-3</v>
      </c>
      <c r="G33" s="95">
        <f>Flavor!G51</f>
        <v>1.0554357515617201</v>
      </c>
      <c r="H33" s="81">
        <f>Flavor!H51</f>
        <v>-0.10628570958644534</v>
      </c>
      <c r="I33" s="178">
        <f>Flavor!I51</f>
        <v>3.3050263746563857</v>
      </c>
      <c r="J33" s="179">
        <f>Flavor!J51</f>
        <v>-2.7032455899078656E-5</v>
      </c>
      <c r="K33" s="78">
        <f>Flavor!K51</f>
        <v>-8.1791283132993752E-6</v>
      </c>
      <c r="L33" s="79">
        <f>Flavor!L51</f>
        <v>9988348.1810412593</v>
      </c>
      <c r="M33" s="80">
        <f>Flavor!M51</f>
        <v>-47067.111500149593</v>
      </c>
      <c r="N33" s="78">
        <f>Flavor!N51</f>
        <v>-4.6901010200475846E-3</v>
      </c>
      <c r="O33" s="77">
        <f>Flavor!O51</f>
        <v>6477594.1785652637</v>
      </c>
      <c r="P33" s="76">
        <f>Flavor!P51</f>
        <v>-82462.121444506571</v>
      </c>
      <c r="Q33" s="78">
        <f>Flavor!Q51</f>
        <v>-1.2570337459509875E-2</v>
      </c>
    </row>
    <row r="34" spans="2:17">
      <c r="B34" s="348"/>
      <c r="C34" s="151" t="s">
        <v>92</v>
      </c>
      <c r="D34" s="77">
        <f>Flavor!D52</f>
        <v>725455.33490277687</v>
      </c>
      <c r="E34" s="76">
        <f>Flavor!E52</f>
        <v>177407.00280248083</v>
      </c>
      <c r="F34" s="78">
        <f>Flavor!F52</f>
        <v>0.32370685651500952</v>
      </c>
      <c r="G34" s="95">
        <f>Flavor!G52</f>
        <v>0.25335164982003033</v>
      </c>
      <c r="H34" s="81">
        <f>Flavor!H52</f>
        <v>4.3668271543693543E-2</v>
      </c>
      <c r="I34" s="178">
        <f>Flavor!I52</f>
        <v>3.2967716804580807</v>
      </c>
      <c r="J34" s="179">
        <f>Flavor!J52</f>
        <v>9.2453539608881918E-2</v>
      </c>
      <c r="K34" s="78">
        <f>Flavor!K52</f>
        <v>2.8852796615376076E-2</v>
      </c>
      <c r="L34" s="79">
        <f>Flavor!L52</f>
        <v>2391660.6035447074</v>
      </c>
      <c r="M34" s="80">
        <f>Flavor!M52</f>
        <v>635539.39093358256</v>
      </c>
      <c r="N34" s="78">
        <f>Flavor!N52</f>
        <v>0.36189950122441594</v>
      </c>
      <c r="O34" s="77">
        <f>Flavor!O52</f>
        <v>1237022.7681446075</v>
      </c>
      <c r="P34" s="76">
        <f>Flavor!P52</f>
        <v>486314.6267647926</v>
      </c>
      <c r="Q34" s="78">
        <f>Flavor!Q52</f>
        <v>0.64780784962707028</v>
      </c>
    </row>
    <row r="35" spans="2:17">
      <c r="B35" s="348"/>
      <c r="C35" s="151" t="s">
        <v>93</v>
      </c>
      <c r="D35" s="77">
        <f>Flavor!D53</f>
        <v>2836436.2452664631</v>
      </c>
      <c r="E35" s="76">
        <f>Flavor!E53</f>
        <v>-110560.31970059779</v>
      </c>
      <c r="F35" s="78">
        <f>Flavor!F53</f>
        <v>-3.7516270298684089E-2</v>
      </c>
      <c r="G35" s="95">
        <f>Flavor!G53</f>
        <v>0.99057208317848688</v>
      </c>
      <c r="H35" s="81">
        <f>Flavor!H53</f>
        <v>-0.13694926725227663</v>
      </c>
      <c r="I35" s="178">
        <f>Flavor!I53</f>
        <v>2.8847308980354769</v>
      </c>
      <c r="J35" s="179">
        <f>Flavor!J53</f>
        <v>0.28990671018269421</v>
      </c>
      <c r="K35" s="78">
        <f>Flavor!K53</f>
        <v>0.11172499144251928</v>
      </c>
      <c r="L35" s="79">
        <f>Flavor!L53</f>
        <v>8182355.2770279003</v>
      </c>
      <c r="M35" s="80">
        <f>Flavor!M53</f>
        <v>535417.30873230565</v>
      </c>
      <c r="N35" s="78">
        <f>Flavor!N53</f>
        <v>7.0017216165759399E-2</v>
      </c>
      <c r="O35" s="77">
        <f>Flavor!O53</f>
        <v>4249863.1230865717</v>
      </c>
      <c r="P35" s="76">
        <f>Flavor!P53</f>
        <v>150909.28173816996</v>
      </c>
      <c r="Q35" s="78">
        <f>Flavor!Q53</f>
        <v>3.6816536018499414E-2</v>
      </c>
    </row>
    <row r="36" spans="2:17" ht="15" thickBot="1">
      <c r="B36" s="351"/>
      <c r="C36" s="157" t="s">
        <v>94</v>
      </c>
      <c r="D36" s="144">
        <f>Flavor!D54</f>
        <v>1588662.0453876774</v>
      </c>
      <c r="E36" s="138">
        <f>Flavor!E54</f>
        <v>292322.57865913911</v>
      </c>
      <c r="F36" s="140">
        <f>Flavor!F54</f>
        <v>0.22549847949692434</v>
      </c>
      <c r="G36" s="141">
        <f>Flavor!G54</f>
        <v>0.55481038024122098</v>
      </c>
      <c r="H36" s="142">
        <f>Flavor!H54</f>
        <v>5.8830695867617189E-2</v>
      </c>
      <c r="I36" s="180">
        <f>Flavor!I54</f>
        <v>2.8416712893337435</v>
      </c>
      <c r="J36" s="181">
        <f>Flavor!J54</f>
        <v>0.3008754857417375</v>
      </c>
      <c r="K36" s="140">
        <f>Flavor!K54</f>
        <v>0.11841781433847616</v>
      </c>
      <c r="L36" s="143">
        <f>Flavor!L54</f>
        <v>4514455.3228323832</v>
      </c>
      <c r="M36" s="139">
        <f>Flavor!M54</f>
        <v>1220721.4457378141</v>
      </c>
      <c r="N36" s="140">
        <f>Flavor!N54</f>
        <v>0.37061933091407584</v>
      </c>
      <c r="O36" s="144">
        <f>Flavor!O54</f>
        <v>3933495.4185786247</v>
      </c>
      <c r="P36" s="138">
        <f>Flavor!P54</f>
        <v>923356.30867350008</v>
      </c>
      <c r="Q36" s="140">
        <f>Flavor!Q54</f>
        <v>0.30674871657429909</v>
      </c>
    </row>
    <row r="37" spans="2:17">
      <c r="B37" s="347" t="s">
        <v>95</v>
      </c>
      <c r="C37" s="221" t="s">
        <v>144</v>
      </c>
      <c r="D37" s="116">
        <f>Fat!D15</f>
        <v>66782633.767111853</v>
      </c>
      <c r="E37" s="110">
        <f>Fat!E15</f>
        <v>8171855.6642664522</v>
      </c>
      <c r="F37" s="112">
        <f>Fat!F15</f>
        <v>0.13942581772122439</v>
      </c>
      <c r="G37" s="113">
        <f>Fat!G15</f>
        <v>23.322580495589232</v>
      </c>
      <c r="H37" s="114">
        <f>Fat!H15</f>
        <v>0.89808755185324074</v>
      </c>
      <c r="I37" s="182">
        <f>Fat!I15</f>
        <v>3.1118719764782425</v>
      </c>
      <c r="J37" s="183">
        <f>Fat!J15</f>
        <v>2.9912774056483737E-2</v>
      </c>
      <c r="K37" s="112">
        <f>Fat!K15</f>
        <v>9.7057657456914789E-3</v>
      </c>
      <c r="L37" s="115">
        <f>Fat!L15</f>
        <v>207819006.535285</v>
      </c>
      <c r="M37" s="111">
        <f>Fat!M15</f>
        <v>27182979.600120902</v>
      </c>
      <c r="N37" s="112">
        <f>Fat!N15</f>
        <v>0.15048481779261963</v>
      </c>
      <c r="O37" s="116">
        <f>Fat!O15</f>
        <v>67028931.006714404</v>
      </c>
      <c r="P37" s="110">
        <f>Fat!P15</f>
        <v>7850182.6119007394</v>
      </c>
      <c r="Q37" s="112">
        <f>Fat!Q15</f>
        <v>0.13265205542246172</v>
      </c>
    </row>
    <row r="38" spans="2:17">
      <c r="B38" s="348"/>
      <c r="C38" s="222" t="s">
        <v>97</v>
      </c>
      <c r="D38" s="77">
        <f>Fat!D16</f>
        <v>5709117.4126709029</v>
      </c>
      <c r="E38" s="76">
        <f>Fat!E16</f>
        <v>956195.71739499271</v>
      </c>
      <c r="F38" s="78">
        <f>Fat!F16</f>
        <v>0.2011806166184871</v>
      </c>
      <c r="G38" s="95">
        <f>Fat!G16</f>
        <v>1.993802024641917</v>
      </c>
      <c r="H38" s="81">
        <f>Fat!H16</f>
        <v>0.17533343460164796</v>
      </c>
      <c r="I38" s="178">
        <f>Fat!I16</f>
        <v>3.5661354598249124</v>
      </c>
      <c r="J38" s="179">
        <f>Fat!J16</f>
        <v>0.23778268423419169</v>
      </c>
      <c r="K38" s="78">
        <f>Fat!K16</f>
        <v>7.1441550901102935E-2</v>
      </c>
      <c r="L38" s="79">
        <f>Fat!L16</f>
        <v>20359486.049629565</v>
      </c>
      <c r="M38" s="80">
        <f>Fat!M16</f>
        <v>4540085.9329926353</v>
      </c>
      <c r="N38" s="78">
        <f>Fat!N16</f>
        <v>0.28699482278205496</v>
      </c>
      <c r="O38" s="77">
        <f>Fat!O16</f>
        <v>7988162.1443161964</v>
      </c>
      <c r="P38" s="76">
        <f>Fat!P16</f>
        <v>2128033.5924886977</v>
      </c>
      <c r="Q38" s="78">
        <f>Fat!Q16</f>
        <v>0.3631376980331027</v>
      </c>
    </row>
    <row r="39" spans="2:17">
      <c r="B39" s="348"/>
      <c r="C39" s="222" t="s">
        <v>59</v>
      </c>
      <c r="D39" s="77">
        <f>Fat!D17</f>
        <v>112094377.60358985</v>
      </c>
      <c r="E39" s="76">
        <f>Fat!E17</f>
        <v>5440981.6245971769</v>
      </c>
      <c r="F39" s="78">
        <f>Fat!F17</f>
        <v>5.1015549712724359E-2</v>
      </c>
      <c r="G39" s="95">
        <f>Fat!G17</f>
        <v>39.146855960780726</v>
      </c>
      <c r="H39" s="81">
        <f>Fat!H17</f>
        <v>-1.6587501575979289</v>
      </c>
      <c r="I39" s="178">
        <f>Fat!I17</f>
        <v>2.7392580532987831</v>
      </c>
      <c r="J39" s="179">
        <f>Fat!J17</f>
        <v>6.5628695015004457E-2</v>
      </c>
      <c r="K39" s="78">
        <f>Fat!K17</f>
        <v>2.4546669048073282E-2</v>
      </c>
      <c r="L39" s="79">
        <f>Fat!L17</f>
        <v>307055426.58014822</v>
      </c>
      <c r="M39" s="80">
        <f>Fat!M17</f>
        <v>21903775.930048287</v>
      </c>
      <c r="N39" s="78">
        <f>Fat!N17</f>
        <v>7.6814480575901276E-2</v>
      </c>
      <c r="O39" s="77">
        <f>Fat!O17</f>
        <v>125141348.95193642</v>
      </c>
      <c r="P39" s="76">
        <f>Fat!P17</f>
        <v>4859834.7086537629</v>
      </c>
      <c r="Q39" s="78">
        <f>Fat!Q17</f>
        <v>4.0403837108536976E-2</v>
      </c>
    </row>
    <row r="40" spans="2:17" ht="15" thickBot="1">
      <c r="B40" s="349"/>
      <c r="C40" s="223" t="s">
        <v>15</v>
      </c>
      <c r="D40" s="109">
        <f>Fat!D18</f>
        <v>101654049.48488374</v>
      </c>
      <c r="E40" s="103">
        <f>Fat!E18</f>
        <v>10424043.549205214</v>
      </c>
      <c r="F40" s="105">
        <f>Fat!F18</f>
        <v>0.11426112979269845</v>
      </c>
      <c r="G40" s="106">
        <f>Fat!G18</f>
        <v>35.500767461216341</v>
      </c>
      <c r="H40" s="107">
        <f>Fat!H18</f>
        <v>0.59615280532768367</v>
      </c>
      <c r="I40" s="190">
        <f>Fat!I18</f>
        <v>2.8393580759327772</v>
      </c>
      <c r="J40" s="191">
        <f>Fat!J18</f>
        <v>7.5567964907244267E-2</v>
      </c>
      <c r="K40" s="105">
        <f>Fat!K18</f>
        <v>2.7342150406350497E-2</v>
      </c>
      <c r="L40" s="108">
        <f>Fat!L18</f>
        <v>288632246.35617483</v>
      </c>
      <c r="M40" s="104">
        <f>Fat!M18</f>
        <v>36491658.122345835</v>
      </c>
      <c r="N40" s="105">
        <f>Fat!N18</f>
        <v>0.14472742519544043</v>
      </c>
      <c r="O40" s="109">
        <f>Fat!O18</f>
        <v>101238465.40851098</v>
      </c>
      <c r="P40" s="103">
        <f>Fat!P18</f>
        <v>5261891.4056969881</v>
      </c>
      <c r="Q40" s="105">
        <f>Fat!Q18</f>
        <v>5.4824747188232742E-2</v>
      </c>
    </row>
    <row r="41" spans="2:17" ht="15" hidden="1" thickBot="1">
      <c r="B41" s="350" t="s">
        <v>98</v>
      </c>
      <c r="C41" s="154" t="s">
        <v>99</v>
      </c>
      <c r="D41" s="125">
        <f>Organic!D6</f>
        <v>20642323.836161874</v>
      </c>
      <c r="E41" s="117">
        <f>Organic!E6</f>
        <v>2247327.0404129364</v>
      </c>
      <c r="F41" s="121">
        <f>Organic!F6</f>
        <v>0.12217055894961019</v>
      </c>
      <c r="G41" s="122">
        <f>Organic!G6</f>
        <v>7.208943884480254</v>
      </c>
      <c r="H41" s="123">
        <f>Organic!H6</f>
        <v>0.17101520995388064</v>
      </c>
      <c r="I41" s="186">
        <f>Organic!I6</f>
        <v>3.1457317389412029</v>
      </c>
      <c r="J41" s="187">
        <f>Organic!J6</f>
        <v>8.430565901591569E-2</v>
      </c>
      <c r="K41" s="121">
        <f>Organic!K6</f>
        <v>2.753803515581638E-2</v>
      </c>
      <c r="L41" s="124">
        <f>Organic!L6</f>
        <v>64935213.25691694</v>
      </c>
      <c r="M41" s="118">
        <f>Organic!M6</f>
        <v>8620290.3262690455</v>
      </c>
      <c r="N41" s="121">
        <f>Organic!N6</f>
        <v>0.15307293125278668</v>
      </c>
      <c r="O41" s="125">
        <f>Organic!O6</f>
        <v>11622439.360559285</v>
      </c>
      <c r="P41" s="117">
        <f>Organic!P6</f>
        <v>1153293.4304251131</v>
      </c>
      <c r="Q41" s="121">
        <f>Organic!Q6</f>
        <v>0.11016117629094244</v>
      </c>
    </row>
    <row r="42" spans="2:17" hidden="1">
      <c r="B42" s="348"/>
      <c r="C42" s="158" t="s">
        <v>100</v>
      </c>
      <c r="D42" s="102" t="e">
        <f>#REF!</f>
        <v>#REF!</v>
      </c>
      <c r="E42" s="96" t="e">
        <f>#REF!</f>
        <v>#REF!</v>
      </c>
      <c r="F42" s="98" t="e">
        <f>#REF!</f>
        <v>#REF!</v>
      </c>
      <c r="G42" s="99" t="e">
        <f>#REF!</f>
        <v>#REF!</v>
      </c>
      <c r="H42" s="100" t="e">
        <f>#REF!</f>
        <v>#REF!</v>
      </c>
      <c r="I42" s="192" t="e">
        <f>#REF!</f>
        <v>#REF!</v>
      </c>
      <c r="J42" s="193" t="e">
        <f>#REF!</f>
        <v>#REF!</v>
      </c>
      <c r="K42" s="98" t="e">
        <f>#REF!</f>
        <v>#REF!</v>
      </c>
      <c r="L42" s="101" t="e">
        <f>#REF!</f>
        <v>#REF!</v>
      </c>
      <c r="M42" s="97" t="e">
        <f>#REF!</f>
        <v>#REF!</v>
      </c>
      <c r="N42" s="98" t="e">
        <f>#REF!</f>
        <v>#REF!</v>
      </c>
      <c r="O42" s="102" t="e">
        <f>#REF!</f>
        <v>#REF!</v>
      </c>
      <c r="P42" s="96" t="e">
        <f>#REF!</f>
        <v>#REF!</v>
      </c>
      <c r="Q42" s="98" t="e">
        <f>#REF!</f>
        <v>#REF!</v>
      </c>
    </row>
    <row r="43" spans="2:17" ht="15" hidden="1" thickBot="1">
      <c r="B43" s="351"/>
      <c r="C43" s="155" t="s">
        <v>101</v>
      </c>
      <c r="D43" s="130" t="e">
        <f>#REF!</f>
        <v>#REF!</v>
      </c>
      <c r="E43" s="119" t="e">
        <f>#REF!</f>
        <v>#REF!</v>
      </c>
      <c r="F43" s="126" t="e">
        <f>#REF!</f>
        <v>#REF!</v>
      </c>
      <c r="G43" s="127" t="e">
        <f>#REF!</f>
        <v>#REF!</v>
      </c>
      <c r="H43" s="128" t="e">
        <f>#REF!</f>
        <v>#REF!</v>
      </c>
      <c r="I43" s="188" t="e">
        <f>#REF!</f>
        <v>#REF!</v>
      </c>
      <c r="J43" s="189" t="e">
        <f>#REF!</f>
        <v>#REF!</v>
      </c>
      <c r="K43" s="126" t="e">
        <f>#REF!</f>
        <v>#REF!</v>
      </c>
      <c r="L43" s="129" t="e">
        <f>#REF!</f>
        <v>#REF!</v>
      </c>
      <c r="M43" s="120" t="e">
        <f>#REF!</f>
        <v>#REF!</v>
      </c>
      <c r="N43" s="126" t="e">
        <f>#REF!</f>
        <v>#REF!</v>
      </c>
      <c r="O43" s="130" t="e">
        <f>#REF!</f>
        <v>#REF!</v>
      </c>
      <c r="P43" s="119" t="e">
        <f>#REF!</f>
        <v>#REF!</v>
      </c>
      <c r="Q43" s="126" t="e">
        <f>#REF!</f>
        <v>#REF!</v>
      </c>
    </row>
    <row r="44" spans="2:17">
      <c r="B44" s="347" t="s">
        <v>63</v>
      </c>
      <c r="C44" s="150" t="s">
        <v>102</v>
      </c>
      <c r="D44" s="116">
        <f>Size!D24</f>
        <v>53181739.643413544</v>
      </c>
      <c r="E44" s="110">
        <f>Size!E24</f>
        <v>1927457.1740945354</v>
      </c>
      <c r="F44" s="112">
        <f>Size!F24</f>
        <v>3.7605778117142073E-2</v>
      </c>
      <c r="G44" s="113">
        <f>Size!G24</f>
        <v>18.572723682242742</v>
      </c>
      <c r="H44" s="114">
        <f>Size!H24</f>
        <v>-1.0371728721539348</v>
      </c>
      <c r="I44" s="182">
        <f>Size!I24</f>
        <v>3.6372019455127842</v>
      </c>
      <c r="J44" s="183">
        <f>Size!J24</f>
        <v>0.15759033448869175</v>
      </c>
      <c r="K44" s="112">
        <f>Size!K24</f>
        <v>4.5289633472142307E-2</v>
      </c>
      <c r="L44" s="115">
        <f>Size!L24</f>
        <v>193432726.89677811</v>
      </c>
      <c r="M44" s="111">
        <f>Size!M24</f>
        <v>15087730.501827091</v>
      </c>
      <c r="N44" s="112">
        <f>Size!N24</f>
        <v>8.4598563496644463E-2</v>
      </c>
      <c r="O44" s="116">
        <f>Size!O24</f>
        <v>159088738.05582798</v>
      </c>
      <c r="P44" s="110">
        <f>Size!P24</f>
        <v>6600819.1729657948</v>
      </c>
      <c r="Q44" s="112">
        <f>Size!Q24</f>
        <v>4.3287489404563236E-2</v>
      </c>
    </row>
    <row r="45" spans="2:17">
      <c r="B45" s="348"/>
      <c r="C45" s="151" t="s">
        <v>103</v>
      </c>
      <c r="D45" s="77">
        <f>Size!D25</f>
        <v>43212390.198570743</v>
      </c>
      <c r="E45" s="76">
        <f>Size!E25</f>
        <v>411744.26116914302</v>
      </c>
      <c r="F45" s="78">
        <f>Size!F25</f>
        <v>9.6200478322533405E-3</v>
      </c>
      <c r="G45" s="95">
        <f>Size!G25</f>
        <v>15.091115638348736</v>
      </c>
      <c r="H45" s="81">
        <f>Size!H25</f>
        <v>-1.2844182459900289</v>
      </c>
      <c r="I45" s="178">
        <f>Size!I25</f>
        <v>2.9826738600659568</v>
      </c>
      <c r="J45" s="179">
        <f>Size!J25</f>
        <v>6.615284119253495E-3</v>
      </c>
      <c r="K45" s="78">
        <f>Size!K25</f>
        <v>2.2228339766965544E-3</v>
      </c>
      <c r="L45" s="79">
        <f>Size!L25</f>
        <v>128888466.67624731</v>
      </c>
      <c r="M45" s="80">
        <f>Size!M25</f>
        <v>1511237.2781848609</v>
      </c>
      <c r="N45" s="78">
        <f>Size!N25</f>
        <v>1.1864265578128899E-2</v>
      </c>
      <c r="O45" s="77">
        <f>Size!O25</f>
        <v>26281580.622074723</v>
      </c>
      <c r="P45" s="76">
        <f>Size!P25</f>
        <v>-101741.74907268211</v>
      </c>
      <c r="Q45" s="78">
        <f>Size!Q25</f>
        <v>-3.8562902594840025E-3</v>
      </c>
    </row>
    <row r="46" spans="2:17">
      <c r="B46" s="348"/>
      <c r="C46" s="151" t="s">
        <v>104</v>
      </c>
      <c r="D46" s="77">
        <f>Size!D26</f>
        <v>66770432.977950864</v>
      </c>
      <c r="E46" s="76">
        <f>Size!E26</f>
        <v>3227687.178077057</v>
      </c>
      <c r="F46" s="78">
        <f>Size!F26</f>
        <v>5.0795525711818813E-2</v>
      </c>
      <c r="G46" s="95">
        <f>Size!G26</f>
        <v>23.318319599136593</v>
      </c>
      <c r="H46" s="81">
        <f>Size!H26</f>
        <v>-0.99314496314167044</v>
      </c>
      <c r="I46" s="178">
        <f>Size!I26</f>
        <v>2.7435768214741505</v>
      </c>
      <c r="J46" s="179">
        <f>Size!J26</f>
        <v>0.12537565010319751</v>
      </c>
      <c r="K46" s="78">
        <f>Size!K26</f>
        <v>4.7886179058405892E-2</v>
      </c>
      <c r="L46" s="79">
        <f>Size!L26</f>
        <v>183189812.27809924</v>
      </c>
      <c r="M46" s="80">
        <f>Size!M26</f>
        <v>16822120.792742938</v>
      </c>
      <c r="N46" s="78">
        <f>Size!N26</f>
        <v>0.10111410840982681</v>
      </c>
      <c r="O46" s="77">
        <f>Size!O26</f>
        <v>35699768.972450376</v>
      </c>
      <c r="P46" s="76">
        <f>Size!P26</f>
        <v>1123691.5388488621</v>
      </c>
      <c r="Q46" s="78">
        <f>Size!Q26</f>
        <v>3.2499104070054026E-2</v>
      </c>
    </row>
    <row r="47" spans="2:17">
      <c r="B47" s="348"/>
      <c r="C47" s="151" t="s">
        <v>105</v>
      </c>
      <c r="D47" s="77">
        <f>Size!D27</f>
        <v>72135872.463512391</v>
      </c>
      <c r="E47" s="76">
        <f>Size!E27</f>
        <v>11043958.842657372</v>
      </c>
      <c r="F47" s="78">
        <f>Size!F27</f>
        <v>0.18077611566070315</v>
      </c>
      <c r="G47" s="95">
        <f>Size!G27</f>
        <v>25.192098562880414</v>
      </c>
      <c r="H47" s="81">
        <f>Size!H27</f>
        <v>1.8183227787352614</v>
      </c>
      <c r="I47" s="178">
        <f>Size!I27</f>
        <v>2.3710723769650577</v>
      </c>
      <c r="J47" s="179">
        <f>Size!J27</f>
        <v>6.4342297115900671E-2</v>
      </c>
      <c r="K47" s="78">
        <f>Size!K27</f>
        <v>2.7893292621435872E-2</v>
      </c>
      <c r="L47" s="79">
        <f>Size!L27</f>
        <v>171039374.58650857</v>
      </c>
      <c r="M47" s="80">
        <f>Size!M27</f>
        <v>30116819.801735878</v>
      </c>
      <c r="N47" s="78">
        <f>Size!N27</f>
        <v>0.21371184937522955</v>
      </c>
      <c r="O47" s="77">
        <f>Size!O27</f>
        <v>35818387.83091718</v>
      </c>
      <c r="P47" s="76">
        <f>Size!P27</f>
        <v>5326696.2108293697</v>
      </c>
      <c r="Q47" s="78">
        <f>Size!Q27</f>
        <v>0.17469336490731668</v>
      </c>
    </row>
    <row r="48" spans="2:17">
      <c r="B48" s="348"/>
      <c r="C48" s="151" t="s">
        <v>106</v>
      </c>
      <c r="D48" s="77">
        <f>Size!D28</f>
        <v>66135089.596425697</v>
      </c>
      <c r="E48" s="76">
        <f>Size!E28</f>
        <v>4445061.1888981313</v>
      </c>
      <c r="F48" s="78">
        <f>Size!F28</f>
        <v>7.2054776171179946E-2</v>
      </c>
      <c r="G48" s="95">
        <f>Size!G28</f>
        <v>23.096437856502213</v>
      </c>
      <c r="H48" s="81">
        <f>Size!H28</f>
        <v>-0.50617673933296103</v>
      </c>
      <c r="I48" s="178">
        <f>Size!I28</f>
        <v>3.7239418250661513</v>
      </c>
      <c r="J48" s="179">
        <f>Size!J28</f>
        <v>0.15705330402033768</v>
      </c>
      <c r="K48" s="78">
        <f>Size!K28</f>
        <v>4.403089782416008E-2</v>
      </c>
      <c r="L48" s="79">
        <f>Size!L28</f>
        <v>246283226.25262696</v>
      </c>
      <c r="M48" s="80">
        <f>Size!M28</f>
        <v>26241772.062826723</v>
      </c>
      <c r="N48" s="78">
        <f>Size!N28</f>
        <v>0.11925831048267599</v>
      </c>
      <c r="O48" s="77">
        <f>Size!O28</f>
        <v>186592395.46778411</v>
      </c>
      <c r="P48" s="76">
        <f>Size!P28</f>
        <v>11838337.264241993</v>
      </c>
      <c r="Q48" s="78">
        <f>Size!Q28</f>
        <v>6.7742846065717524E-2</v>
      </c>
    </row>
    <row r="49" spans="2:17" ht="15" customHeight="1">
      <c r="B49" s="348"/>
      <c r="C49" s="151" t="s">
        <v>107</v>
      </c>
      <c r="D49" s="77">
        <f>Size!D29</f>
        <v>92033249.640894651</v>
      </c>
      <c r="E49" s="76">
        <f>Size!E29</f>
        <v>14699597.18422842</v>
      </c>
      <c r="F49" s="78">
        <f>Size!F29</f>
        <v>0.19008021368789366</v>
      </c>
      <c r="G49" s="95">
        <f>Size!G29</f>
        <v>32.140883818773254</v>
      </c>
      <c r="H49" s="81">
        <f>Size!H29</f>
        <v>2.5530161950937256</v>
      </c>
      <c r="I49" s="178">
        <f>Size!I29</f>
        <v>2.3722309566762871</v>
      </c>
      <c r="J49" s="179">
        <f>Size!J29</f>
        <v>4.5158214944035713E-2</v>
      </c>
      <c r="K49" s="78">
        <f>Size!K29</f>
        <v>1.9405588030918342E-2</v>
      </c>
      <c r="L49" s="79">
        <f>Size!L29</f>
        <v>218324123.84164709</v>
      </c>
      <c r="M49" s="80">
        <f>Size!M29</f>
        <v>38363089.191143751</v>
      </c>
      <c r="N49" s="78">
        <f>Size!N29</f>
        <v>0.21317442003846832</v>
      </c>
      <c r="O49" s="77">
        <f>Size!O29</f>
        <v>43926095.0263834</v>
      </c>
      <c r="P49" s="76">
        <f>Size!P29</f>
        <v>6509244.8459734693</v>
      </c>
      <c r="Q49" s="78">
        <f>Size!Q29</f>
        <v>0.17396560144930284</v>
      </c>
    </row>
    <row r="50" spans="2:17" ht="15" thickBot="1">
      <c r="B50" s="349"/>
      <c r="C50" s="152" t="s">
        <v>108</v>
      </c>
      <c r="D50" s="144">
        <f>Size!D30</f>
        <v>128071839.03093624</v>
      </c>
      <c r="E50" s="138">
        <f>Size!E30</f>
        <v>5848418.1823374331</v>
      </c>
      <c r="F50" s="140">
        <f>Size!F30</f>
        <v>4.7850224954691899E-2</v>
      </c>
      <c r="G50" s="141">
        <f>Size!G30</f>
        <v>44.726684266952894</v>
      </c>
      <c r="H50" s="142">
        <f>Size!H30</f>
        <v>-2.036015821576072</v>
      </c>
      <c r="I50" s="180">
        <f>Size!I30</f>
        <v>2.8051351346659681</v>
      </c>
      <c r="J50" s="181">
        <f>Size!J30</f>
        <v>7.4519555604040111E-2</v>
      </c>
      <c r="K50" s="140">
        <f>Size!K30</f>
        <v>2.7290386891310588E-2</v>
      </c>
      <c r="L50" s="143">
        <f>Size!L30</f>
        <v>359258815.42696351</v>
      </c>
      <c r="M50" s="139">
        <f>Size!M30</f>
        <v>25513638.331537127</v>
      </c>
      <c r="N50" s="140">
        <f>Size!N30</f>
        <v>7.6446462997852155E-2</v>
      </c>
      <c r="O50" s="144">
        <f>Size!O30</f>
        <v>70878417.0173105</v>
      </c>
      <c r="P50" s="138">
        <f>Size!P30</f>
        <v>1752360.2085247189</v>
      </c>
      <c r="Q50" s="140">
        <f>Size!Q30</f>
        <v>2.535021219815908E-2</v>
      </c>
    </row>
    <row r="51" spans="2:17">
      <c r="B51" s="174"/>
      <c r="C51" s="147"/>
      <c r="D51" s="70"/>
      <c r="E51" s="70"/>
      <c r="F51" s="71"/>
      <c r="G51" s="72"/>
      <c r="H51" s="72"/>
      <c r="I51" s="194"/>
      <c r="J51" s="194"/>
      <c r="K51" s="71"/>
      <c r="L51" s="73"/>
      <c r="M51" s="73"/>
      <c r="N51" s="71"/>
      <c r="O51" s="70"/>
      <c r="P51" s="70"/>
      <c r="Q51" s="71"/>
    </row>
    <row r="52" spans="2:17" ht="23.5">
      <c r="B52" s="339" t="s">
        <v>136</v>
      </c>
      <c r="C52" s="339"/>
      <c r="D52" s="339"/>
      <c r="E52" s="339"/>
      <c r="F52" s="339"/>
      <c r="G52" s="339"/>
      <c r="H52" s="339"/>
      <c r="I52" s="339"/>
      <c r="J52" s="339"/>
      <c r="K52" s="339"/>
      <c r="L52" s="339"/>
      <c r="M52" s="339"/>
      <c r="N52" s="339"/>
      <c r="O52" s="339"/>
      <c r="P52" s="339"/>
      <c r="Q52" s="339"/>
    </row>
    <row r="53" spans="2:17">
      <c r="B53" s="340" t="s">
        <v>370</v>
      </c>
      <c r="C53" s="340"/>
      <c r="D53" s="340"/>
      <c r="E53" s="340"/>
      <c r="F53" s="340"/>
      <c r="G53" s="340"/>
      <c r="H53" s="340"/>
      <c r="I53" s="340"/>
      <c r="J53" s="340"/>
      <c r="K53" s="340"/>
      <c r="L53" s="340"/>
      <c r="M53" s="340"/>
      <c r="N53" s="340"/>
      <c r="O53" s="340"/>
      <c r="P53" s="340"/>
      <c r="Q53" s="340"/>
    </row>
    <row r="54" spans="2:17" ht="15" thickBot="1">
      <c r="B54" s="340" t="str">
        <f>'HOME PAGE'!H6</f>
        <v>LATEST 52 WEEKS ENDING 12-01-2024</v>
      </c>
      <c r="C54" s="340"/>
      <c r="D54" s="340"/>
      <c r="E54" s="340"/>
      <c r="F54" s="340"/>
      <c r="G54" s="340"/>
      <c r="H54" s="340"/>
      <c r="I54" s="340"/>
      <c r="J54" s="340"/>
      <c r="K54" s="340"/>
      <c r="L54" s="340"/>
      <c r="M54" s="340"/>
      <c r="N54" s="340"/>
      <c r="O54" s="340"/>
      <c r="P54" s="340"/>
      <c r="Q54" s="340"/>
    </row>
    <row r="55" spans="2:17">
      <c r="D55" s="345" t="s">
        <v>64</v>
      </c>
      <c r="E55" s="343"/>
      <c r="F55" s="344"/>
      <c r="G55" s="345" t="s">
        <v>21</v>
      </c>
      <c r="H55" s="346"/>
      <c r="I55" s="342" t="s">
        <v>22</v>
      </c>
      <c r="J55" s="343"/>
      <c r="K55" s="344"/>
      <c r="L55" s="345" t="s">
        <v>23</v>
      </c>
      <c r="M55" s="343"/>
      <c r="N55" s="346"/>
      <c r="O55" s="342" t="s">
        <v>24</v>
      </c>
      <c r="P55" s="343"/>
      <c r="Q55" s="346"/>
    </row>
    <row r="56" spans="2:17" ht="29.5" thickBot="1">
      <c r="B56" s="14"/>
      <c r="C56" s="146"/>
      <c r="D56" s="15" t="s">
        <v>20</v>
      </c>
      <c r="E56" s="16" t="s">
        <v>26</v>
      </c>
      <c r="F56" s="49" t="s">
        <v>27</v>
      </c>
      <c r="G56" s="15" t="s">
        <v>20</v>
      </c>
      <c r="H56" s="17" t="s">
        <v>26</v>
      </c>
      <c r="I56" s="18" t="s">
        <v>20</v>
      </c>
      <c r="J56" s="16" t="s">
        <v>26</v>
      </c>
      <c r="K56" s="49" t="s">
        <v>27</v>
      </c>
      <c r="L56" s="15" t="s">
        <v>20</v>
      </c>
      <c r="M56" s="16" t="s">
        <v>26</v>
      </c>
      <c r="N56" s="17" t="s">
        <v>27</v>
      </c>
      <c r="O56" s="18" t="s">
        <v>20</v>
      </c>
      <c r="P56" s="16" t="s">
        <v>26</v>
      </c>
      <c r="Q56" s="17" t="s">
        <v>27</v>
      </c>
    </row>
    <row r="57" spans="2:17" ht="15" thickBot="1">
      <c r="C57" s="292" t="s">
        <v>11</v>
      </c>
      <c r="D57" s="283">
        <f>'Segment Data'!D27</f>
        <v>3977752541.3625154</v>
      </c>
      <c r="E57" s="284">
        <f>'Segment Data'!E27</f>
        <v>265374330.5426383</v>
      </c>
      <c r="F57" s="285">
        <f>'Segment Data'!F27</f>
        <v>7.1483646189171676E-2</v>
      </c>
      <c r="G57" s="286">
        <f>'Segment Data'!G27</f>
        <v>99.952559728552359</v>
      </c>
      <c r="H57" s="287">
        <f>'Segment Data'!H27</f>
        <v>-3.809235432100877E-3</v>
      </c>
      <c r="I57" s="288">
        <f>'Segment Data'!I27</f>
        <v>2.7989236814263334</v>
      </c>
      <c r="J57" s="289">
        <f>'Segment Data'!J27</f>
        <v>2.6489542144857658E-2</v>
      </c>
      <c r="K57" s="285">
        <f>'Segment Data'!K27</f>
        <v>9.554615480143698E-3</v>
      </c>
      <c r="L57" s="290">
        <f>'Segment Data'!L27</f>
        <v>11133425786.873325</v>
      </c>
      <c r="M57" s="291">
        <f>'Segment Data'!M27</f>
        <v>841101697.27161407</v>
      </c>
      <c r="N57" s="285">
        <f>'Segment Data'!N27</f>
        <v>8.1721260421771538E-2</v>
      </c>
      <c r="O57" s="283">
        <f>'Segment Data'!O27</f>
        <v>4213233659.1534343</v>
      </c>
      <c r="P57" s="284">
        <f>'Segment Data'!P27</f>
        <v>200362558.72994661</v>
      </c>
      <c r="Q57" s="285">
        <f>'Segment Data'!Q27</f>
        <v>4.9929976247879454E-2</v>
      </c>
    </row>
    <row r="58" spans="2:17">
      <c r="B58" s="354" t="s">
        <v>60</v>
      </c>
      <c r="C58" s="151" t="s">
        <v>145</v>
      </c>
      <c r="D58" s="77">
        <f>'Segment Data'!D28</f>
        <v>63824070.738567442</v>
      </c>
      <c r="E58" s="76">
        <f>'Segment Data'!E28</f>
        <v>-2423931.2186347023</v>
      </c>
      <c r="F58" s="78">
        <f>'Segment Data'!F28</f>
        <v>-3.6588744520938486E-2</v>
      </c>
      <c r="G58" s="95">
        <f>'Segment Data'!G28</f>
        <v>1.60376473304467</v>
      </c>
      <c r="H58" s="81">
        <f>'Segment Data'!H28</f>
        <v>-0.17997317045369599</v>
      </c>
      <c r="I58" s="178">
        <f>'Segment Data'!I28</f>
        <v>4.9301092383313758</v>
      </c>
      <c r="J58" s="179">
        <f>'Segment Data'!J28</f>
        <v>5.3741520905600026E-2</v>
      </c>
      <c r="K58" s="78">
        <f>'Segment Data'!K28</f>
        <v>1.1020809754267273E-2</v>
      </c>
      <c r="L58" s="79">
        <f>'Segment Data'!L28</f>
        <v>314659640.77612656</v>
      </c>
      <c r="M58" s="80">
        <f>'Segment Data'!M28</f>
        <v>-8389977.3119335771</v>
      </c>
      <c r="N58" s="78">
        <f>'Segment Data'!N28</f>
        <v>-2.5971172359184006E-2</v>
      </c>
      <c r="O58" s="77">
        <f>'Segment Data'!O28</f>
        <v>134523485.74244219</v>
      </c>
      <c r="P58" s="76">
        <f>'Segment Data'!P28</f>
        <v>-5671176.4340401292</v>
      </c>
      <c r="Q58" s="78">
        <f>'Segment Data'!Q28</f>
        <v>-4.0452156637041138E-2</v>
      </c>
    </row>
    <row r="59" spans="2:17">
      <c r="B59" s="355"/>
      <c r="C59" s="151" t="s">
        <v>149</v>
      </c>
      <c r="D59" s="77">
        <f>'Segment Data'!D29</f>
        <v>60252276.216253862</v>
      </c>
      <c r="E59" s="76">
        <f>'Segment Data'!E29</f>
        <v>-404247.51524078101</v>
      </c>
      <c r="F59" s="78">
        <f>'Segment Data'!F29</f>
        <v>-6.6645348327286991E-3</v>
      </c>
      <c r="G59" s="95">
        <f>'Segment Data'!G29</f>
        <v>1.514013044970234</v>
      </c>
      <c r="H59" s="81">
        <f>'Segment Data'!H29</f>
        <v>-0.11917342523021079</v>
      </c>
      <c r="I59" s="178">
        <f>'Segment Data'!I29</f>
        <v>3.9043834190373485</v>
      </c>
      <c r="J59" s="179">
        <f>'Segment Data'!J29</f>
        <v>-1.2070579811214177E-2</v>
      </c>
      <c r="K59" s="78">
        <f>'Segment Data'!K29</f>
        <v>-3.0820175124648282E-3</v>
      </c>
      <c r="L59" s="79">
        <f>'Segment Data'!L29</f>
        <v>235247988.21799996</v>
      </c>
      <c r="M59" s="80">
        <f>'Segment Data'!M29</f>
        <v>-2310496.7064649761</v>
      </c>
      <c r="N59" s="78">
        <f>'Segment Data'!N29</f>
        <v>-9.7260121321266681E-3</v>
      </c>
      <c r="O59" s="77">
        <f>'Segment Data'!O29</f>
        <v>96885951.669063017</v>
      </c>
      <c r="P59" s="76">
        <f>'Segment Data'!P29</f>
        <v>1772727.5553871989</v>
      </c>
      <c r="Q59" s="78">
        <f>'Segment Data'!Q29</f>
        <v>1.8638076586159041E-2</v>
      </c>
    </row>
    <row r="60" spans="2:17">
      <c r="B60" s="355"/>
      <c r="C60" s="151" t="s">
        <v>146</v>
      </c>
      <c r="D60" s="77">
        <f>'Segment Data'!D30</f>
        <v>1799913825.5102999</v>
      </c>
      <c r="E60" s="76">
        <f>'Segment Data'!E30</f>
        <v>254252580.72288156</v>
      </c>
      <c r="F60" s="78">
        <f>'Segment Data'!F30</f>
        <v>0.16449437519399668</v>
      </c>
      <c r="G60" s="95">
        <f>'Segment Data'!G30</f>
        <v>45.228050835193862</v>
      </c>
      <c r="H60" s="81">
        <f>'Segment Data'!H30</f>
        <v>3.6108779870691805</v>
      </c>
      <c r="I60" s="178">
        <f>'Segment Data'!I30</f>
        <v>3.0691423732068568</v>
      </c>
      <c r="J60" s="179">
        <f>'Segment Data'!J30</f>
        <v>-3.9770827361711447E-2</v>
      </c>
      <c r="K60" s="78">
        <f>'Segment Data'!K30</f>
        <v>-1.2792517769372921E-2</v>
      </c>
      <c r="L60" s="79">
        <f>'Segment Data'!L30</f>
        <v>5524191789.9945145</v>
      </c>
      <c r="M60" s="80">
        <f>'Segment Data'!M30</f>
        <v>718865142.46766472</v>
      </c>
      <c r="N60" s="78">
        <f>'Segment Data'!N30</f>
        <v>0.14959756020699277</v>
      </c>
      <c r="O60" s="77">
        <f>'Segment Data'!O30</f>
        <v>1984495310.723052</v>
      </c>
      <c r="P60" s="76">
        <f>'Segment Data'!P30</f>
        <v>165863185.90635395</v>
      </c>
      <c r="Q60" s="78">
        <f>'Segment Data'!Q30</f>
        <v>9.1202164331652E-2</v>
      </c>
    </row>
    <row r="61" spans="2:17">
      <c r="B61" s="355"/>
      <c r="C61" s="151" t="s">
        <v>148</v>
      </c>
      <c r="D61" s="77">
        <f>'Segment Data'!D31</f>
        <v>51916611.575121887</v>
      </c>
      <c r="E61" s="76">
        <f>'Segment Data'!E31</f>
        <v>10085616.379178509</v>
      </c>
      <c r="F61" s="78">
        <f>'Segment Data'!F31</f>
        <v>0.24110390708936746</v>
      </c>
      <c r="G61" s="95">
        <f>'Segment Data'!G31</f>
        <v>1.3045553149439875</v>
      </c>
      <c r="H61" s="81">
        <f>'Segment Data'!H31</f>
        <v>0.17824917034107934</v>
      </c>
      <c r="I61" s="178">
        <f>'Segment Data'!I31</f>
        <v>4.7620403221801135</v>
      </c>
      <c r="J61" s="179">
        <f>'Segment Data'!J31</f>
        <v>4.8903507599771245E-2</v>
      </c>
      <c r="K61" s="78">
        <f>'Segment Data'!K31</f>
        <v>1.0376000002479371E-2</v>
      </c>
      <c r="L61" s="79">
        <f>'Segment Data'!L31</f>
        <v>247228997.71169326</v>
      </c>
      <c r="M61" s="80">
        <f>'Segment Data'!M31</f>
        <v>50073794.263159066</v>
      </c>
      <c r="N61" s="78">
        <f>'Segment Data'!N31</f>
        <v>0.25398160123240388</v>
      </c>
      <c r="O61" s="77">
        <f>'Segment Data'!O31</f>
        <v>110119482.35010278</v>
      </c>
      <c r="P61" s="76">
        <f>'Segment Data'!P31</f>
        <v>17640277.265898883</v>
      </c>
      <c r="Q61" s="78">
        <f>'Segment Data'!Q31</f>
        <v>0.19074858234169625</v>
      </c>
    </row>
    <row r="62" spans="2:17" ht="15" thickBot="1">
      <c r="B62" s="356"/>
      <c r="C62" s="151" t="s">
        <v>147</v>
      </c>
      <c r="D62" s="144">
        <f>'Segment Data'!D32</f>
        <v>2001845757.3221312</v>
      </c>
      <c r="E62" s="138">
        <f>'Segment Data'!E32</f>
        <v>3864312.1745464802</v>
      </c>
      <c r="F62" s="140">
        <f>'Segment Data'!F32</f>
        <v>1.9341081389577346E-3</v>
      </c>
      <c r="G62" s="141">
        <f>'Segment Data'!G32</f>
        <v>50.302175800396057</v>
      </c>
      <c r="H62" s="142">
        <f>'Segment Data'!H32</f>
        <v>-3.4937897971556922</v>
      </c>
      <c r="I62" s="180">
        <f>'Segment Data'!I32</f>
        <v>2.403830241451836</v>
      </c>
      <c r="J62" s="181">
        <f>'Segment Data'!J32</f>
        <v>3.6824207887561133E-2</v>
      </c>
      <c r="K62" s="140">
        <f>'Segment Data'!K32</f>
        <v>1.5557293629754996E-2</v>
      </c>
      <c r="L62" s="143">
        <f>'Segment Data'!L32</f>
        <v>4812097370.1729918</v>
      </c>
      <c r="M62" s="139">
        <f>'Segment Data'!M32</f>
        <v>82863234.559189796</v>
      </c>
      <c r="N62" s="140">
        <f>'Segment Data'!N32</f>
        <v>1.7521491256942193E-2</v>
      </c>
      <c r="O62" s="144">
        <f>'Segment Data'!O32</f>
        <v>1887209428.6687741</v>
      </c>
      <c r="P62" s="138">
        <f>'Segment Data'!P32</f>
        <v>20757544.436346769</v>
      </c>
      <c r="Q62" s="140">
        <f>'Segment Data'!Q32</f>
        <v>1.1121392740795591E-2</v>
      </c>
    </row>
    <row r="63" spans="2:17">
      <c r="B63" s="347" t="s">
        <v>61</v>
      </c>
      <c r="C63" s="150" t="s">
        <v>74</v>
      </c>
      <c r="D63" s="116">
        <f>'Type Data'!D19</f>
        <v>3235506483.0942755</v>
      </c>
      <c r="E63" s="110">
        <f>'Type Data'!E19</f>
        <v>223159196.15214872</v>
      </c>
      <c r="F63" s="112">
        <f>'Type Data'!F19</f>
        <v>7.4081496884338516E-2</v>
      </c>
      <c r="G63" s="113">
        <f>'Type Data'!G19</f>
        <v>81.301476560134276</v>
      </c>
      <c r="H63" s="114">
        <f>'Type Data'!H19</f>
        <v>0.193550653321509</v>
      </c>
      <c r="I63" s="182">
        <f>'Type Data'!I19</f>
        <v>2.7707871814214009</v>
      </c>
      <c r="J63" s="183">
        <f>'Type Data'!J19</f>
        <v>2.8932107778079974E-2</v>
      </c>
      <c r="K63" s="112">
        <f>'Type Data'!K19</f>
        <v>1.0552019344930431E-2</v>
      </c>
      <c r="L63" s="115">
        <f>'Type Data'!L19</f>
        <v>8964899888.7634563</v>
      </c>
      <c r="M63" s="111">
        <f>'Type Data'!M19</f>
        <v>705480196.48549366</v>
      </c>
      <c r="N63" s="112">
        <f>'Type Data'!N19</f>
        <v>8.5415225617493831E-2</v>
      </c>
      <c r="O63" s="116">
        <f>'Type Data'!O19</f>
        <v>3348546640.5559316</v>
      </c>
      <c r="P63" s="110">
        <f>'Type Data'!P19</f>
        <v>163645245.43972492</v>
      </c>
      <c r="Q63" s="112">
        <f>'Type Data'!Q19</f>
        <v>5.1381573599315167E-2</v>
      </c>
    </row>
    <row r="64" spans="2:17">
      <c r="B64" s="348"/>
      <c r="C64" s="151" t="s">
        <v>75</v>
      </c>
      <c r="D64" s="77">
        <f>'Type Data'!D20</f>
        <v>506089135.92586029</v>
      </c>
      <c r="E64" s="76">
        <f>'Type Data'!E20</f>
        <v>36598708.146211743</v>
      </c>
      <c r="F64" s="78">
        <f>'Type Data'!F20</f>
        <v>7.7954109350636319E-2</v>
      </c>
      <c r="G64" s="95">
        <f>'Type Data'!G20</f>
        <v>12.716956135555375</v>
      </c>
      <c r="H64" s="81">
        <f>'Type Data'!H20</f>
        <v>7.5852304209137245E-2</v>
      </c>
      <c r="I64" s="178">
        <f>'Type Data'!I20</f>
        <v>2.8116479731462594</v>
      </c>
      <c r="J64" s="179">
        <f>'Type Data'!J20</f>
        <v>4.283237080079827E-2</v>
      </c>
      <c r="K64" s="78">
        <f>'Type Data'!K20</f>
        <v>1.5469564229743219E-2</v>
      </c>
      <c r="L64" s="79">
        <f>'Type Data'!L20</f>
        <v>1422944493.2572868</v>
      </c>
      <c r="M64" s="80">
        <f>'Type Data'!M20</f>
        <v>123012071.66915107</v>
      </c>
      <c r="N64" s="78">
        <f>'Type Data'!N20</f>
        <v>9.4629589681951648E-2</v>
      </c>
      <c r="O64" s="77">
        <f>'Type Data'!O20</f>
        <v>398670399.66553235</v>
      </c>
      <c r="P64" s="76">
        <f>'Type Data'!P20</f>
        <v>40179074.121070623</v>
      </c>
      <c r="Q64" s="78">
        <f>'Type Data'!Q20</f>
        <v>0.11207823246503473</v>
      </c>
    </row>
    <row r="65" spans="2:17">
      <c r="B65" s="348"/>
      <c r="C65" s="151" t="s">
        <v>76</v>
      </c>
      <c r="D65" s="77">
        <f>'Type Data'!D21</f>
        <v>223388289.51395372</v>
      </c>
      <c r="E65" s="76">
        <f>'Type Data'!E21</f>
        <v>6260337.5117693841</v>
      </c>
      <c r="F65" s="78">
        <f>'Type Data'!F21</f>
        <v>2.8832480820831417E-2</v>
      </c>
      <c r="G65" s="95">
        <f>'Type Data'!G21</f>
        <v>5.6132781308347646</v>
      </c>
      <c r="H65" s="81">
        <f>'Type Data'!H21</f>
        <v>-0.23292622934314799</v>
      </c>
      <c r="I65" s="178">
        <f>'Type Data'!I21</f>
        <v>3.1646828722607911</v>
      </c>
      <c r="J65" s="179">
        <f>'Type Data'!J21</f>
        <v>-2.9842988444065188E-2</v>
      </c>
      <c r="K65" s="78">
        <f>'Type Data'!K21</f>
        <v>-9.3419148084406111E-3</v>
      </c>
      <c r="L65" s="79">
        <f>'Type Data'!L21</f>
        <v>706953093.68844426</v>
      </c>
      <c r="M65" s="80">
        <f>'Type Data'!M21</f>
        <v>13332235.935583591</v>
      </c>
      <c r="N65" s="78">
        <f>'Type Data'!N21</f>
        <v>1.9221215432846613E-2</v>
      </c>
      <c r="O65" s="77">
        <f>'Type Data'!O21</f>
        <v>414942087.6188581</v>
      </c>
      <c r="P65" s="76">
        <f>'Type Data'!P21</f>
        <v>-886115.76121288538</v>
      </c>
      <c r="Q65" s="78">
        <f>'Type Data'!Q21</f>
        <v>-2.1309659951154565E-3</v>
      </c>
    </row>
    <row r="66" spans="2:17" ht="15" thickBot="1">
      <c r="B66" s="349"/>
      <c r="C66" s="152" t="s">
        <v>77</v>
      </c>
      <c r="D66" s="144">
        <f>'Type Data'!D22</f>
        <v>12768632.828277167</v>
      </c>
      <c r="E66" s="138">
        <f>'Type Data'!E22</f>
        <v>-643911.26740671881</v>
      </c>
      <c r="F66" s="140">
        <f>'Type Data'!F22</f>
        <v>-4.8008137964961277E-2</v>
      </c>
      <c r="G66" s="141">
        <f>'Type Data'!G22</f>
        <v>0.32084890202424882</v>
      </c>
      <c r="H66" s="142">
        <f>'Type Data'!H22</f>
        <v>-4.0285963616987441E-2</v>
      </c>
      <c r="I66" s="180">
        <f>'Type Data'!I22</f>
        <v>3.0252503681232294</v>
      </c>
      <c r="J66" s="181">
        <f>'Type Data'!J22</f>
        <v>9.1346277887143223E-2</v>
      </c>
      <c r="K66" s="140">
        <f>'Type Data'!K22</f>
        <v>3.1134718476701378E-2</v>
      </c>
      <c r="L66" s="143">
        <f>'Type Data'!L22</f>
        <v>38628311.164175853</v>
      </c>
      <c r="M66" s="139">
        <f>'Type Data'!M22</f>
        <v>-722806.81862296909</v>
      </c>
      <c r="N66" s="140">
        <f>'Type Data'!N22</f>
        <v>-1.8368139348389611E-2</v>
      </c>
      <c r="O66" s="144">
        <f>'Type Data'!O22</f>
        <v>51074531.313108668</v>
      </c>
      <c r="P66" s="138">
        <f>'Type Data'!P22</f>
        <v>-2575645.0696268752</v>
      </c>
      <c r="Q66" s="140">
        <f>'Type Data'!Q22</f>
        <v>-4.8008137964961277E-2</v>
      </c>
    </row>
    <row r="67" spans="2:17" ht="15" thickBot="1">
      <c r="B67" s="94" t="s">
        <v>78</v>
      </c>
      <c r="C67" s="153" t="s">
        <v>79</v>
      </c>
      <c r="D67" s="137">
        <f>Granola!D7</f>
        <v>2996896.7855553068</v>
      </c>
      <c r="E67" s="131">
        <f>Granola!E7</f>
        <v>-1159729.053560527</v>
      </c>
      <c r="F67" s="133">
        <f>Granola!F7</f>
        <v>-0.27900732431746028</v>
      </c>
      <c r="G67" s="134">
        <f>Granola!G7</f>
        <v>7.5305716442561343E-2</v>
      </c>
      <c r="H67" s="135">
        <f>Granola!H7</f>
        <v>-3.6612089994551303E-2</v>
      </c>
      <c r="I67" s="184">
        <f>Granola!I7</f>
        <v>3.6847811859365387</v>
      </c>
      <c r="J67" s="185">
        <f>Granola!J7</f>
        <v>0.14987798311962175</v>
      </c>
      <c r="K67" s="133">
        <f>Granola!K7</f>
        <v>4.2399458915929014E-2</v>
      </c>
      <c r="L67" s="136">
        <f>Granola!L7</f>
        <v>11042908.891607884</v>
      </c>
      <c r="M67" s="132">
        <f>Granola!M7</f>
        <v>-3650361.099994231</v>
      </c>
      <c r="N67" s="133">
        <f>Granola!N7</f>
        <v>-0.24843762498617269</v>
      </c>
      <c r="O67" s="137">
        <f>Granola!O7</f>
        <v>4502780.0587796783</v>
      </c>
      <c r="P67" s="131">
        <f>Granola!P7</f>
        <v>-1200158.4549628822</v>
      </c>
      <c r="Q67" s="133">
        <f>Granola!Q7</f>
        <v>-0.21044562414110207</v>
      </c>
    </row>
    <row r="68" spans="2:17">
      <c r="B68" s="350" t="s">
        <v>80</v>
      </c>
      <c r="C68" s="154" t="s">
        <v>14</v>
      </c>
      <c r="D68" s="125">
        <f>'NB vs PL'!D11</f>
        <v>3232247602.2535853</v>
      </c>
      <c r="E68" s="117">
        <f>'NB vs PL'!E11</f>
        <v>179261958.29979134</v>
      </c>
      <c r="F68" s="121">
        <f>'NB vs PL'!F11</f>
        <v>5.8716934570198852E-2</v>
      </c>
      <c r="G68" s="122">
        <f>'NB vs PL'!G11</f>
        <v>81.219587735103019</v>
      </c>
      <c r="H68" s="123">
        <f>'NB vs PL'!H11</f>
        <v>-0.98253234505907017</v>
      </c>
      <c r="I68" s="186">
        <f>'NB vs PL'!I11</f>
        <v>3.0375025697211573</v>
      </c>
      <c r="J68" s="187">
        <f>'NB vs PL'!J11</f>
        <v>3.71332305526062E-2</v>
      </c>
      <c r="K68" s="121">
        <f>'NB vs PL'!K11</f>
        <v>1.2376219843286492E-2</v>
      </c>
      <c r="L68" s="124">
        <f>'NB vs PL'!L11</f>
        <v>9817960397.8203144</v>
      </c>
      <c r="M68" s="118">
        <f>'NB vs PL'!M11</f>
        <v>657875878.77959633</v>
      </c>
      <c r="N68" s="121">
        <f>'NB vs PL'!N11</f>
        <v>7.1819848104250003E-2</v>
      </c>
      <c r="O68" s="125">
        <f>'NB vs PL'!O11</f>
        <v>3615800739.0894065</v>
      </c>
      <c r="P68" s="117">
        <f>'NB vs PL'!P11</f>
        <v>166076457.46496868</v>
      </c>
      <c r="Q68" s="121">
        <f>'NB vs PL'!Q11</f>
        <v>4.8141951039276994E-2</v>
      </c>
    </row>
    <row r="69" spans="2:17" ht="15" thickBot="1">
      <c r="B69" s="351"/>
      <c r="C69" s="155" t="s">
        <v>13</v>
      </c>
      <c r="D69" s="130">
        <f>'NB vs PL'!D12</f>
        <v>747392891.36167908</v>
      </c>
      <c r="E69" s="119">
        <f>'NB vs PL'!E12</f>
        <v>86379868.399742961</v>
      </c>
      <c r="F69" s="126">
        <f>'NB vs PL'!F12</f>
        <v>0.13067801298782744</v>
      </c>
      <c r="G69" s="127">
        <f>'NB vs PL'!G12</f>
        <v>18.780412264895471</v>
      </c>
      <c r="H69" s="128">
        <f>'NB vs PL'!H12</f>
        <v>0.98253234506104192</v>
      </c>
      <c r="I69" s="188">
        <f>'NB vs PL'!I12</f>
        <v>1.7725797250818038</v>
      </c>
      <c r="J69" s="189">
        <f>'NB vs PL'!J12</f>
        <v>4.9079395764775269E-2</v>
      </c>
      <c r="K69" s="126">
        <f>'NB vs PL'!K12</f>
        <v>2.8476580439194904E-2</v>
      </c>
      <c r="L69" s="129">
        <f>'NB vs PL'!L12</f>
        <v>1324813485.8979795</v>
      </c>
      <c r="M69" s="120">
        <f>'NB vs PL'!M12</f>
        <v>185557323.14023805</v>
      </c>
      <c r="N69" s="126">
        <f>'NB vs PL'!N12</f>
        <v>0.16287585637550431</v>
      </c>
      <c r="O69" s="130">
        <f>'NB vs PL'!O12</f>
        <v>600379789.52100146</v>
      </c>
      <c r="P69" s="119">
        <f>'NB vs PL'!P12</f>
        <v>35332307.150308967</v>
      </c>
      <c r="Q69" s="126">
        <f>'NB vs PL'!Q12</f>
        <v>6.2529801924025991E-2</v>
      </c>
    </row>
    <row r="70" spans="2:17">
      <c r="B70" s="347" t="s">
        <v>62</v>
      </c>
      <c r="C70" s="150" t="s">
        <v>70</v>
      </c>
      <c r="D70" s="116">
        <f>Package!D19</f>
        <v>2025816941.9583089</v>
      </c>
      <c r="E70" s="110">
        <f>Package!E19</f>
        <v>72640023.145437956</v>
      </c>
      <c r="F70" s="112">
        <f>Package!F19</f>
        <v>3.7190703231117499E-2</v>
      </c>
      <c r="G70" s="113">
        <f>Package!G19</f>
        <v>50.904521280462298</v>
      </c>
      <c r="H70" s="114">
        <f>Package!H19</f>
        <v>-1.6850753774926019</v>
      </c>
      <c r="I70" s="182">
        <f>Package!I19</f>
        <v>2.9709450319166799</v>
      </c>
      <c r="J70" s="183">
        <f>Package!J19</f>
        <v>4.4086714933582627E-2</v>
      </c>
      <c r="K70" s="112">
        <f>Package!K19</f>
        <v>1.506281143770077E-2</v>
      </c>
      <c r="L70" s="115">
        <f>Package!L19</f>
        <v>6018590779.283679</v>
      </c>
      <c r="M70" s="111">
        <f>Package!M19</f>
        <v>301918669.91680813</v>
      </c>
      <c r="N70" s="112">
        <f>Package!N19</f>
        <v>5.2813711218824132E-2</v>
      </c>
      <c r="O70" s="116">
        <f>Package!O19</f>
        <v>3003691479.7265091</v>
      </c>
      <c r="P70" s="110">
        <f>Package!P19</f>
        <v>83738248.729300976</v>
      </c>
      <c r="Q70" s="112">
        <f>Package!Q19</f>
        <v>2.8677941769876602E-2</v>
      </c>
    </row>
    <row r="71" spans="2:17">
      <c r="B71" s="348"/>
      <c r="C71" s="151" t="s">
        <v>71</v>
      </c>
      <c r="D71" s="77">
        <f>Package!D20</f>
        <v>1208546285.050092</v>
      </c>
      <c r="E71" s="76">
        <f>Package!E20</f>
        <v>159296621.40253651</v>
      </c>
      <c r="F71" s="78">
        <f>Package!F20</f>
        <v>0.15181955917790457</v>
      </c>
      <c r="G71" s="95">
        <f>Package!G20</f>
        <v>30.368227657473184</v>
      </c>
      <c r="H71" s="81">
        <f>Package!H20</f>
        <v>2.1170149418029496</v>
      </c>
      <c r="I71" s="178">
        <f>Package!I20</f>
        <v>2.3892847619030824</v>
      </c>
      <c r="J71" s="179">
        <f>Package!J20</f>
        <v>2.4526682482763018E-2</v>
      </c>
      <c r="K71" s="78">
        <f>Package!K20</f>
        <v>1.0371751214726929E-2</v>
      </c>
      <c r="L71" s="79">
        <f>Package!L20</f>
        <v>2887561222.9247637</v>
      </c>
      <c r="M71" s="80">
        <f>Package!M20</f>
        <v>406339603.48515415</v>
      </c>
      <c r="N71" s="78">
        <f>Package!N20</f>
        <v>0.16376594508995412</v>
      </c>
      <c r="O71" s="77">
        <f>Package!O20</f>
        <v>595360336.8395834</v>
      </c>
      <c r="P71" s="76">
        <f>Package!P20</f>
        <v>72445332.641885161</v>
      </c>
      <c r="Q71" s="78">
        <f>Package!Q20</f>
        <v>0.13854131562554245</v>
      </c>
    </row>
    <row r="72" spans="2:17">
      <c r="B72" s="348"/>
      <c r="C72" s="151" t="s">
        <v>72</v>
      </c>
      <c r="D72" s="77">
        <f>Package!D21</f>
        <v>161099078.97872326</v>
      </c>
      <c r="E72" s="76">
        <f>Package!E21</f>
        <v>-8994893.8607746661</v>
      </c>
      <c r="F72" s="78">
        <f>Package!F21</f>
        <v>-5.2881908221770572E-2</v>
      </c>
      <c r="G72" s="95">
        <f>Package!G21</f>
        <v>4.0480812082694406</v>
      </c>
      <c r="H72" s="81">
        <f>Package!H21</f>
        <v>-0.53172584321627614</v>
      </c>
      <c r="I72" s="178">
        <f>Package!I21</f>
        <v>2.4056508744919096</v>
      </c>
      <c r="J72" s="179">
        <f>Package!J21</f>
        <v>1.7944540550639765E-2</v>
      </c>
      <c r="K72" s="78">
        <f>Package!K21</f>
        <v>7.5153884276127E-3</v>
      </c>
      <c r="L72" s="79">
        <f>Package!L21</f>
        <v>387548140.22500682</v>
      </c>
      <c r="M72" s="80">
        <f>Package!M21</f>
        <v>-18586316.089096665</v>
      </c>
      <c r="N72" s="78">
        <f>Package!N21</f>
        <v>-4.5763947875237777E-2</v>
      </c>
      <c r="O72" s="77">
        <f>Package!O21</f>
        <v>91703014.679501295</v>
      </c>
      <c r="P72" s="76">
        <f>Package!P21</f>
        <v>-955769.66850273311</v>
      </c>
      <c r="Q72" s="78">
        <f>Package!Q21</f>
        <v>-1.0314938569807834E-2</v>
      </c>
    </row>
    <row r="73" spans="2:17" ht="15" thickBot="1">
      <c r="B73" s="349"/>
      <c r="C73" s="152" t="s">
        <v>73</v>
      </c>
      <c r="D73" s="144">
        <f>Package!D22</f>
        <v>506605833.85699594</v>
      </c>
      <c r="E73" s="138">
        <f>Package!E22</f>
        <v>36977691.249441326</v>
      </c>
      <c r="F73" s="140">
        <f>Package!F22</f>
        <v>7.8738235413506261E-2</v>
      </c>
      <c r="G73" s="141">
        <f>Package!G22</f>
        <v>12.729939668413792</v>
      </c>
      <c r="H73" s="142">
        <f>Package!H22</f>
        <v>8.5127843601298991E-2</v>
      </c>
      <c r="I73" s="180">
        <f>Package!I22</f>
        <v>2.8098127208788246</v>
      </c>
      <c r="J73" s="181">
        <f>Package!J22</f>
        <v>4.1370006265450066E-2</v>
      </c>
      <c r="K73" s="140">
        <f>Package!K22</f>
        <v>1.4943421457513371E-2</v>
      </c>
      <c r="L73" s="143">
        <f>Package!L22</f>
        <v>1423467516.4428115</v>
      </c>
      <c r="M73" s="139">
        <f>Package!M22</f>
        <v>123328906.463516</v>
      </c>
      <c r="N73" s="140">
        <f>Package!N22</f>
        <v>9.4858275507624518E-2</v>
      </c>
      <c r="O73" s="144">
        <f>Package!O22</f>
        <v>398820332.91393024</v>
      </c>
      <c r="P73" s="138">
        <f>Package!P22</f>
        <v>40271090.965479851</v>
      </c>
      <c r="Q73" s="140">
        <f>Package!Q22</f>
        <v>0.11231676504637468</v>
      </c>
    </row>
    <row r="74" spans="2:17">
      <c r="B74" s="350" t="s">
        <v>81</v>
      </c>
      <c r="C74" s="156" t="s">
        <v>82</v>
      </c>
      <c r="D74" s="116">
        <f>Flavor!D55</f>
        <v>364664988.48723632</v>
      </c>
      <c r="E74" s="110">
        <f>Flavor!E55</f>
        <v>12293220.747923851</v>
      </c>
      <c r="F74" s="112">
        <f>Flavor!F55</f>
        <v>3.4887076302374136E-2</v>
      </c>
      <c r="G74" s="113">
        <f>Flavor!G55</f>
        <v>9.1632645982038063</v>
      </c>
      <c r="H74" s="114">
        <f>Flavor!H55</f>
        <v>-0.3244008357723871</v>
      </c>
      <c r="I74" s="182">
        <f>Flavor!I55</f>
        <v>2.8856629815565373</v>
      </c>
      <c r="J74" s="183">
        <f>Flavor!J55</f>
        <v>3.5609049237022461E-2</v>
      </c>
      <c r="K74" s="112">
        <f>Flavor!K55</f>
        <v>1.249416680618463E-2</v>
      </c>
      <c r="L74" s="115">
        <f>Flavor!L55</f>
        <v>1052300257.9473587</v>
      </c>
      <c r="M74" s="111">
        <f>Flavor!M55</f>
        <v>48021715.663552403</v>
      </c>
      <c r="N74" s="112">
        <f>Flavor!N55</f>
        <v>4.7817128059260673E-2</v>
      </c>
      <c r="O74" s="116">
        <f>Flavor!O55</f>
        <v>442721453.34257913</v>
      </c>
      <c r="P74" s="110">
        <f>Flavor!P55</f>
        <v>-125595.18391758204</v>
      </c>
      <c r="Q74" s="112">
        <f>Flavor!Q55</f>
        <v>-2.8360849267366708E-4</v>
      </c>
    </row>
    <row r="75" spans="2:17">
      <c r="B75" s="348"/>
      <c r="C75" s="151" t="s">
        <v>83</v>
      </c>
      <c r="D75" s="77">
        <f>Flavor!D56</f>
        <v>676878278.61941135</v>
      </c>
      <c r="E75" s="76">
        <f>Flavor!E56</f>
        <v>-26369760.409149289</v>
      </c>
      <c r="F75" s="78">
        <f>Flavor!F56</f>
        <v>-3.7497097674919141E-2</v>
      </c>
      <c r="G75" s="95">
        <f>Flavor!G56</f>
        <v>17.008528275489972</v>
      </c>
      <c r="H75" s="81">
        <f>Flavor!H56</f>
        <v>-1.9265361146258435</v>
      </c>
      <c r="I75" s="178">
        <f>Flavor!I56</f>
        <v>2.5249579397335506</v>
      </c>
      <c r="J75" s="179">
        <f>Flavor!J56</f>
        <v>6.2227813145329325E-2</v>
      </c>
      <c r="K75" s="78">
        <f>Flavor!K56</f>
        <v>2.5267816588388239E-2</v>
      </c>
      <c r="L75" s="79">
        <f>Flavor!L56</f>
        <v>1709089183.833261</v>
      </c>
      <c r="M75" s="80">
        <f>Flavor!M56</f>
        <v>-22820948.346464396</v>
      </c>
      <c r="N75" s="78">
        <f>Flavor!N56</f>
        <v>-1.3176750873177639E-2</v>
      </c>
      <c r="O75" s="77">
        <f>Flavor!O56</f>
        <v>504325950.56387925</v>
      </c>
      <c r="P75" s="76">
        <f>Flavor!P56</f>
        <v>6525820.4855834246</v>
      </c>
      <c r="Q75" s="78">
        <f>Flavor!Q56</f>
        <v>1.3109318562365621E-2</v>
      </c>
    </row>
    <row r="76" spans="2:17">
      <c r="B76" s="348"/>
      <c r="C76" s="151" t="s">
        <v>84</v>
      </c>
      <c r="D76" s="77">
        <f>Flavor!D57</f>
        <v>635772984.83665073</v>
      </c>
      <c r="E76" s="76">
        <f>Flavor!E57</f>
        <v>63800114.797174811</v>
      </c>
      <c r="F76" s="78">
        <f>Flavor!F57</f>
        <v>0.11154395276260483</v>
      </c>
      <c r="G76" s="95">
        <f>Flavor!G57</f>
        <v>15.975638650190721</v>
      </c>
      <c r="H76" s="81">
        <f>Flavor!H57</f>
        <v>0.57517889411740697</v>
      </c>
      <c r="I76" s="178">
        <f>Flavor!I57</f>
        <v>2.858713011366083</v>
      </c>
      <c r="J76" s="179">
        <f>Flavor!J57</f>
        <v>4.954911938539075E-2</v>
      </c>
      <c r="K76" s="78">
        <f>Flavor!K57</f>
        <v>1.7638386826357266E-2</v>
      </c>
      <c r="L76" s="79">
        <f>Flavor!L57</f>
        <v>1817492504.0275848</v>
      </c>
      <c r="M76" s="80">
        <f>Flavor!M57</f>
        <v>210726970.32012391</v>
      </c>
      <c r="N76" s="78">
        <f>Flavor!N57</f>
        <v>0.1311497949759298</v>
      </c>
      <c r="O76" s="77">
        <f>Flavor!O57</f>
        <v>563995629.66223061</v>
      </c>
      <c r="P76" s="76">
        <f>Flavor!P57</f>
        <v>43092364.974816501</v>
      </c>
      <c r="Q76" s="78">
        <f>Flavor!Q57</f>
        <v>8.2726233249230174E-2</v>
      </c>
    </row>
    <row r="77" spans="2:17">
      <c r="B77" s="348"/>
      <c r="C77" s="151" t="s">
        <v>85</v>
      </c>
      <c r="D77" s="77">
        <f>Flavor!D58</f>
        <v>101845809.11397882</v>
      </c>
      <c r="E77" s="76">
        <f>Flavor!E58</f>
        <v>1983099.8940450549</v>
      </c>
      <c r="F77" s="78">
        <f>Flavor!F58</f>
        <v>1.9858262503949824E-2</v>
      </c>
      <c r="G77" s="95">
        <f>Flavor!G58</f>
        <v>2.5591710929008178</v>
      </c>
      <c r="H77" s="81">
        <f>Flavor!H58</f>
        <v>-0.12964810645718261</v>
      </c>
      <c r="I77" s="178">
        <f>Flavor!I58</f>
        <v>2.7713717060220762</v>
      </c>
      <c r="J77" s="179">
        <f>Flavor!J58</f>
        <v>7.934033409800012E-2</v>
      </c>
      <c r="K77" s="78">
        <f>Flavor!K58</f>
        <v>2.947229178881864E-2</v>
      </c>
      <c r="L77" s="79">
        <f>Flavor!L58</f>
        <v>282252593.7554062</v>
      </c>
      <c r="M77" s="80">
        <f>Flavor!M58</f>
        <v>13419047.650012851</v>
      </c>
      <c r="N77" s="78">
        <f>Flavor!N58</f>
        <v>4.9915822799703927E-2</v>
      </c>
      <c r="O77" s="77">
        <f>Flavor!O58</f>
        <v>98402266.16364114</v>
      </c>
      <c r="P77" s="76">
        <f>Flavor!P58</f>
        <v>4982808.6232429743</v>
      </c>
      <c r="Q77" s="78">
        <f>Flavor!Q58</f>
        <v>5.3338017094438986E-2</v>
      </c>
    </row>
    <row r="78" spans="2:17">
      <c r="B78" s="348"/>
      <c r="C78" s="151" t="s">
        <v>86</v>
      </c>
      <c r="D78" s="77">
        <f>Flavor!D59</f>
        <v>701603574.83618832</v>
      </c>
      <c r="E78" s="76">
        <f>Flavor!E59</f>
        <v>104183004.34024322</v>
      </c>
      <c r="F78" s="78">
        <f>Flavor!F59</f>
        <v>0.17438804334065083</v>
      </c>
      <c r="G78" s="95">
        <f>Flavor!G59</f>
        <v>17.629822994358289</v>
      </c>
      <c r="H78" s="81">
        <f>Flavor!H59</f>
        <v>1.5441798890512715</v>
      </c>
      <c r="I78" s="178">
        <f>Flavor!I59</f>
        <v>2.5865814378792233</v>
      </c>
      <c r="J78" s="179">
        <f>Flavor!J59</f>
        <v>6.2924000562731841E-3</v>
      </c>
      <c r="K78" s="78">
        <f>Flavor!K59</f>
        <v>2.4386415490809622E-3</v>
      </c>
      <c r="L78" s="79">
        <f>Flavor!L59</f>
        <v>1814754783.4209912</v>
      </c>
      <c r="M78" s="80">
        <f>Flavor!M59</f>
        <v>273237034.40037107</v>
      </c>
      <c r="N78" s="78">
        <f>Flavor!N59</f>
        <v>0.17725195481788522</v>
      </c>
      <c r="O78" s="77">
        <f>Flavor!O59</f>
        <v>442995065.86896169</v>
      </c>
      <c r="P78" s="76">
        <f>Flavor!P59</f>
        <v>54063856.688654721</v>
      </c>
      <c r="Q78" s="78">
        <f>Flavor!Q59</f>
        <v>0.13900621861279056</v>
      </c>
    </row>
    <row r="79" spans="2:17">
      <c r="B79" s="348"/>
      <c r="C79" s="151" t="s">
        <v>87</v>
      </c>
      <c r="D79" s="77">
        <f>Flavor!D60</f>
        <v>146144835.20175174</v>
      </c>
      <c r="E79" s="76">
        <f>Flavor!E60</f>
        <v>2238792.9297343791</v>
      </c>
      <c r="F79" s="78">
        <f>Flavor!F60</f>
        <v>1.5557324031624168E-2</v>
      </c>
      <c r="G79" s="95">
        <f>Flavor!G60</f>
        <v>3.6723124974785271</v>
      </c>
      <c r="H79" s="81">
        <f>Flavor!H60</f>
        <v>-0.20238039226121041</v>
      </c>
      <c r="I79" s="178">
        <f>Flavor!I60</f>
        <v>2.8364761060707537</v>
      </c>
      <c r="J79" s="179">
        <f>Flavor!J60</f>
        <v>5.1031507043301172E-2</v>
      </c>
      <c r="K79" s="78">
        <f>Flavor!K60</f>
        <v>1.8320776173799687E-2</v>
      </c>
      <c r="L79" s="79">
        <f>Flavor!L60</f>
        <v>414536333.0754168</v>
      </c>
      <c r="M79" s="80">
        <f>Flavor!M60</f>
        <v>13694024.861409783</v>
      </c>
      <c r="N79" s="78">
        <f>Flavor!N60</f>
        <v>3.4163122456870587E-2</v>
      </c>
      <c r="O79" s="77">
        <f>Flavor!O60</f>
        <v>261775073.41123956</v>
      </c>
      <c r="P79" s="76">
        <f>Flavor!P60</f>
        <v>6916150.3319809735</v>
      </c>
      <c r="Q79" s="78">
        <f>Flavor!Q60</f>
        <v>2.7137171610154373E-2</v>
      </c>
    </row>
    <row r="80" spans="2:17">
      <c r="B80" s="348"/>
      <c r="C80" s="151" t="s">
        <v>88</v>
      </c>
      <c r="D80" s="77">
        <f>Flavor!D61</f>
        <v>12999190.293734221</v>
      </c>
      <c r="E80" s="76">
        <f>Flavor!E61</f>
        <v>287313.79075633548</v>
      </c>
      <c r="F80" s="78">
        <f>Flavor!F61</f>
        <v>2.2601996698837449E-2</v>
      </c>
      <c r="G80" s="95">
        <f>Flavor!G61</f>
        <v>0.32664232647620484</v>
      </c>
      <c r="H80" s="81">
        <f>Flavor!H61</f>
        <v>-1.5626953699222901E-2</v>
      </c>
      <c r="I80" s="178">
        <f>Flavor!I61</f>
        <v>3.5759492154153274</v>
      </c>
      <c r="J80" s="179">
        <f>Flavor!J61</f>
        <v>0.1862538368423996</v>
      </c>
      <c r="K80" s="78">
        <f>Flavor!K61</f>
        <v>5.4947072241285894E-2</v>
      </c>
      <c r="L80" s="79">
        <f>Flavor!L61</f>
        <v>46484444.331913427</v>
      </c>
      <c r="M80" s="80">
        <f>Flavor!M61</f>
        <v>3395055.2967794985</v>
      </c>
      <c r="N80" s="78">
        <f>Flavor!N61</f>
        <v>7.8790982485531694E-2</v>
      </c>
      <c r="O80" s="77">
        <f>Flavor!O61</f>
        <v>24631468.032487627</v>
      </c>
      <c r="P80" s="76">
        <f>Flavor!P61</f>
        <v>1859937.5842356719</v>
      </c>
      <c r="Q80" s="78">
        <f>Flavor!Q61</f>
        <v>8.1678198505908906E-2</v>
      </c>
    </row>
    <row r="81" spans="2:17">
      <c r="B81" s="348"/>
      <c r="C81" s="151" t="s">
        <v>89</v>
      </c>
      <c r="D81" s="77">
        <f>Flavor!D62</f>
        <v>97975564.080755606</v>
      </c>
      <c r="E81" s="76">
        <f>Flavor!E62</f>
        <v>-4842131.1692137718</v>
      </c>
      <c r="F81" s="78">
        <f>Flavor!F62</f>
        <v>-4.7094336801088856E-2</v>
      </c>
      <c r="G81" s="95">
        <f>Flavor!G62</f>
        <v>2.4619199708602117</v>
      </c>
      <c r="H81" s="81">
        <f>Flavor!H62</f>
        <v>-0.30646269351350108</v>
      </c>
      <c r="I81" s="178">
        <f>Flavor!I62</f>
        <v>3.1018978649468538</v>
      </c>
      <c r="J81" s="179">
        <f>Flavor!J62</f>
        <v>2.2903137255454009E-2</v>
      </c>
      <c r="K81" s="78">
        <f>Flavor!K62</f>
        <v>7.4385113587468066E-3</v>
      </c>
      <c r="L81" s="79">
        <f>Flavor!L62</f>
        <v>303910193.03905946</v>
      </c>
      <c r="M81" s="80">
        <f>Flavor!M62</f>
        <v>-12664948.548977315</v>
      </c>
      <c r="N81" s="78">
        <f>Flavor!N62</f>
        <v>-4.0006137201569578E-2</v>
      </c>
      <c r="O81" s="77">
        <f>Flavor!O62</f>
        <v>184361374.77599618</v>
      </c>
      <c r="P81" s="76">
        <f>Flavor!P62</f>
        <v>-9501501.117457062</v>
      </c>
      <c r="Q81" s="78">
        <f>Flavor!Q62</f>
        <v>-4.9011452417940367E-2</v>
      </c>
    </row>
    <row r="82" spans="2:17">
      <c r="B82" s="348"/>
      <c r="C82" s="151" t="s">
        <v>90</v>
      </c>
      <c r="D82" s="77">
        <f>Flavor!D63</f>
        <v>40254191.237320386</v>
      </c>
      <c r="E82" s="76">
        <f>Flavor!E63</f>
        <v>-4023071.2844489962</v>
      </c>
      <c r="F82" s="78">
        <f>Flavor!F63</f>
        <v>-9.0860885594971255E-2</v>
      </c>
      <c r="G82" s="95">
        <f>Flavor!G63</f>
        <v>1.0115032074354851</v>
      </c>
      <c r="H82" s="81">
        <f>Flavor!H63</f>
        <v>-0.18066907082054562</v>
      </c>
      <c r="I82" s="178">
        <f>Flavor!I63</f>
        <v>2.520952164048158</v>
      </c>
      <c r="J82" s="179">
        <f>Flavor!J63</f>
        <v>-7.0162919896464171E-2</v>
      </c>
      <c r="K82" s="78">
        <f>Flavor!K63</f>
        <v>-2.7078272335804791E-2</v>
      </c>
      <c r="L82" s="79">
        <f>Flavor!L63</f>
        <v>101478890.51173122</v>
      </c>
      <c r="M82" s="80">
        <f>Flavor!M63</f>
        <v>-13248592.284201324</v>
      </c>
      <c r="N82" s="78">
        <f>Flavor!N63</f>
        <v>-0.11547880212596305</v>
      </c>
      <c r="O82" s="77">
        <f>Flavor!O63</f>
        <v>31423350.511093546</v>
      </c>
      <c r="P82" s="76">
        <f>Flavor!P63</f>
        <v>-2236303.9233150892</v>
      </c>
      <c r="Q82" s="78">
        <f>Flavor!Q63</f>
        <v>-6.6438707137439421E-2</v>
      </c>
    </row>
    <row r="83" spans="2:17">
      <c r="B83" s="348"/>
      <c r="C83" s="151" t="s">
        <v>91</v>
      </c>
      <c r="D83" s="77">
        <f>Flavor!D64</f>
        <v>43769105.988636069</v>
      </c>
      <c r="E83" s="76">
        <f>Flavor!E64</f>
        <v>-137052.30215927213</v>
      </c>
      <c r="F83" s="78">
        <f>Flavor!F64</f>
        <v>-3.121482441063497E-3</v>
      </c>
      <c r="G83" s="95">
        <f>Flavor!G64</f>
        <v>1.099825626431743</v>
      </c>
      <c r="H83" s="81">
        <f>Flavor!H64</f>
        <v>-8.2354611862619942E-2</v>
      </c>
      <c r="I83" s="178">
        <f>Flavor!I64</f>
        <v>3.2123634270208923</v>
      </c>
      <c r="J83" s="179">
        <f>Flavor!J64</f>
        <v>-2.0944655346274654E-2</v>
      </c>
      <c r="K83" s="78">
        <f>Flavor!K64</f>
        <v>-6.4777790463260371E-3</v>
      </c>
      <c r="L83" s="79">
        <f>Flavor!L64</f>
        <v>140602275.31129563</v>
      </c>
      <c r="M83" s="80">
        <f>Flavor!M64</f>
        <v>-1359861.1560251415</v>
      </c>
      <c r="N83" s="78">
        <f>Flavor!N64</f>
        <v>-9.5790412138392778E-3</v>
      </c>
      <c r="O83" s="77">
        <f>Flavor!O64</f>
        <v>94369098.171687484</v>
      </c>
      <c r="P83" s="76">
        <f>Flavor!P64</f>
        <v>839167.75749841332</v>
      </c>
      <c r="Q83" s="78">
        <f>Flavor!Q64</f>
        <v>8.9721841316702869E-3</v>
      </c>
    </row>
    <row r="84" spans="2:17">
      <c r="B84" s="348"/>
      <c r="C84" s="151" t="s">
        <v>92</v>
      </c>
      <c r="D84" s="77">
        <f>Flavor!D65</f>
        <v>8189155.016425618</v>
      </c>
      <c r="E84" s="76">
        <f>Flavor!E65</f>
        <v>-635959.56052661408</v>
      </c>
      <c r="F84" s="78">
        <f>Flavor!F65</f>
        <v>-7.2062470688765132E-2</v>
      </c>
      <c r="G84" s="95">
        <f>Flavor!G65</f>
        <v>0.20577625113534154</v>
      </c>
      <c r="H84" s="81">
        <f>Flavor!H65</f>
        <v>-3.1841351034685578E-2</v>
      </c>
      <c r="I84" s="178">
        <f>Flavor!I65</f>
        <v>3.1729209547540829</v>
      </c>
      <c r="J84" s="179">
        <f>Flavor!J65</f>
        <v>5.4733311780689853E-2</v>
      </c>
      <c r="K84" s="78">
        <f>Flavor!K65</f>
        <v>1.7552924341813537E-2</v>
      </c>
      <c r="L84" s="79">
        <f>Flavor!L65</f>
        <v>25983541.553346358</v>
      </c>
      <c r="M84" s="80">
        <f>Flavor!M65</f>
        <v>-1534821.6683304533</v>
      </c>
      <c r="N84" s="78">
        <f>Flavor!N65</f>
        <v>-5.5774453442835617E-2</v>
      </c>
      <c r="O84" s="77">
        <f>Flavor!O65</f>
        <v>12659126.938879332</v>
      </c>
      <c r="P84" s="76">
        <f>Flavor!P65</f>
        <v>96695.200618473813</v>
      </c>
      <c r="Q84" s="78">
        <f>Flavor!Q65</f>
        <v>7.6971722221561133E-3</v>
      </c>
    </row>
    <row r="85" spans="2:17">
      <c r="B85" s="348"/>
      <c r="C85" s="151" t="s">
        <v>93</v>
      </c>
      <c r="D85" s="77">
        <f>Flavor!D66</f>
        <v>42604450.572336957</v>
      </c>
      <c r="E85" s="76">
        <f>Flavor!E66</f>
        <v>-369022.69061407447</v>
      </c>
      <c r="F85" s="78">
        <f>Flavor!F66</f>
        <v>-8.5872205012626265E-3</v>
      </c>
      <c r="G85" s="95">
        <f>Flavor!G66</f>
        <v>1.0705602840429618</v>
      </c>
      <c r="H85" s="81">
        <f>Flavor!H66</f>
        <v>-8.6507262743118485E-2</v>
      </c>
      <c r="I85" s="178">
        <f>Flavor!I66</f>
        <v>2.6821256886779112</v>
      </c>
      <c r="J85" s="179">
        <f>Flavor!J66</f>
        <v>7.5424709749745134E-2</v>
      </c>
      <c r="K85" s="78">
        <f>Flavor!K66</f>
        <v>2.8934929767340852E-2</v>
      </c>
      <c r="L85" s="79">
        <f>Flavor!L66</f>
        <v>114270491.33207329</v>
      </c>
      <c r="M85" s="80">
        <f>Flavor!M66</f>
        <v>2251496.5095954686</v>
      </c>
      <c r="N85" s="78">
        <f>Flavor!N66</f>
        <v>2.0099238643977564E-2</v>
      </c>
      <c r="O85" s="77">
        <f>Flavor!O66</f>
        <v>61757694.21865315</v>
      </c>
      <c r="P85" s="76">
        <f>Flavor!P66</f>
        <v>-1045069.3802395537</v>
      </c>
      <c r="Q85" s="78">
        <f>Flavor!Q66</f>
        <v>-1.6640499881727812E-2</v>
      </c>
    </row>
    <row r="86" spans="2:17" ht="15" thickBot="1">
      <c r="B86" s="351"/>
      <c r="C86" s="157" t="s">
        <v>94</v>
      </c>
      <c r="D86" s="144">
        <f>Flavor!D67</f>
        <v>20524627.106558166</v>
      </c>
      <c r="E86" s="138">
        <f>Flavor!E67</f>
        <v>1332404.8603802435</v>
      </c>
      <c r="F86" s="140">
        <f>Flavor!F67</f>
        <v>6.9424209624583108E-2</v>
      </c>
      <c r="G86" s="141">
        <f>Flavor!G67</f>
        <v>0.51574073435745094</v>
      </c>
      <c r="H86" s="142">
        <f>Flavor!H67</f>
        <v>-1.0128772456287072E-3</v>
      </c>
      <c r="I86" s="180">
        <f>Flavor!I67</f>
        <v>2.6192699958312375</v>
      </c>
      <c r="J86" s="181">
        <f>Flavor!J67</f>
        <v>0.21722864433745981</v>
      </c>
      <c r="K86" s="140">
        <f>Flavor!K67</f>
        <v>9.0435014452340715E-2</v>
      </c>
      <c r="L86" s="143">
        <f>Flavor!L67</f>
        <v>53759539.95583231</v>
      </c>
      <c r="M86" s="139">
        <f>Flavor!M67</f>
        <v>7659028.4934541434</v>
      </c>
      <c r="N86" s="140">
        <f>Flavor!N67</f>
        <v>0.16613760347766521</v>
      </c>
      <c r="O86" s="144">
        <f>Flavor!O67</f>
        <v>48997614.122128174</v>
      </c>
      <c r="P86" s="138">
        <f>Flavor!P67</f>
        <v>5382775.0385304987</v>
      </c>
      <c r="Q86" s="140">
        <f>Flavor!Q67</f>
        <v>0.12341613890201902</v>
      </c>
    </row>
    <row r="87" spans="2:17">
      <c r="B87" s="347" t="s">
        <v>95</v>
      </c>
      <c r="C87" s="221" t="s">
        <v>144</v>
      </c>
      <c r="D87" s="116">
        <f>Fat!D19</f>
        <v>893829762.17229557</v>
      </c>
      <c r="E87" s="110">
        <f>Fat!E19</f>
        <v>80513020.45211482</v>
      </c>
      <c r="F87" s="112">
        <f>Fat!F19</f>
        <v>9.8993438007716664E-2</v>
      </c>
      <c r="G87" s="113">
        <f>Fat!G19</f>
        <v>22.46006300333655</v>
      </c>
      <c r="H87" s="114">
        <f>Fat!H19</f>
        <v>0.56138142961461313</v>
      </c>
      <c r="I87" s="182">
        <f>Fat!I19</f>
        <v>3.063026014926602</v>
      </c>
      <c r="J87" s="183">
        <f>Fat!J19</f>
        <v>9.3709674209829785E-4</v>
      </c>
      <c r="K87" s="112">
        <f>Fat!K19</f>
        <v>3.060318518294033E-4</v>
      </c>
      <c r="L87" s="115">
        <f>Fat!L19</f>
        <v>2737823814.449399</v>
      </c>
      <c r="M87" s="111">
        <f>Fat!M19</f>
        <v>247375632.65410519</v>
      </c>
      <c r="N87" s="112">
        <f>Fat!N19</f>
        <v>9.9329765004698506E-2</v>
      </c>
      <c r="O87" s="116">
        <f>Fat!O19</f>
        <v>894580226.69768918</v>
      </c>
      <c r="P87" s="110">
        <f>Fat!P19</f>
        <v>69186703.405880213</v>
      </c>
      <c r="Q87" s="112">
        <f>Fat!Q19</f>
        <v>8.3822687546604366E-2</v>
      </c>
    </row>
    <row r="88" spans="2:17">
      <c r="B88" s="348"/>
      <c r="C88" s="222" t="s">
        <v>97</v>
      </c>
      <c r="D88" s="77">
        <f>Fat!D20</f>
        <v>76973373.785719857</v>
      </c>
      <c r="E88" s="76">
        <f>Fat!E20</f>
        <v>15962607.754685663</v>
      </c>
      <c r="F88" s="78">
        <f>Fat!F20</f>
        <v>0.26163591761109839</v>
      </c>
      <c r="G88" s="95">
        <f>Fat!G20</f>
        <v>1.9341790774621705</v>
      </c>
      <c r="H88" s="81">
        <f>Fat!H20</f>
        <v>0.29145457746394654</v>
      </c>
      <c r="I88" s="178">
        <f>Fat!I20</f>
        <v>3.4756381438079846</v>
      </c>
      <c r="J88" s="179">
        <f>Fat!J20</f>
        <v>0.19872011341716167</v>
      </c>
      <c r="K88" s="78">
        <f>Fat!K20</f>
        <v>6.0642381522573889E-2</v>
      </c>
      <c r="L88" s="79">
        <f>Fat!L20</f>
        <v>267531593.98723754</v>
      </c>
      <c r="M88" s="80">
        <f>Fat!M20</f>
        <v>67604314.732185632</v>
      </c>
      <c r="N88" s="78">
        <f>Fat!N20</f>
        <v>0.33814452426945313</v>
      </c>
      <c r="O88" s="77">
        <f>Fat!O20</f>
        <v>104839071.86392994</v>
      </c>
      <c r="P88" s="76">
        <f>Fat!P20</f>
        <v>34420480.559854299</v>
      </c>
      <c r="Q88" s="78">
        <f>Fat!Q20</f>
        <v>0.48879819835109556</v>
      </c>
    </row>
    <row r="89" spans="2:17">
      <c r="B89" s="348"/>
      <c r="C89" s="222" t="s">
        <v>59</v>
      </c>
      <c r="D89" s="77">
        <f>Fat!D21</f>
        <v>1574003986.7301767</v>
      </c>
      <c r="E89" s="76">
        <f>Fat!E21</f>
        <v>22388954.885303974</v>
      </c>
      <c r="F89" s="78">
        <f>Fat!F21</f>
        <v>1.4429452168095762E-2</v>
      </c>
      <c r="G89" s="95">
        <f>Fat!G21</f>
        <v>39.551411471850436</v>
      </c>
      <c r="H89" s="81">
        <f>Fat!H21</f>
        <v>-2.2260680320221553</v>
      </c>
      <c r="I89" s="178">
        <f>Fat!I21</f>
        <v>2.6355220976528946</v>
      </c>
      <c r="J89" s="179">
        <f>Fat!J21</f>
        <v>2.8941758651412908E-2</v>
      </c>
      <c r="K89" s="78">
        <f>Fat!K21</f>
        <v>1.1103344185623606E-2</v>
      </c>
      <c r="L89" s="79">
        <f>Fat!L21</f>
        <v>4148322288.8211341</v>
      </c>
      <c r="M89" s="80">
        <f>Fat!M21</f>
        <v>103913053.1151309</v>
      </c>
      <c r="N89" s="78">
        <f>Fat!N21</f>
        <v>2.5693011527551698E-2</v>
      </c>
      <c r="O89" s="77">
        <f>Fat!O21</f>
        <v>1746477845.8815527</v>
      </c>
      <c r="P89" s="76">
        <f>Fat!P21</f>
        <v>6520964.1110072136</v>
      </c>
      <c r="Q89" s="78">
        <f>Fat!Q21</f>
        <v>3.7477733956094422E-3</v>
      </c>
    </row>
    <row r="90" spans="2:17" ht="15" thickBot="1">
      <c r="B90" s="349"/>
      <c r="C90" s="223" t="s">
        <v>15</v>
      </c>
      <c r="D90" s="109">
        <f>Fat!D22</f>
        <v>1432945418.674314</v>
      </c>
      <c r="E90" s="103">
        <f>Fat!E22</f>
        <v>146509747.45068479</v>
      </c>
      <c r="F90" s="105">
        <f>Fat!F22</f>
        <v>0.11388812571663839</v>
      </c>
      <c r="G90" s="106">
        <f>Fat!G22</f>
        <v>36.006906175903026</v>
      </c>
      <c r="H90" s="107">
        <f>Fat!H22</f>
        <v>1.3694227895156175</v>
      </c>
      <c r="I90" s="190">
        <f>Fat!I22</f>
        <v>2.7773200833409204</v>
      </c>
      <c r="J90" s="191">
        <f>Fat!J22</f>
        <v>1.1896617228923656E-2</v>
      </c>
      <c r="K90" s="105">
        <f>Fat!K22</f>
        <v>4.3019151947999911E-3</v>
      </c>
      <c r="L90" s="108">
        <f>Fat!L22</f>
        <v>3979748089.6155357</v>
      </c>
      <c r="M90" s="104">
        <f>Fat!M22</f>
        <v>422208696.77017403</v>
      </c>
      <c r="N90" s="105">
        <f>Fat!N22</f>
        <v>0.11867997796996607</v>
      </c>
      <c r="O90" s="109">
        <f>Fat!O22</f>
        <v>1467336514.7102618</v>
      </c>
      <c r="P90" s="103">
        <f>Fat!P22</f>
        <v>90234410.653205156</v>
      </c>
      <c r="Q90" s="105">
        <f>Fat!Q22</f>
        <v>6.5524851343533003E-2</v>
      </c>
    </row>
    <row r="91" spans="2:17" ht="15" hidden="1" thickBot="1">
      <c r="B91" s="350" t="s">
        <v>98</v>
      </c>
      <c r="C91" s="154" t="s">
        <v>99</v>
      </c>
      <c r="D91" s="125">
        <f>Organic!D7</f>
        <v>282088381.59359384</v>
      </c>
      <c r="E91" s="117">
        <f>Organic!E7</f>
        <v>33114253.718659222</v>
      </c>
      <c r="F91" s="121">
        <f>Organic!F7</f>
        <v>0.13300279029511558</v>
      </c>
      <c r="G91" s="122">
        <f>Organic!G7</f>
        <v>7.0882880512990551</v>
      </c>
      <c r="H91" s="123">
        <f>Organic!H7</f>
        <v>0.3846203819273466</v>
      </c>
      <c r="I91" s="186">
        <f>Organic!I7</f>
        <v>2.9835519917665998</v>
      </c>
      <c r="J91" s="187">
        <f>Organic!J7</f>
        <v>6.3381018986197191E-4</v>
      </c>
      <c r="K91" s="121">
        <f>Organic!K7</f>
        <v>2.1247991104031785E-4</v>
      </c>
      <c r="L91" s="124">
        <f>Organic!L7</f>
        <v>841625352.75778353</v>
      </c>
      <c r="M91" s="118">
        <f>Organic!M7</f>
        <v>98955899.97742939</v>
      </c>
      <c r="N91" s="121">
        <f>Organic!N7</f>
        <v>0.13324353062720592</v>
      </c>
      <c r="O91" s="125">
        <f>Organic!O7</f>
        <v>156478894.22072026</v>
      </c>
      <c r="P91" s="117">
        <f>Organic!P7</f>
        <v>13189747.045991451</v>
      </c>
      <c r="Q91" s="121">
        <f>Organic!Q7</f>
        <v>9.2049867739862304E-2</v>
      </c>
    </row>
    <row r="92" spans="2:17" hidden="1">
      <c r="B92" s="348"/>
      <c r="C92" s="158" t="s">
        <v>100</v>
      </c>
      <c r="D92" s="102" t="e">
        <f>#REF!</f>
        <v>#REF!</v>
      </c>
      <c r="E92" s="96" t="e">
        <f>#REF!</f>
        <v>#REF!</v>
      </c>
      <c r="F92" s="98" t="e">
        <f>#REF!</f>
        <v>#REF!</v>
      </c>
      <c r="G92" s="99" t="e">
        <f>#REF!</f>
        <v>#REF!</v>
      </c>
      <c r="H92" s="100" t="e">
        <f>#REF!</f>
        <v>#REF!</v>
      </c>
      <c r="I92" s="192" t="e">
        <f>#REF!</f>
        <v>#REF!</v>
      </c>
      <c r="J92" s="193" t="e">
        <f>#REF!</f>
        <v>#REF!</v>
      </c>
      <c r="K92" s="98" t="e">
        <f>#REF!</f>
        <v>#REF!</v>
      </c>
      <c r="L92" s="101" t="e">
        <f>#REF!</f>
        <v>#REF!</v>
      </c>
      <c r="M92" s="97" t="e">
        <f>#REF!</f>
        <v>#REF!</v>
      </c>
      <c r="N92" s="98" t="e">
        <f>#REF!</f>
        <v>#REF!</v>
      </c>
      <c r="O92" s="102" t="e">
        <f>#REF!</f>
        <v>#REF!</v>
      </c>
      <c r="P92" s="96" t="e">
        <f>#REF!</f>
        <v>#REF!</v>
      </c>
      <c r="Q92" s="98" t="e">
        <f>#REF!</f>
        <v>#REF!</v>
      </c>
    </row>
    <row r="93" spans="2:17" ht="15" hidden="1" thickBot="1">
      <c r="B93" s="351"/>
      <c r="C93" s="155" t="s">
        <v>101</v>
      </c>
      <c r="D93" s="130" t="e">
        <f>#REF!</f>
        <v>#REF!</v>
      </c>
      <c r="E93" s="119" t="e">
        <f>#REF!</f>
        <v>#REF!</v>
      </c>
      <c r="F93" s="126" t="e">
        <f>#REF!</f>
        <v>#REF!</v>
      </c>
      <c r="G93" s="127" t="e">
        <f>#REF!</f>
        <v>#REF!</v>
      </c>
      <c r="H93" s="128" t="e">
        <f>#REF!</f>
        <v>#REF!</v>
      </c>
      <c r="I93" s="188" t="e">
        <f>#REF!</f>
        <v>#REF!</v>
      </c>
      <c r="J93" s="189" t="e">
        <f>#REF!</f>
        <v>#REF!</v>
      </c>
      <c r="K93" s="126" t="e">
        <f>#REF!</f>
        <v>#REF!</v>
      </c>
      <c r="L93" s="129" t="e">
        <f>#REF!</f>
        <v>#REF!</v>
      </c>
      <c r="M93" s="120" t="e">
        <f>#REF!</f>
        <v>#REF!</v>
      </c>
      <c r="N93" s="126" t="e">
        <f>#REF!</f>
        <v>#REF!</v>
      </c>
      <c r="O93" s="130" t="e">
        <f>#REF!</f>
        <v>#REF!</v>
      </c>
      <c r="P93" s="119" t="e">
        <f>#REF!</f>
        <v>#REF!</v>
      </c>
      <c r="Q93" s="126" t="e">
        <f>#REF!</f>
        <v>#REF!</v>
      </c>
    </row>
    <row r="94" spans="2:17">
      <c r="B94" s="347" t="s">
        <v>63</v>
      </c>
      <c r="C94" s="150" t="s">
        <v>102</v>
      </c>
      <c r="D94" s="116">
        <f>Size!D31</f>
        <v>761495634.51137054</v>
      </c>
      <c r="E94" s="110">
        <f>Size!E31</f>
        <v>11469672.834684968</v>
      </c>
      <c r="F94" s="112">
        <f>Size!F31</f>
        <v>1.5292367758903273E-2</v>
      </c>
      <c r="G94" s="113">
        <f>Size!G31</f>
        <v>19.134784554862787</v>
      </c>
      <c r="H94" s="114">
        <f>Size!H31</f>
        <v>-1.0597827818970629</v>
      </c>
      <c r="I94" s="182">
        <f>Size!I31</f>
        <v>3.499816599193835</v>
      </c>
      <c r="J94" s="183">
        <f>Size!J31</f>
        <v>7.9094411728337199E-2</v>
      </c>
      <c r="K94" s="112">
        <f>Size!K31</f>
        <v>2.3122138365448585E-2</v>
      </c>
      <c r="L94" s="115">
        <f>Size!L31</f>
        <v>2665095061.8765364</v>
      </c>
      <c r="M94" s="111">
        <f>Size!M31</f>
        <v>99464613.593950748</v>
      </c>
      <c r="N94" s="112">
        <f>Size!N31</f>
        <v>3.8768098367608493E-2</v>
      </c>
      <c r="O94" s="116">
        <f>Size!O31</f>
        <v>2270934267.3191953</v>
      </c>
      <c r="P94" s="110">
        <f>Size!P31</f>
        <v>46713423.281764507</v>
      </c>
      <c r="Q94" s="112">
        <f>Size!Q31</f>
        <v>2.1002151565565664E-2</v>
      </c>
    </row>
    <row r="95" spans="2:17">
      <c r="B95" s="348"/>
      <c r="C95" s="151" t="s">
        <v>103</v>
      </c>
      <c r="D95" s="77">
        <f>Size!D32</f>
        <v>602623253.60761571</v>
      </c>
      <c r="E95" s="76">
        <f>Size!E32</f>
        <v>-18775318.244675159</v>
      </c>
      <c r="F95" s="78">
        <f>Size!F32</f>
        <v>-3.0214614411985058E-2</v>
      </c>
      <c r="G95" s="95">
        <f>Size!G32</f>
        <v>15.142655588474007</v>
      </c>
      <c r="H95" s="81">
        <f>Size!H32</f>
        <v>-1.5885989859469056</v>
      </c>
      <c r="I95" s="178">
        <f>Size!I32</f>
        <v>2.8967802912080063</v>
      </c>
      <c r="J95" s="179">
        <f>Size!J32</f>
        <v>4.5621090848073642E-3</v>
      </c>
      <c r="K95" s="78">
        <f>Size!K32</f>
        <v>1.5773737655774939E-3</v>
      </c>
      <c r="L95" s="79">
        <f>Size!L32</f>
        <v>1745667164.0741854</v>
      </c>
      <c r="M95" s="80">
        <f>Size!M32</f>
        <v>-51553083.782399416</v>
      </c>
      <c r="N95" s="78">
        <f>Size!N32</f>
        <v>-2.8684900386518049E-2</v>
      </c>
      <c r="O95" s="77">
        <f>Size!O32</f>
        <v>360735591.49672896</v>
      </c>
      <c r="P95" s="76">
        <f>Size!P32</f>
        <v>-11906619.634929359</v>
      </c>
      <c r="Q95" s="78">
        <f>Size!Q32</f>
        <v>-3.1951881132228008E-2</v>
      </c>
    </row>
    <row r="96" spans="2:17">
      <c r="B96" s="348"/>
      <c r="C96" s="151" t="s">
        <v>104</v>
      </c>
      <c r="D96" s="77">
        <f>Size!D33</f>
        <v>960121226.36959529</v>
      </c>
      <c r="E96" s="76">
        <f>Size!E33</f>
        <v>65300657.17130816</v>
      </c>
      <c r="F96" s="78">
        <f>Size!F33</f>
        <v>7.2976258502656197E-2</v>
      </c>
      <c r="G96" s="95">
        <f>Size!G33</f>
        <v>24.125828147289958</v>
      </c>
      <c r="H96" s="81">
        <f>Size!H33</f>
        <v>3.2643161271753485E-2</v>
      </c>
      <c r="I96" s="178">
        <f>Size!I33</f>
        <v>2.631168370716042</v>
      </c>
      <c r="J96" s="179">
        <f>Size!J33</f>
        <v>5.3813446755867744E-2</v>
      </c>
      <c r="K96" s="78">
        <f>Size!K33</f>
        <v>2.0879331075280061E-2</v>
      </c>
      <c r="L96" s="79">
        <f>Size!L33</f>
        <v>2526240602.8767762</v>
      </c>
      <c r="M96" s="80">
        <f>Size!M33</f>
        <v>219970402.79272509</v>
      </c>
      <c r="N96" s="78">
        <f>Size!N33</f>
        <v>9.537928503984848E-2</v>
      </c>
      <c r="O96" s="77">
        <f>Size!O33</f>
        <v>516367016.73348182</v>
      </c>
      <c r="P96" s="76">
        <f>Size!P33</f>
        <v>34998644.333502352</v>
      </c>
      <c r="Q96" s="78">
        <f>Size!Q33</f>
        <v>7.2706572222450083E-2</v>
      </c>
    </row>
    <row r="97" spans="2:17">
      <c r="B97" s="348"/>
      <c r="C97" s="151" t="s">
        <v>105</v>
      </c>
      <c r="D97" s="77">
        <f>Size!D34</f>
        <v>976252831.20355952</v>
      </c>
      <c r="E97" s="76">
        <f>Size!E34</f>
        <v>122234412.39670706</v>
      </c>
      <c r="F97" s="78">
        <f>Size!F34</f>
        <v>0.14312854348912116</v>
      </c>
      <c r="G97" s="95">
        <f>Size!G34</f>
        <v>24.53118146651175</v>
      </c>
      <c r="H97" s="81">
        <f>Size!H34</f>
        <v>1.5366008164320242</v>
      </c>
      <c r="I97" s="178">
        <f>Size!I34</f>
        <v>2.3468831306501392</v>
      </c>
      <c r="J97" s="179">
        <f>Size!J34</f>
        <v>4.7672902724041677E-2</v>
      </c>
      <c r="K97" s="78">
        <f>Size!K34</f>
        <v>2.073446879498398E-2</v>
      </c>
      <c r="L97" s="79">
        <f>Size!L34</f>
        <v>2291151300.8010716</v>
      </c>
      <c r="M97" s="80">
        <f>Size!M34</f>
        <v>327583417.44308281</v>
      </c>
      <c r="N97" s="78">
        <f>Size!N34</f>
        <v>0.1668307066027517</v>
      </c>
      <c r="O97" s="77">
        <f>Size!O34</f>
        <v>486147558.11063319</v>
      </c>
      <c r="P97" s="76">
        <f>Size!P34</f>
        <v>59609321.532274067</v>
      </c>
      <c r="Q97" s="78">
        <f>Size!Q34</f>
        <v>0.13975141363750462</v>
      </c>
    </row>
    <row r="98" spans="2:17">
      <c r="B98" s="348"/>
      <c r="C98" s="151" t="s">
        <v>106</v>
      </c>
      <c r="D98" s="77">
        <f>Size!D35</f>
        <v>921902751.26224184</v>
      </c>
      <c r="E98" s="76">
        <f>Size!E35</f>
        <v>33910964.12680912</v>
      </c>
      <c r="F98" s="78">
        <f>Size!F35</f>
        <v>3.8188375858973077E-2</v>
      </c>
      <c r="G98" s="95">
        <f>Size!G35</f>
        <v>23.165478206920501</v>
      </c>
      <c r="H98" s="81">
        <f>Size!H35</f>
        <v>-0.7438407447965858</v>
      </c>
      <c r="I98" s="178">
        <f>Size!I35</f>
        <v>3.5900338246716559</v>
      </c>
      <c r="J98" s="179">
        <f>Size!J35</f>
        <v>8.2927702982547924E-2</v>
      </c>
      <c r="K98" s="78">
        <f>Size!K35</f>
        <v>2.3645621234468922E-2</v>
      </c>
      <c r="L98" s="79">
        <f>Size!L35</f>
        <v>3309662060.0893083</v>
      </c>
      <c r="M98" s="80">
        <f>Size!M35</f>
        <v>195380627.41698074</v>
      </c>
      <c r="N98" s="78">
        <f>Size!N35</f>
        <v>6.2736984964562745E-2</v>
      </c>
      <c r="O98" s="77">
        <f>Size!O35</f>
        <v>2611066603.1952596</v>
      </c>
      <c r="P98" s="76">
        <f>Size!P35</f>
        <v>94335694.198489666</v>
      </c>
      <c r="Q98" s="78">
        <f>Size!Q35</f>
        <v>3.748342497056794E-2</v>
      </c>
    </row>
    <row r="99" spans="2:17" ht="15" customHeight="1">
      <c r="B99" s="348"/>
      <c r="C99" s="151" t="s">
        <v>107</v>
      </c>
      <c r="D99" s="77">
        <f>Size!D36</f>
        <v>1244244152.8572404</v>
      </c>
      <c r="E99" s="76">
        <f>Size!E36</f>
        <v>167555844.30257273</v>
      </c>
      <c r="F99" s="78">
        <f>Size!F36</f>
        <v>0.15562149507084136</v>
      </c>
      <c r="G99" s="95">
        <f>Size!G36</f>
        <v>31.265240034958538</v>
      </c>
      <c r="H99" s="81">
        <f>Size!H36</f>
        <v>2.2752374766441825</v>
      </c>
      <c r="I99" s="178">
        <f>Size!I36</f>
        <v>2.3502931502097417</v>
      </c>
      <c r="J99" s="179">
        <f>Size!J36</f>
        <v>2.4674388029676475E-2</v>
      </c>
      <c r="K99" s="78">
        <f>Size!K36</f>
        <v>1.0609816377017179E-2</v>
      </c>
      <c r="L99" s="79">
        <f>Size!L36</f>
        <v>2924338509.6488948</v>
      </c>
      <c r="M99" s="80">
        <f>Size!M36</f>
        <v>420371978.25424051</v>
      </c>
      <c r="N99" s="78">
        <f>Size!N36</f>
        <v>0.16788242693487704</v>
      </c>
      <c r="O99" s="77">
        <f>Size!O36</f>
        <v>599640206.0686574</v>
      </c>
      <c r="P99" s="76">
        <f>Size!P36</f>
        <v>75401906.187685728</v>
      </c>
      <c r="Q99" s="78">
        <f>Size!Q36</f>
        <v>0.1438313572373589</v>
      </c>
    </row>
    <row r="100" spans="2:17" ht="15" thickBot="1">
      <c r="B100" s="349"/>
      <c r="C100" s="152" t="s">
        <v>108</v>
      </c>
      <c r="D100" s="144">
        <f>Size!D37</f>
        <v>1811605637.2430198</v>
      </c>
      <c r="E100" s="138">
        <f>Size!E37</f>
        <v>63907522.113379717</v>
      </c>
      <c r="F100" s="140">
        <f>Size!F37</f>
        <v>3.6566682518072754E-2</v>
      </c>
      <c r="G100" s="141">
        <f>Size!G37</f>
        <v>45.521841486673004</v>
      </c>
      <c r="H100" s="142">
        <f>Size!H37</f>
        <v>-1.5352059672763332</v>
      </c>
      <c r="I100" s="180">
        <f>Size!I37</f>
        <v>2.7044656499254791</v>
      </c>
      <c r="J100" s="181">
        <f>Size!J37</f>
        <v>3.0047176236147166E-2</v>
      </c>
      <c r="K100" s="140">
        <f>Size!K37</f>
        <v>1.1235031664546277E-2</v>
      </c>
      <c r="L100" s="143">
        <f>Size!L37</f>
        <v>4899425217.1351051</v>
      </c>
      <c r="M100" s="139">
        <f>Size!M37</f>
        <v>225349091.60037041</v>
      </c>
      <c r="N100" s="140">
        <f>Size!N37</f>
        <v>4.821254201857688E-2</v>
      </c>
      <c r="O100" s="144">
        <f>Size!O37</f>
        <v>1002526849.8895175</v>
      </c>
      <c r="P100" s="138">
        <f>Size!P37</f>
        <v>30624958.343773365</v>
      </c>
      <c r="Q100" s="140">
        <f>Size!Q37</f>
        <v>3.1510339274128218E-2</v>
      </c>
    </row>
    <row r="101" spans="2:17">
      <c r="B101" s="174"/>
      <c r="C101" s="147"/>
      <c r="D101" s="70"/>
      <c r="E101" s="70"/>
      <c r="F101" s="71"/>
      <c r="G101" s="72"/>
      <c r="H101" s="72"/>
      <c r="I101" s="194"/>
      <c r="J101" s="194"/>
      <c r="K101" s="71"/>
      <c r="L101" s="73"/>
      <c r="M101" s="73"/>
      <c r="N101" s="71"/>
      <c r="O101" s="70"/>
      <c r="P101" s="70"/>
      <c r="Q101" s="71"/>
    </row>
    <row r="102" spans="2:17" ht="23.5">
      <c r="B102" s="339" t="s">
        <v>136</v>
      </c>
      <c r="C102" s="339"/>
      <c r="D102" s="339"/>
      <c r="E102" s="339"/>
      <c r="F102" s="339"/>
      <c r="G102" s="339"/>
      <c r="H102" s="339"/>
      <c r="I102" s="339"/>
      <c r="J102" s="339"/>
      <c r="K102" s="339"/>
      <c r="L102" s="339"/>
      <c r="M102" s="339"/>
      <c r="N102" s="339"/>
      <c r="O102" s="339"/>
      <c r="P102" s="339"/>
      <c r="Q102" s="339"/>
    </row>
    <row r="103" spans="2:17">
      <c r="B103" s="340" t="s">
        <v>370</v>
      </c>
      <c r="C103" s="340"/>
      <c r="D103" s="340"/>
      <c r="E103" s="340"/>
      <c r="F103" s="340"/>
      <c r="G103" s="340"/>
      <c r="H103" s="340"/>
      <c r="I103" s="340"/>
      <c r="J103" s="340"/>
      <c r="K103" s="340"/>
      <c r="L103" s="340"/>
      <c r="M103" s="340"/>
      <c r="N103" s="340"/>
      <c r="O103" s="340"/>
      <c r="P103" s="340"/>
      <c r="Q103" s="340"/>
    </row>
    <row r="104" spans="2:17" ht="15" thickBot="1">
      <c r="B104" s="340" t="str">
        <f>'HOME PAGE'!H7</f>
        <v>YTD Ending 12-01-2024</v>
      </c>
      <c r="C104" s="340"/>
      <c r="D104" s="340"/>
      <c r="E104" s="340"/>
      <c r="F104" s="340"/>
      <c r="G104" s="340"/>
      <c r="H104" s="340"/>
      <c r="I104" s="340"/>
      <c r="J104" s="340"/>
      <c r="K104" s="340"/>
      <c r="L104" s="340"/>
      <c r="M104" s="340"/>
      <c r="N104" s="340"/>
      <c r="O104" s="340"/>
      <c r="P104" s="340"/>
      <c r="Q104" s="340"/>
    </row>
    <row r="105" spans="2:17">
      <c r="D105" s="345" t="s">
        <v>64</v>
      </c>
      <c r="E105" s="343"/>
      <c r="F105" s="346"/>
      <c r="G105" s="342" t="s">
        <v>21</v>
      </c>
      <c r="H105" s="344"/>
      <c r="I105" s="345" t="s">
        <v>22</v>
      </c>
      <c r="J105" s="343"/>
      <c r="K105" s="346"/>
      <c r="L105" s="342" t="s">
        <v>23</v>
      </c>
      <c r="M105" s="343"/>
      <c r="N105" s="344"/>
      <c r="O105" s="345" t="s">
        <v>24</v>
      </c>
      <c r="P105" s="343"/>
      <c r="Q105" s="346"/>
    </row>
    <row r="106" spans="2:17" ht="28.5" customHeight="1" thickBot="1">
      <c r="B106" s="14"/>
      <c r="C106" s="146"/>
      <c r="D106" s="15" t="s">
        <v>20</v>
      </c>
      <c r="E106" s="16" t="s">
        <v>26</v>
      </c>
      <c r="F106" s="17" t="s">
        <v>27</v>
      </c>
      <c r="G106" s="18" t="s">
        <v>20</v>
      </c>
      <c r="H106" s="49" t="s">
        <v>26</v>
      </c>
      <c r="I106" s="15" t="s">
        <v>20</v>
      </c>
      <c r="J106" s="16" t="s">
        <v>26</v>
      </c>
      <c r="K106" s="17" t="s">
        <v>27</v>
      </c>
      <c r="L106" s="18" t="s">
        <v>20</v>
      </c>
      <c r="M106" s="16" t="s">
        <v>26</v>
      </c>
      <c r="N106" s="49" t="s">
        <v>27</v>
      </c>
      <c r="O106" s="15" t="s">
        <v>20</v>
      </c>
      <c r="P106" s="16" t="s">
        <v>26</v>
      </c>
      <c r="Q106" s="17" t="s">
        <v>27</v>
      </c>
    </row>
    <row r="107" spans="2:17" ht="15" thickBot="1">
      <c r="C107" s="292" t="s">
        <v>11</v>
      </c>
      <c r="D107" s="283">
        <f>'Segment Data'!D33</f>
        <v>3727511221.5552015</v>
      </c>
      <c r="E107" s="284">
        <f>'Segment Data'!E33</f>
        <v>254558858.84923363</v>
      </c>
      <c r="F107" s="285">
        <f>'Segment Data'!F33</f>
        <v>7.3297538308556828E-2</v>
      </c>
      <c r="G107" s="286">
        <f>'Segment Data'!G33</f>
        <v>99.95243399392308</v>
      </c>
      <c r="H107" s="287">
        <f>'Segment Data'!H33</f>
        <v>-1.8181633335103697E-3</v>
      </c>
      <c r="I107" s="288">
        <f>'Segment Data'!I33</f>
        <v>2.7985436885023267</v>
      </c>
      <c r="J107" s="289">
        <f>'Segment Data'!J33</f>
        <v>2.8030031391625521E-2</v>
      </c>
      <c r="K107" s="285">
        <f>'Segment Data'!K33</f>
        <v>1.0117268803091673E-2</v>
      </c>
      <c r="L107" s="290">
        <f>'Segment Data'!L33</f>
        <v>10431603002.904907</v>
      </c>
      <c r="M107" s="291">
        <f>'Segment Data'!M33</f>
        <v>809741051.5331459</v>
      </c>
      <c r="N107" s="285">
        <f>'Segment Data'!N33</f>
        <v>8.4156378009321103E-2</v>
      </c>
      <c r="O107" s="283">
        <f>'Segment Data'!O33</f>
        <v>3950733761.4464703</v>
      </c>
      <c r="P107" s="284">
        <f>'Segment Data'!P33</f>
        <v>197040732.29756832</v>
      </c>
      <c r="Q107" s="285">
        <f>'Segment Data'!Q33</f>
        <v>5.2492500257072056E-2</v>
      </c>
    </row>
    <row r="108" spans="2:17">
      <c r="B108" s="354" t="s">
        <v>60</v>
      </c>
      <c r="C108" s="151" t="s">
        <v>145</v>
      </c>
      <c r="D108" s="77">
        <f>'Segment Data'!D34</f>
        <v>59609655.757521473</v>
      </c>
      <c r="E108" s="76">
        <f>'Segment Data'!E34</f>
        <v>-2178232.1698536724</v>
      </c>
      <c r="F108" s="78">
        <f>'Segment Data'!F34</f>
        <v>-3.5253384488784345E-2</v>
      </c>
      <c r="G108" s="95">
        <f>'Segment Data'!G34</f>
        <v>1.5984204549271019</v>
      </c>
      <c r="H108" s="81">
        <f>'Segment Data'!H34</f>
        <v>-0.17988269615474417</v>
      </c>
      <c r="I108" s="178">
        <f>'Segment Data'!I34</f>
        <v>4.9285103667734074</v>
      </c>
      <c r="J108" s="179">
        <f>'Segment Data'!J34</f>
        <v>6.0964027526210884E-2</v>
      </c>
      <c r="K108" s="78">
        <f>'Segment Data'!K34</f>
        <v>1.2524591093187095E-2</v>
      </c>
      <c r="L108" s="79">
        <f>'Segment Data'!L34</f>
        <v>293786806.36073869</v>
      </c>
      <c r="M108" s="80">
        <f>'Segment Data'!M34</f>
        <v>-6968601.3299722672</v>
      </c>
      <c r="N108" s="78">
        <f>'Segment Data'!N34</f>
        <v>-2.3170327620970311E-2</v>
      </c>
      <c r="O108" s="77">
        <f>'Segment Data'!O34</f>
        <v>125724253.92804568</v>
      </c>
      <c r="P108" s="76">
        <f>'Segment Data'!P34</f>
        <v>-4891326.9400236309</v>
      </c>
      <c r="Q108" s="78">
        <f>'Segment Data'!Q34</f>
        <v>-3.7448265417616651E-2</v>
      </c>
    </row>
    <row r="109" spans="2:17">
      <c r="B109" s="355"/>
      <c r="C109" s="151" t="s">
        <v>149</v>
      </c>
      <c r="D109" s="77">
        <f>'Segment Data'!D35</f>
        <v>56507977.560437538</v>
      </c>
      <c r="E109" s="76">
        <f>'Segment Data'!E35</f>
        <v>-40827.544902548194</v>
      </c>
      <c r="F109" s="78">
        <f>'Segment Data'!F35</f>
        <v>-7.2198775600110275E-4</v>
      </c>
      <c r="G109" s="95">
        <f>'Segment Data'!G35</f>
        <v>1.515249602624456</v>
      </c>
      <c r="H109" s="81">
        <f>'Segment Data'!H35</f>
        <v>-0.1122686971908371</v>
      </c>
      <c r="I109" s="178">
        <f>'Segment Data'!I35</f>
        <v>3.8875803162364191</v>
      </c>
      <c r="J109" s="179">
        <f>'Segment Data'!J35</f>
        <v>-2.5292188183507314E-2</v>
      </c>
      <c r="K109" s="78">
        <f>'Segment Data'!K35</f>
        <v>-6.463841629119684E-3</v>
      </c>
      <c r="L109" s="79">
        <f>'Segment Data'!L35</f>
        <v>219679301.27428624</v>
      </c>
      <c r="M109" s="80">
        <f>'Segment Data'!M35</f>
        <v>-1588963.3802001476</v>
      </c>
      <c r="N109" s="78">
        <f>'Segment Data'!N35</f>
        <v>-7.181162570607841E-3</v>
      </c>
      <c r="O109" s="77">
        <f>'Segment Data'!O35</f>
        <v>90470152.579617798</v>
      </c>
      <c r="P109" s="76">
        <f>'Segment Data'!P35</f>
        <v>2211038.9582401365</v>
      </c>
      <c r="Q109" s="78">
        <f>'Segment Data'!Q35</f>
        <v>2.5051678716435582E-2</v>
      </c>
    </row>
    <row r="110" spans="2:17">
      <c r="B110" s="355"/>
      <c r="C110" s="151" t="s">
        <v>146</v>
      </c>
      <c r="D110" s="77">
        <f>'Segment Data'!D36</f>
        <v>1696376543.1657233</v>
      </c>
      <c r="E110" s="76">
        <f>'Segment Data'!E36</f>
        <v>242635867.2827332</v>
      </c>
      <c r="F110" s="78">
        <f>'Segment Data'!F36</f>
        <v>0.16690450457084319</v>
      </c>
      <c r="G110" s="95">
        <f>'Segment Data'!G36</f>
        <v>45.487982297439842</v>
      </c>
      <c r="H110" s="81">
        <f>'Segment Data'!H36</f>
        <v>3.6482025040735095</v>
      </c>
      <c r="I110" s="178">
        <f>'Segment Data'!I36</f>
        <v>3.0655724990514552</v>
      </c>
      <c r="J110" s="179">
        <f>'Segment Data'!J36</f>
        <v>-3.7464159502054617E-2</v>
      </c>
      <c r="K110" s="78">
        <f>'Segment Data'!K36</f>
        <v>-1.2073386048722561E-2</v>
      </c>
      <c r="L110" s="79">
        <f>'Segment Data'!L36</f>
        <v>5200365278.7648153</v>
      </c>
      <c r="M110" s="80">
        <f>'Segment Data'!M36</f>
        <v>689354669.4695406</v>
      </c>
      <c r="N110" s="78">
        <f>'Segment Data'!N36</f>
        <v>0.15281601600516606</v>
      </c>
      <c r="O110" s="77">
        <f>'Segment Data'!O36</f>
        <v>1866712016.1711388</v>
      </c>
      <c r="P110" s="76">
        <f>'Segment Data'!P36</f>
        <v>158868392.81203461</v>
      </c>
      <c r="Q110" s="78">
        <f>'Segment Data'!Q36</f>
        <v>9.3022798246341395E-2</v>
      </c>
    </row>
    <row r="111" spans="2:17">
      <c r="B111" s="355"/>
      <c r="C111" s="151" t="s">
        <v>148</v>
      </c>
      <c r="D111" s="77">
        <f>'Segment Data'!D37</f>
        <v>48830376.777833298</v>
      </c>
      <c r="E111" s="76">
        <f>'Segment Data'!E37</f>
        <v>9664908.6412761211</v>
      </c>
      <c r="F111" s="78">
        <f>'Segment Data'!F37</f>
        <v>0.24677117627134562</v>
      </c>
      <c r="G111" s="95">
        <f>'Segment Data'!G37</f>
        <v>1.3093763430035854</v>
      </c>
      <c r="H111" s="81">
        <f>'Segment Data'!H37</f>
        <v>0.18216391129368614</v>
      </c>
      <c r="I111" s="178">
        <f>'Segment Data'!I37</f>
        <v>4.759368022659241</v>
      </c>
      <c r="J111" s="179">
        <f>'Segment Data'!J37</f>
        <v>5.2063064623737887E-2</v>
      </c>
      <c r="K111" s="78">
        <f>'Segment Data'!K37</f>
        <v>1.1060057737467117E-2</v>
      </c>
      <c r="L111" s="79">
        <f>'Segment Data'!L37</f>
        <v>232401733.77082217</v>
      </c>
      <c r="M111" s="80">
        <f>'Segment Data'!M37</f>
        <v>48037931.427825063</v>
      </c>
      <c r="N111" s="78">
        <f>'Segment Data'!N37</f>
        <v>0.26056053746631647</v>
      </c>
      <c r="O111" s="77">
        <f>'Segment Data'!O37</f>
        <v>103777262.55780627</v>
      </c>
      <c r="P111" s="76">
        <f>'Segment Data'!P37</f>
        <v>16985539.124094874</v>
      </c>
      <c r="Q111" s="78">
        <f>'Segment Data'!Q37</f>
        <v>0.19570459546258301</v>
      </c>
    </row>
    <row r="112" spans="2:17" ht="15" thickBot="1">
      <c r="B112" s="356"/>
      <c r="C112" s="151" t="s">
        <v>147</v>
      </c>
      <c r="D112" s="144">
        <f>'Segment Data'!D38</f>
        <v>1866186668.2936733</v>
      </c>
      <c r="E112" s="138">
        <f>'Segment Data'!E38</f>
        <v>4477142.6400427818</v>
      </c>
      <c r="F112" s="140">
        <f>'Segment Data'!F38</f>
        <v>2.4048556331422834E-3</v>
      </c>
      <c r="G112" s="141">
        <f>'Segment Data'!G38</f>
        <v>50.041405295927767</v>
      </c>
      <c r="H112" s="142">
        <f>'Segment Data'!H38</f>
        <v>-3.5400331853532876</v>
      </c>
      <c r="I112" s="180">
        <f>'Segment Data'!I38</f>
        <v>2.4034947623087408</v>
      </c>
      <c r="J112" s="181">
        <f>'Segment Data'!J38</f>
        <v>3.7677857632420597E-2</v>
      </c>
      <c r="K112" s="140">
        <f>'Segment Data'!K38</f>
        <v>1.5925939812986289E-2</v>
      </c>
      <c r="L112" s="143">
        <f>'Segment Data'!L38</f>
        <v>4485369882.7342434</v>
      </c>
      <c r="M112" s="139">
        <f>'Segment Data'!M38</f>
        <v>80906015.34595108</v>
      </c>
      <c r="N112" s="140">
        <f>'Segment Data'!N38</f>
        <v>1.8369095032201001E-2</v>
      </c>
      <c r="O112" s="144">
        <f>'Segment Data'!O38</f>
        <v>1764050076.2098615</v>
      </c>
      <c r="P112" s="138">
        <f>'Segment Data'!P38</f>
        <v>23867088.343221903</v>
      </c>
      <c r="Q112" s="140">
        <f>'Segment Data'!Q38</f>
        <v>1.3715275065688079E-2</v>
      </c>
    </row>
    <row r="113" spans="2:17">
      <c r="B113" s="347" t="s">
        <v>61</v>
      </c>
      <c r="C113" s="150" t="s">
        <v>74</v>
      </c>
      <c r="D113" s="116">
        <f>'Type Data'!D23</f>
        <v>3033575045.0474906</v>
      </c>
      <c r="E113" s="110">
        <f>'Type Data'!E23</f>
        <v>214053211.06223822</v>
      </c>
      <c r="F113" s="112">
        <f>'Type Data'!F23</f>
        <v>7.591826687849576E-2</v>
      </c>
      <c r="G113" s="113">
        <f>'Type Data'!G23</f>
        <v>81.34468052096544</v>
      </c>
      <c r="H113" s="114">
        <f>'Type Data'!H23</f>
        <v>0.19666381236058328</v>
      </c>
      <c r="I113" s="182">
        <f>'Type Data'!I23</f>
        <v>2.7705881527291099</v>
      </c>
      <c r="J113" s="183">
        <f>'Type Data'!J23</f>
        <v>3.0272775791570172E-2</v>
      </c>
      <c r="K113" s="112">
        <f>'Type Data'!K23</f>
        <v>1.1047186775049865E-2</v>
      </c>
      <c r="L113" s="115">
        <f>'Type Data'!L23</f>
        <v>8404787080.2232533</v>
      </c>
      <c r="M113" s="111">
        <f>'Type Data'!M23</f>
        <v>678408042.94233322</v>
      </c>
      <c r="N113" s="112">
        <f>'Type Data'!N23</f>
        <v>8.7804136927390461E-2</v>
      </c>
      <c r="O113" s="116">
        <f>'Type Data'!O23</f>
        <v>3141715300.1686916</v>
      </c>
      <c r="P113" s="110">
        <f>'Type Data'!P23</f>
        <v>162951403.10884237</v>
      </c>
      <c r="Q113" s="112">
        <f>'Type Data'!Q23</f>
        <v>5.4704370248908105E-2</v>
      </c>
    </row>
    <row r="114" spans="2:17">
      <c r="B114" s="348"/>
      <c r="C114" s="151" t="s">
        <v>75</v>
      </c>
      <c r="D114" s="77">
        <f>'Type Data'!D24</f>
        <v>472872988.30452532</v>
      </c>
      <c r="E114" s="76">
        <f>'Type Data'!E24</f>
        <v>35875061.877021015</v>
      </c>
      <c r="F114" s="78">
        <f>'Type Data'!F24</f>
        <v>8.2094352644422677E-2</v>
      </c>
      <c r="G114" s="95">
        <f>'Type Data'!G24</f>
        <v>12.679990304978149</v>
      </c>
      <c r="H114" s="81">
        <f>'Type Data'!H24</f>
        <v>0.10285236338550696</v>
      </c>
      <c r="I114" s="178">
        <f>'Type Data'!I24</f>
        <v>2.8118171795970404</v>
      </c>
      <c r="J114" s="179">
        <f>'Type Data'!J24</f>
        <v>4.2809782176461031E-2</v>
      </c>
      <c r="K114" s="78">
        <f>'Type Data'!K24</f>
        <v>1.5460335070372054E-2</v>
      </c>
      <c r="L114" s="79">
        <f>'Type Data'!L24</f>
        <v>1329632392.2820547</v>
      </c>
      <c r="M114" s="80">
        <f>'Type Data'!M24</f>
        <v>119581901.3468411</v>
      </c>
      <c r="N114" s="78">
        <f>'Type Data'!N24</f>
        <v>9.8823893914062752E-2</v>
      </c>
      <c r="O114" s="77">
        <f>'Type Data'!O24</f>
        <v>373057243.4008922</v>
      </c>
      <c r="P114" s="76">
        <f>'Type Data'!P24</f>
        <v>38576970.514346957</v>
      </c>
      <c r="Q114" s="78">
        <f>'Type Data'!Q24</f>
        <v>0.11533406793001558</v>
      </c>
    </row>
    <row r="115" spans="2:17">
      <c r="B115" s="348"/>
      <c r="C115" s="151" t="s">
        <v>76</v>
      </c>
      <c r="D115" s="77">
        <f>'Type Data'!D25</f>
        <v>209114531.38829461</v>
      </c>
      <c r="E115" s="76">
        <f>'Type Data'!E25</f>
        <v>5167099.492190659</v>
      </c>
      <c r="F115" s="78">
        <f>'Type Data'!F25</f>
        <v>2.5335447689397297E-2</v>
      </c>
      <c r="G115" s="95">
        <f>'Type Data'!G25</f>
        <v>5.6073624339185999</v>
      </c>
      <c r="H115" s="81">
        <f>'Type Data'!H25</f>
        <v>-0.2624022232288139</v>
      </c>
      <c r="I115" s="178">
        <f>'Type Data'!I25</f>
        <v>3.1613502740334831</v>
      </c>
      <c r="J115" s="179">
        <f>'Type Data'!J25</f>
        <v>-1.9356127153415503E-2</v>
      </c>
      <c r="K115" s="78">
        <f>'Type Data'!K25</f>
        <v>-6.0854806171964362E-3</v>
      </c>
      <c r="L115" s="79">
        <f>'Type Data'!L25</f>
        <v>661084281.10876858</v>
      </c>
      <c r="M115" s="80">
        <f>'Type Data'!M25</f>
        <v>12387378.971201658</v>
      </c>
      <c r="N115" s="78">
        <f>'Type Data'!N25</f>
        <v>1.9095788696359011E-2</v>
      </c>
      <c r="O115" s="77">
        <f>'Type Data'!O25</f>
        <v>388166590.6177749</v>
      </c>
      <c r="P115" s="76">
        <f>'Type Data'!P25</f>
        <v>-2341586.9970613718</v>
      </c>
      <c r="Q115" s="78">
        <f>'Type Data'!Q25</f>
        <v>-5.9962559846081179E-3</v>
      </c>
    </row>
    <row r="116" spans="2:17" ht="15" thickBot="1">
      <c r="B116" s="349"/>
      <c r="C116" s="152" t="s">
        <v>77</v>
      </c>
      <c r="D116" s="144">
        <f>'Type Data'!D26</f>
        <v>11948656.814777942</v>
      </c>
      <c r="E116" s="138">
        <f>'Type Data'!E26</f>
        <v>-536513.58213774301</v>
      </c>
      <c r="F116" s="140">
        <f>'Type Data'!F26</f>
        <v>-4.2972067267122153E-2</v>
      </c>
      <c r="G116" s="141">
        <f>'Type Data'!G26</f>
        <v>0.32040073405784236</v>
      </c>
      <c r="H116" s="142">
        <f>'Type Data'!H26</f>
        <v>-3.8932115848363424E-2</v>
      </c>
      <c r="I116" s="180">
        <f>'Type Data'!I26</f>
        <v>3.0211972651383374</v>
      </c>
      <c r="J116" s="181">
        <f>'Type Data'!J26</f>
        <v>7.8864893994222918E-2</v>
      </c>
      <c r="K116" s="140">
        <f>'Type Data'!K26</f>
        <v>2.6803530004856864E-2</v>
      </c>
      <c r="L116" s="143">
        <f>'Type Data'!L26</f>
        <v>36099249.290883675</v>
      </c>
      <c r="M116" s="139">
        <f>'Type Data'!M26</f>
        <v>-636271.72721155733</v>
      </c>
      <c r="N116" s="140">
        <f>'Type Data'!N26</f>
        <v>-1.732034035663035E-2</v>
      </c>
      <c r="O116" s="144">
        <f>'Type Data'!O26</f>
        <v>47794627.259111769</v>
      </c>
      <c r="P116" s="138">
        <f>'Type Data'!P26</f>
        <v>-2146054.328550972</v>
      </c>
      <c r="Q116" s="140">
        <f>'Type Data'!Q26</f>
        <v>-4.2972067267122153E-2</v>
      </c>
    </row>
    <row r="117" spans="2:17" ht="15" thickBot="1">
      <c r="B117" s="94" t="s">
        <v>78</v>
      </c>
      <c r="C117" s="153" t="s">
        <v>79</v>
      </c>
      <c r="D117" s="137">
        <f>Granola!D8</f>
        <v>2788245.4461338259</v>
      </c>
      <c r="E117" s="131">
        <f>Granola!E8</f>
        <v>-1109333.6106108148</v>
      </c>
      <c r="F117" s="133">
        <f>Granola!F8</f>
        <v>-0.2846211954806015</v>
      </c>
      <c r="G117" s="134">
        <f>Granola!G8</f>
        <v>7.4766218623822503E-2</v>
      </c>
      <c r="H117" s="135">
        <f>Granola!H8</f>
        <v>-3.7409117849020262E-2</v>
      </c>
      <c r="I117" s="184">
        <f>Granola!I8</f>
        <v>3.6787016630732627</v>
      </c>
      <c r="J117" s="185">
        <f>Granola!J8</f>
        <v>0.15242199471257845</v>
      </c>
      <c r="K117" s="133">
        <f>Granola!K8</f>
        <v>4.3224590516791651E-2</v>
      </c>
      <c r="L117" s="136">
        <f>Granola!L8</f>
        <v>10257123.159748957</v>
      </c>
      <c r="M117" s="132">
        <f>Granola!M8</f>
        <v>-3486830.6238780841</v>
      </c>
      <c r="N117" s="133">
        <f>Granola!N8</f>
        <v>-0.25369923959085861</v>
      </c>
      <c r="O117" s="137">
        <f>Granola!O8</f>
        <v>4189007.3933469388</v>
      </c>
      <c r="P117" s="131">
        <f>Granola!P8</f>
        <v>-1118165.9952677633</v>
      </c>
      <c r="Q117" s="133">
        <f>Granola!Q8</f>
        <v>-0.21068955419216689</v>
      </c>
    </row>
    <row r="118" spans="2:17">
      <c r="B118" s="350" t="s">
        <v>80</v>
      </c>
      <c r="C118" s="154" t="s">
        <v>14</v>
      </c>
      <c r="D118" s="125">
        <f>'NB vs PL'!D13</f>
        <v>3028099031.8752012</v>
      </c>
      <c r="E118" s="117">
        <f>'NB vs PL'!E13</f>
        <v>175477598.0359931</v>
      </c>
      <c r="F118" s="121">
        <f>'NB vs PL'!F13</f>
        <v>6.1514505904776196E-2</v>
      </c>
      <c r="G118" s="122">
        <f>'NB vs PL'!G13</f>
        <v>81.197842372769387</v>
      </c>
      <c r="H118" s="123">
        <f>'NB vs PL'!H13</f>
        <v>-0.90280639195979973</v>
      </c>
      <c r="I118" s="186">
        <f>'NB vs PL'!I13</f>
        <v>3.0366952197631263</v>
      </c>
      <c r="J118" s="187">
        <f>'NB vs PL'!J13</f>
        <v>3.7262987388912094E-2</v>
      </c>
      <c r="K118" s="121">
        <f>'NB vs PL'!K13</f>
        <v>1.2423346987711874E-2</v>
      </c>
      <c r="L118" s="124">
        <f>'NB vs PL'!L13</f>
        <v>9195413855.0647736</v>
      </c>
      <c r="M118" s="118">
        <f>'NB vs PL'!M13</f>
        <v>639169179.64590549</v>
      </c>
      <c r="N118" s="121">
        <f>'NB vs PL'!N13</f>
        <v>7.4702068944120653E-2</v>
      </c>
      <c r="O118" s="125">
        <f>'NB vs PL'!O13</f>
        <v>3392181837.8525496</v>
      </c>
      <c r="P118" s="117">
        <f>'NB vs PL'!P13</f>
        <v>167007574.35095644</v>
      </c>
      <c r="Q118" s="121">
        <f>'NB vs PL'!Q13</f>
        <v>5.1782496295141339E-2</v>
      </c>
    </row>
    <row r="119" spans="2:17" ht="15" thickBot="1">
      <c r="B119" s="351"/>
      <c r="C119" s="155" t="s">
        <v>13</v>
      </c>
      <c r="D119" s="130">
        <f>'NB vs PL'!D14</f>
        <v>701186061.65416324</v>
      </c>
      <c r="E119" s="119">
        <f>'NB vs PL'!E14</f>
        <v>79265604.827312469</v>
      </c>
      <c r="F119" s="126">
        <f>'NB vs PL'!F14</f>
        <v>0.12745296276591342</v>
      </c>
      <c r="G119" s="127">
        <f>'NB vs PL'!G14</f>
        <v>18.80215762722921</v>
      </c>
      <c r="H119" s="128">
        <f>'NB vs PL'!H14</f>
        <v>0.90280639196142687</v>
      </c>
      <c r="I119" s="188">
        <f>'NB vs PL'!I14</f>
        <v>1.7754468919380317</v>
      </c>
      <c r="J119" s="189">
        <f>'NB vs PL'!J14</f>
        <v>5.0918383385424981E-2</v>
      </c>
      <c r="K119" s="126">
        <f>'NB vs PL'!K14</f>
        <v>2.9525973698260679E-2</v>
      </c>
      <c r="L119" s="129">
        <f>'NB vs PL'!L14</f>
        <v>1244918613.8341532</v>
      </c>
      <c r="M119" s="120">
        <f>'NB vs PL'!M14</f>
        <v>172399055.98418832</v>
      </c>
      <c r="N119" s="126">
        <f>'NB vs PL'!N14</f>
        <v>0.16074210929056576</v>
      </c>
      <c r="O119" s="130">
        <f>'NB vs PL'!O14</f>
        <v>561312043.58113921</v>
      </c>
      <c r="P119" s="119">
        <f>'NB vs PL'!P14</f>
        <v>30915187.632582128</v>
      </c>
      <c r="Q119" s="126">
        <f>'NB vs PL'!Q14</f>
        <v>5.8286898358953655E-2</v>
      </c>
    </row>
    <row r="120" spans="2:17">
      <c r="B120" s="347" t="s">
        <v>62</v>
      </c>
      <c r="C120" s="150" t="s">
        <v>70</v>
      </c>
      <c r="D120" s="116">
        <f>Package!D23</f>
        <v>1896466306.7312205</v>
      </c>
      <c r="E120" s="110">
        <f>Package!E23</f>
        <v>70097302.279504538</v>
      </c>
      <c r="F120" s="112">
        <f>Package!F23</f>
        <v>3.8380689832473398E-2</v>
      </c>
      <c r="G120" s="113">
        <f>Package!G23</f>
        <v>50.853347469243616</v>
      </c>
      <c r="H120" s="114">
        <f>Package!H23</f>
        <v>-1.710963508211627</v>
      </c>
      <c r="I120" s="182">
        <f>Package!I23</f>
        <v>2.9725290022696482</v>
      </c>
      <c r="J120" s="183">
        <f>Package!J23</f>
        <v>4.7186606369962636E-2</v>
      </c>
      <c r="K120" s="112">
        <f>Package!K23</f>
        <v>1.6130284932150806E-2</v>
      </c>
      <c r="L120" s="115">
        <f>Package!L23</f>
        <v>5637301098.5857592</v>
      </c>
      <c r="M120" s="111">
        <f>Package!M23</f>
        <v>294546419.30605316</v>
      </c>
      <c r="N120" s="112">
        <f>Package!N23</f>
        <v>5.5130066227514499E-2</v>
      </c>
      <c r="O120" s="116">
        <f>Package!O23</f>
        <v>2816833189.5316353</v>
      </c>
      <c r="P120" s="110">
        <f>Package!P23</f>
        <v>85662747.258678436</v>
      </c>
      <c r="Q120" s="112">
        <f>Package!Q23</f>
        <v>3.1364848539949593E-2</v>
      </c>
    </row>
    <row r="121" spans="2:17">
      <c r="B121" s="348"/>
      <c r="C121" s="151" t="s">
        <v>71</v>
      </c>
      <c r="D121" s="77">
        <f>Package!D24</f>
        <v>1136397690.2283444</v>
      </c>
      <c r="E121" s="76">
        <f>Package!E24</f>
        <v>151084398.36114943</v>
      </c>
      <c r="F121" s="78">
        <f>Package!F24</f>
        <v>0.15333640539329421</v>
      </c>
      <c r="G121" s="95">
        <f>Package!G24</f>
        <v>30.472266445922251</v>
      </c>
      <c r="H121" s="81">
        <f>Package!H24</f>
        <v>2.1141886655365525</v>
      </c>
      <c r="I121" s="178">
        <f>Package!I24</f>
        <v>2.3897937876478417</v>
      </c>
      <c r="J121" s="179">
        <f>Package!J24</f>
        <v>2.4828767970439092E-2</v>
      </c>
      <c r="K121" s="78">
        <f>Package!K24</f>
        <v>1.0498577257529968E-2</v>
      </c>
      <c r="L121" s="79">
        <f>Package!L24</f>
        <v>2715756140.4050541</v>
      </c>
      <c r="M121" s="80">
        <f>Package!M24</f>
        <v>385524671.71594715</v>
      </c>
      <c r="N121" s="78">
        <f>Package!N24</f>
        <v>0.16544479674923779</v>
      </c>
      <c r="O121" s="77">
        <f>Package!O24</f>
        <v>559649171.27820396</v>
      </c>
      <c r="P121" s="76">
        <f>Package!P24</f>
        <v>68853776.192776918</v>
      </c>
      <c r="Q121" s="78">
        <f>Package!Q24</f>
        <v>0.14029018381639938</v>
      </c>
    </row>
    <row r="122" spans="2:17" ht="15" customHeight="1">
      <c r="B122" s="348"/>
      <c r="C122" s="151" t="s">
        <v>72</v>
      </c>
      <c r="D122" s="77">
        <f>Package!D25</f>
        <v>150872228.17028499</v>
      </c>
      <c r="E122" s="76">
        <f>Package!E25</f>
        <v>-7798912.3195883334</v>
      </c>
      <c r="F122" s="78">
        <f>Package!F25</f>
        <v>-4.9151422845454838E-2</v>
      </c>
      <c r="G122" s="95">
        <f>Package!G25</f>
        <v>4.0456072514289518</v>
      </c>
      <c r="H122" s="81">
        <f>Package!H25</f>
        <v>-0.52107075916345114</v>
      </c>
      <c r="I122" s="178">
        <f>Package!I25</f>
        <v>2.3987531282029892</v>
      </c>
      <c r="J122" s="179">
        <f>Package!J25</f>
        <v>2.0404550925816611E-2</v>
      </c>
      <c r="K122" s="78">
        <f>Package!K25</f>
        <v>8.5792936833407937E-3</v>
      </c>
      <c r="L122" s="79">
        <f>Package!L25</f>
        <v>361905229.2824263</v>
      </c>
      <c r="M122" s="80">
        <f>Package!M25</f>
        <v>-15470051.956610262</v>
      </c>
      <c r="N122" s="78">
        <f>Package!N25</f>
        <v>-4.099381365365911E-2</v>
      </c>
      <c r="O122" s="77">
        <f>Package!O25</f>
        <v>85834500.405805364</v>
      </c>
      <c r="P122" s="76">
        <f>Package!P25</f>
        <v>-604505.60605405271</v>
      </c>
      <c r="Q122" s="78">
        <f>Package!Q25</f>
        <v>-6.9934354170050807E-3</v>
      </c>
    </row>
    <row r="123" spans="2:17" ht="15" thickBot="1">
      <c r="B123" s="349"/>
      <c r="C123" s="152" t="s">
        <v>73</v>
      </c>
      <c r="D123" s="144">
        <f>Package!D26</f>
        <v>473373562.05171716</v>
      </c>
      <c r="E123" s="138">
        <f>Package!E26</f>
        <v>36228926.168842494</v>
      </c>
      <c r="F123" s="140">
        <f>Package!F26</f>
        <v>8.2876291266100327E-2</v>
      </c>
      <c r="G123" s="141">
        <f>Package!G26</f>
        <v>12.693413085340543</v>
      </c>
      <c r="H123" s="142">
        <f>Package!H26</f>
        <v>0.11205273227650103</v>
      </c>
      <c r="I123" s="180">
        <f>Package!I26</f>
        <v>2.8099028144972857</v>
      </c>
      <c r="J123" s="181">
        <f>Package!J26</f>
        <v>4.1337247075389882E-2</v>
      </c>
      <c r="K123" s="140">
        <f>Package!K26</f>
        <v>1.4930925805699219E-2</v>
      </c>
      <c r="L123" s="143">
        <f>Package!L26</f>
        <v>1330133704.3177257</v>
      </c>
      <c r="M123" s="139">
        <f>Package!M26</f>
        <v>119870117.42921662</v>
      </c>
      <c r="N123" s="140">
        <f>Package!N26</f>
        <v>9.9044636827745197E-2</v>
      </c>
      <c r="O123" s="144">
        <f>Package!O26</f>
        <v>373201786.6272521</v>
      </c>
      <c r="P123" s="138">
        <f>Package!P26</f>
        <v>38662112.017961264</v>
      </c>
      <c r="Q123" s="140">
        <f>Package!Q26</f>
        <v>0.11556809237384109</v>
      </c>
    </row>
    <row r="124" spans="2:17">
      <c r="B124" s="350" t="s">
        <v>81</v>
      </c>
      <c r="C124" s="156" t="s">
        <v>82</v>
      </c>
      <c r="D124" s="116">
        <f>Flavor!D68</f>
        <v>341133219.81137514</v>
      </c>
      <c r="E124" s="110">
        <f>Flavor!E68</f>
        <v>11555127.398938298</v>
      </c>
      <c r="F124" s="112">
        <f>Flavor!F68</f>
        <v>3.506036252093514E-2</v>
      </c>
      <c r="G124" s="113">
        <f>Flavor!G68</f>
        <v>9.1474159592482334</v>
      </c>
      <c r="H124" s="114">
        <f>Flavor!H68</f>
        <v>-0.33809616820082589</v>
      </c>
      <c r="I124" s="182">
        <f>Flavor!I68</f>
        <v>2.8829972376223054</v>
      </c>
      <c r="J124" s="183">
        <f>Flavor!J68</f>
        <v>3.4235981887366318E-2</v>
      </c>
      <c r="K124" s="112">
        <f>Flavor!K68</f>
        <v>1.2017848746870131E-2</v>
      </c>
      <c r="L124" s="115">
        <f>Flavor!L68</f>
        <v>983486130.3773973</v>
      </c>
      <c r="M124" s="111">
        <f>Flavor!M68</f>
        <v>44596829.973817945</v>
      </c>
      <c r="N124" s="112">
        <f>Flavor!N68</f>
        <v>4.7499561401592394E-2</v>
      </c>
      <c r="O124" s="116">
        <f>Flavor!O68</f>
        <v>414075609.17077392</v>
      </c>
      <c r="P124" s="110">
        <f>Flavor!P68</f>
        <v>166364.54919809103</v>
      </c>
      <c r="Q124" s="112">
        <f>Flavor!Q68</f>
        <v>4.019348476987821E-4</v>
      </c>
    </row>
    <row r="125" spans="2:17">
      <c r="B125" s="348"/>
      <c r="C125" s="151" t="s">
        <v>83</v>
      </c>
      <c r="D125" s="77">
        <f>Flavor!D69</f>
        <v>631536409.7943126</v>
      </c>
      <c r="E125" s="76">
        <f>Flavor!E69</f>
        <v>-22860091.692522883</v>
      </c>
      <c r="F125" s="78">
        <f>Flavor!F69</f>
        <v>-3.4933089710264535E-2</v>
      </c>
      <c r="G125" s="95">
        <f>Flavor!G69</f>
        <v>16.934516776153018</v>
      </c>
      <c r="H125" s="81">
        <f>Flavor!H69</f>
        <v>-1.8995201150058847</v>
      </c>
      <c r="I125" s="178">
        <f>Flavor!I69</f>
        <v>2.5250691399245846</v>
      </c>
      <c r="J125" s="179">
        <f>Flavor!J69</f>
        <v>6.5595649311767534E-2</v>
      </c>
      <c r="K125" s="78">
        <f>Flavor!K69</f>
        <v>2.667060635625039E-2</v>
      </c>
      <c r="L125" s="79">
        <f>Flavor!L69</f>
        <v>1594673099.1103849</v>
      </c>
      <c r="M125" s="80">
        <f>Flavor!M69</f>
        <v>-14797748.646257877</v>
      </c>
      <c r="N125" s="78">
        <f>Flavor!N69</f>
        <v>-9.1941700384841913E-3</v>
      </c>
      <c r="O125" s="77">
        <f>Flavor!O69</f>
        <v>472024000.69501245</v>
      </c>
      <c r="P125" s="76">
        <f>Flavor!P69</f>
        <v>8205127.7154989243</v>
      </c>
      <c r="Q125" s="78">
        <f>Flavor!Q69</f>
        <v>1.7690370516383315E-2</v>
      </c>
    </row>
    <row r="126" spans="2:17">
      <c r="B126" s="348"/>
      <c r="C126" s="151" t="s">
        <v>84</v>
      </c>
      <c r="D126" s="77">
        <f>Flavor!D70</f>
        <v>597068065.18460071</v>
      </c>
      <c r="E126" s="76">
        <f>Flavor!E70</f>
        <v>60310060.232788086</v>
      </c>
      <c r="F126" s="78">
        <f>Flavor!F70</f>
        <v>0.11235987107114018</v>
      </c>
      <c r="G126" s="95">
        <f>Flavor!G70</f>
        <v>16.010255322677203</v>
      </c>
      <c r="H126" s="81">
        <f>Flavor!H70</f>
        <v>0.5619452477941671</v>
      </c>
      <c r="I126" s="178">
        <f>Flavor!I70</f>
        <v>2.8590873723269215</v>
      </c>
      <c r="J126" s="179">
        <f>Flavor!J70</f>
        <v>5.0900940813832118E-2</v>
      </c>
      <c r="K126" s="78">
        <f>Flavor!K70</f>
        <v>1.8125912240949754E-2</v>
      </c>
      <c r="L126" s="79">
        <f>Flavor!L70</f>
        <v>1707069765.588959</v>
      </c>
      <c r="M126" s="80">
        <f>Flavor!M70</f>
        <v>199753219.07724309</v>
      </c>
      <c r="N126" s="78">
        <f>Flavor!N70</f>
        <v>0.13252240847452973</v>
      </c>
      <c r="O126" s="77">
        <f>Flavor!O70</f>
        <v>529654170.22335768</v>
      </c>
      <c r="P126" s="76">
        <f>Flavor!P70</f>
        <v>41379133.057894409</v>
      </c>
      <c r="Q126" s="78">
        <f>Flavor!Q70</f>
        <v>8.4745542795119658E-2</v>
      </c>
    </row>
    <row r="127" spans="2:17">
      <c r="B127" s="348"/>
      <c r="C127" s="151" t="s">
        <v>85</v>
      </c>
      <c r="D127" s="77">
        <f>Flavor!D71</f>
        <v>93878712.97978878</v>
      </c>
      <c r="E127" s="76">
        <f>Flavor!E71</f>
        <v>1515881.0058363676</v>
      </c>
      <c r="F127" s="78">
        <f>Flavor!F71</f>
        <v>1.6412240437407407E-2</v>
      </c>
      <c r="G127" s="95">
        <f>Flavor!G71</f>
        <v>2.5173380587790213</v>
      </c>
      <c r="H127" s="81">
        <f>Flavor!H71</f>
        <v>-0.14093560377405678</v>
      </c>
      <c r="I127" s="178">
        <f>Flavor!I71</f>
        <v>2.7972246589261824</v>
      </c>
      <c r="J127" s="179">
        <f>Flavor!J71</f>
        <v>8.8756190202632812E-2</v>
      </c>
      <c r="K127" s="78">
        <f>Flavor!K71</f>
        <v>3.2769881291792161E-2</v>
      </c>
      <c r="L127" s="79">
        <f>Flavor!L71</f>
        <v>262599850.89531863</v>
      </c>
      <c r="M127" s="80">
        <f>Flavor!M71</f>
        <v>12438032.811857224</v>
      </c>
      <c r="N127" s="78">
        <f>Flavor!N71</f>
        <v>4.9719948900065661E-2</v>
      </c>
      <c r="O127" s="77">
        <f>Flavor!O71</f>
        <v>92076518.74760507</v>
      </c>
      <c r="P127" s="76">
        <f>Flavor!P71</f>
        <v>5047177.4105341136</v>
      </c>
      <c r="Q127" s="78">
        <f>Flavor!Q71</f>
        <v>5.7993974595142911E-2</v>
      </c>
    </row>
    <row r="128" spans="2:17">
      <c r="B128" s="348"/>
      <c r="C128" s="151" t="s">
        <v>86</v>
      </c>
      <c r="D128" s="77">
        <f>Flavor!D72</f>
        <v>659585520.2313621</v>
      </c>
      <c r="E128" s="76">
        <f>Flavor!E72</f>
        <v>99153169.944399118</v>
      </c>
      <c r="F128" s="78">
        <f>Flavor!F72</f>
        <v>0.17692263819822118</v>
      </c>
      <c r="G128" s="95">
        <f>Flavor!G72</f>
        <v>17.686647807532644</v>
      </c>
      <c r="H128" s="81">
        <f>Flavor!H72</f>
        <v>1.5569717834075512</v>
      </c>
      <c r="I128" s="178">
        <f>Flavor!I72</f>
        <v>2.5861216347056972</v>
      </c>
      <c r="J128" s="179">
        <f>Flavor!J72</f>
        <v>6.1347376156355438E-3</v>
      </c>
      <c r="K128" s="78">
        <f>Flavor!K72</f>
        <v>2.3778173534737116E-3</v>
      </c>
      <c r="L128" s="79">
        <f>Flavor!L72</f>
        <v>1705768383.808938</v>
      </c>
      <c r="M128" s="80">
        <f>Flavor!M72</f>
        <v>259860263.36318588</v>
      </c>
      <c r="N128" s="78">
        <f>Flavor!N72</f>
        <v>0.17972114527102509</v>
      </c>
      <c r="O128" s="77">
        <f>Flavor!O72</f>
        <v>415976675.74519992</v>
      </c>
      <c r="P128" s="76">
        <f>Flavor!P72</f>
        <v>51578245.668423355</v>
      </c>
      <c r="Q128" s="78">
        <f>Flavor!Q72</f>
        <v>0.14154354522755799</v>
      </c>
    </row>
    <row r="129" spans="2:17">
      <c r="B129" s="348"/>
      <c r="C129" s="151" t="s">
        <v>87</v>
      </c>
      <c r="D129" s="77">
        <f>Flavor!D73</f>
        <v>136815424.06200626</v>
      </c>
      <c r="E129" s="76">
        <f>Flavor!E73</f>
        <v>2120249.2961293757</v>
      </c>
      <c r="F129" s="78">
        <f>Flavor!F73</f>
        <v>1.5741093174382301E-2</v>
      </c>
      <c r="G129" s="95">
        <f>Flavor!G73</f>
        <v>3.6686769885035373</v>
      </c>
      <c r="H129" s="81">
        <f>Flavor!H73</f>
        <v>-0.20795420502776718</v>
      </c>
      <c r="I129" s="178">
        <f>Flavor!I73</f>
        <v>2.83801780786832</v>
      </c>
      <c r="J129" s="179">
        <f>Flavor!J73</f>
        <v>5.4149125973731671E-2</v>
      </c>
      <c r="K129" s="78">
        <f>Flavor!K73</f>
        <v>1.9451034571386451E-2</v>
      </c>
      <c r="L129" s="79">
        <f>Flavor!L73</f>
        <v>388284609.87902963</v>
      </c>
      <c r="M129" s="80">
        <f>Flavor!M73</f>
        <v>13310931.2459867</v>
      </c>
      <c r="N129" s="78">
        <f>Flavor!N73</f>
        <v>3.5498308293295047E-2</v>
      </c>
      <c r="O129" s="77">
        <f>Flavor!O73</f>
        <v>245516033.84517041</v>
      </c>
      <c r="P129" s="76">
        <f>Flavor!P73</f>
        <v>7093372.0187855065</v>
      </c>
      <c r="Q129" s="78">
        <f>Flavor!Q73</f>
        <v>2.9751249165864829E-2</v>
      </c>
    </row>
    <row r="130" spans="2:17">
      <c r="B130" s="348"/>
      <c r="C130" s="151" t="s">
        <v>88</v>
      </c>
      <c r="D130" s="77">
        <f>Flavor!D74</f>
        <v>12187954.733824031</v>
      </c>
      <c r="E130" s="76">
        <f>Flavor!E74</f>
        <v>300343.44656619616</v>
      </c>
      <c r="F130" s="78">
        <f>Flavor!F74</f>
        <v>2.5265247938257379E-2</v>
      </c>
      <c r="G130" s="95">
        <f>Flavor!G74</f>
        <v>0.3268174577205436</v>
      </c>
      <c r="H130" s="81">
        <f>Flavor!H74</f>
        <v>-1.5317179343183274E-2</v>
      </c>
      <c r="I130" s="178">
        <f>Flavor!I74</f>
        <v>3.5813979812428571</v>
      </c>
      <c r="J130" s="179">
        <f>Flavor!J74</f>
        <v>0.19055716713871673</v>
      </c>
      <c r="K130" s="78">
        <f>Flavor!K74</f>
        <v>5.6197615159667091E-2</v>
      </c>
      <c r="L130" s="79">
        <f>Flavor!L74</f>
        <v>43649916.479196712</v>
      </c>
      <c r="M130" s="80">
        <f>Flavor!M74</f>
        <v>3340918.9441577867</v>
      </c>
      <c r="N130" s="78">
        <f>Flavor!N74</f>
        <v>8.2882709778472299E-2</v>
      </c>
      <c r="O130" s="77">
        <f>Flavor!O74</f>
        <v>23174387.987964619</v>
      </c>
      <c r="P130" s="76">
        <f>Flavor!P74</f>
        <v>1799400.5710305534</v>
      </c>
      <c r="Q130" s="78">
        <f>Flavor!Q74</f>
        <v>8.4182532411925581E-2</v>
      </c>
    </row>
    <row r="131" spans="2:17">
      <c r="B131" s="348"/>
      <c r="C131" s="151" t="s">
        <v>89</v>
      </c>
      <c r="D131" s="77">
        <f>Flavor!D75</f>
        <v>91287386.546973199</v>
      </c>
      <c r="E131" s="76">
        <f>Flavor!E75</f>
        <v>-4564839.9288295209</v>
      </c>
      <c r="F131" s="78">
        <f>Flavor!F75</f>
        <v>-4.762372348212366E-2</v>
      </c>
      <c r="G131" s="95">
        <f>Flavor!G75</f>
        <v>2.4478521823221171</v>
      </c>
      <c r="H131" s="81">
        <f>Flavor!H75</f>
        <v>-0.31084894985577805</v>
      </c>
      <c r="I131" s="178">
        <f>Flavor!I75</f>
        <v>3.0990976214646948</v>
      </c>
      <c r="J131" s="179">
        <f>Flavor!J75</f>
        <v>2.7578857280431635E-2</v>
      </c>
      <c r="K131" s="78">
        <f>Flavor!K75</f>
        <v>8.9788991693677805E-3</v>
      </c>
      <c r="L131" s="79">
        <f>Flavor!L75</f>
        <v>282908522.51745284</v>
      </c>
      <c r="M131" s="80">
        <f>Flavor!M75</f>
        <v>-11503389.69181484</v>
      </c>
      <c r="N131" s="78">
        <f>Flavor!N75</f>
        <v>-3.9072432923971646E-2</v>
      </c>
      <c r="O131" s="77">
        <f>Flavor!O75</f>
        <v>171844400.33094558</v>
      </c>
      <c r="P131" s="76">
        <f>Flavor!P75</f>
        <v>-8827398.6814702153</v>
      </c>
      <c r="Q131" s="78">
        <f>Flavor!Q75</f>
        <v>-4.8858752332806489E-2</v>
      </c>
    </row>
    <row r="132" spans="2:17">
      <c r="B132" s="348"/>
      <c r="C132" s="151" t="s">
        <v>90</v>
      </c>
      <c r="D132" s="77">
        <f>Flavor!D76</f>
        <v>37159663.198238634</v>
      </c>
      <c r="E132" s="76">
        <f>Flavor!E76</f>
        <v>-3811962.3325144947</v>
      </c>
      <c r="F132" s="78">
        <f>Flavor!F76</f>
        <v>-9.3039079683408021E-2</v>
      </c>
      <c r="G132" s="95">
        <f>Flavor!G76</f>
        <v>0.99642859868003641</v>
      </c>
      <c r="H132" s="81">
        <f>Flavor!H76</f>
        <v>-0.18276643824892547</v>
      </c>
      <c r="I132" s="178">
        <f>Flavor!I76</f>
        <v>2.5152832598295625</v>
      </c>
      <c r="J132" s="179">
        <f>Flavor!J76</f>
        <v>-7.1001717588878854E-2</v>
      </c>
      <c r="K132" s="78">
        <f>Flavor!K76</f>
        <v>-2.745316862171578E-2</v>
      </c>
      <c r="L132" s="79">
        <f>Flavor!L76</f>
        <v>93467078.783434302</v>
      </c>
      <c r="M132" s="80">
        <f>Flavor!M76</f>
        <v>-12497220.827166378</v>
      </c>
      <c r="N132" s="78">
        <f>Flavor!N76</f>
        <v>-0.11793803076216582</v>
      </c>
      <c r="O132" s="77">
        <f>Flavor!O76</f>
        <v>29117950.4192927</v>
      </c>
      <c r="P132" s="76">
        <f>Flavor!P76</f>
        <v>-2112323.439234484</v>
      </c>
      <c r="Q132" s="78">
        <f>Flavor!Q76</f>
        <v>-6.7637045028912879E-2</v>
      </c>
    </row>
    <row r="133" spans="2:17">
      <c r="B133" s="348"/>
      <c r="C133" s="151" t="s">
        <v>91</v>
      </c>
      <c r="D133" s="77">
        <f>Flavor!D77</f>
        <v>40751400.405011512</v>
      </c>
      <c r="E133" s="76">
        <f>Flavor!E77</f>
        <v>-106952.03267865628</v>
      </c>
      <c r="F133" s="78">
        <f>Flavor!F77</f>
        <v>-2.6176295982996462E-3</v>
      </c>
      <c r="G133" s="95">
        <f>Flavor!G77</f>
        <v>1.0927402808575348</v>
      </c>
      <c r="H133" s="81">
        <f>Flavor!H77</f>
        <v>-8.3194668939732042E-2</v>
      </c>
      <c r="I133" s="178">
        <f>Flavor!I77</f>
        <v>3.2112751037825062</v>
      </c>
      <c r="J133" s="179">
        <f>Flavor!J77</f>
        <v>-1.9197550630122073E-2</v>
      </c>
      <c r="K133" s="78">
        <f>Flavor!K77</f>
        <v>-5.9426445241377891E-3</v>
      </c>
      <c r="L133" s="79">
        <f>Flavor!L77</f>
        <v>130863957.56488581</v>
      </c>
      <c r="M133" s="80">
        <f>Flavor!M77</f>
        <v>-1127832.6894258261</v>
      </c>
      <c r="N133" s="78">
        <f>Flavor!N77</f>
        <v>-8.544718480238845E-3</v>
      </c>
      <c r="O133" s="77">
        <f>Flavor!O77</f>
        <v>87853460.789270803</v>
      </c>
      <c r="P133" s="76">
        <f>Flavor!P77</f>
        <v>706704.85830083489</v>
      </c>
      <c r="Q133" s="78">
        <f>Flavor!Q77</f>
        <v>8.1093650675949959E-3</v>
      </c>
    </row>
    <row r="134" spans="2:17">
      <c r="B134" s="348"/>
      <c r="C134" s="151" t="s">
        <v>92</v>
      </c>
      <c r="D134" s="77">
        <f>Flavor!D78</f>
        <v>7670668.8124605017</v>
      </c>
      <c r="E134" s="76">
        <f>Flavor!E78</f>
        <v>-594312.05440765712</v>
      </c>
      <c r="F134" s="78">
        <f>Flavor!F78</f>
        <v>-7.190725108512673E-2</v>
      </c>
      <c r="G134" s="95">
        <f>Flavor!G78</f>
        <v>0.20568738029092165</v>
      </c>
      <c r="H134" s="81">
        <f>Flavor!H78</f>
        <v>-3.2185154476058409E-2</v>
      </c>
      <c r="I134" s="178">
        <f>Flavor!I78</f>
        <v>3.1703334354221759</v>
      </c>
      <c r="J134" s="179">
        <f>Flavor!J78</f>
        <v>4.1026051305811606E-2</v>
      </c>
      <c r="K134" s="78">
        <f>Flavor!K78</f>
        <v>1.3110265713764743E-2</v>
      </c>
      <c r="L134" s="79">
        <f>Flavor!L78</f>
        <v>24318577.808193646</v>
      </c>
      <c r="M134" s="80">
        <f>Flavor!M78</f>
        <v>-1545087.8480773531</v>
      </c>
      <c r="N134" s="78">
        <f>Flavor!N78</f>
        <v>-5.9739708539834353E-2</v>
      </c>
      <c r="O134" s="77">
        <f>Flavor!O78</f>
        <v>11894296.259498753</v>
      </c>
      <c r="P134" s="76">
        <f>Flavor!P78</f>
        <v>33496.645766409114</v>
      </c>
      <c r="Q134" s="78">
        <f>Flavor!Q78</f>
        <v>2.8241473473362582E-3</v>
      </c>
    </row>
    <row r="135" spans="2:17">
      <c r="B135" s="348"/>
      <c r="C135" s="151" t="s">
        <v>93</v>
      </c>
      <c r="D135" s="77">
        <f>Flavor!D79</f>
        <v>39880126.646412574</v>
      </c>
      <c r="E135" s="76">
        <f>Flavor!E79</f>
        <v>-156857.11596126109</v>
      </c>
      <c r="F135" s="78">
        <f>Flavor!F79</f>
        <v>-3.9178055193226889E-3</v>
      </c>
      <c r="G135" s="95">
        <f>Flavor!G79</f>
        <v>1.0693772572015889</v>
      </c>
      <c r="H135" s="81">
        <f>Flavor!H79</f>
        <v>-8.2918067541140061E-2</v>
      </c>
      <c r="I135" s="178">
        <f>Flavor!I79</f>
        <v>2.6862534243530001</v>
      </c>
      <c r="J135" s="179">
        <f>Flavor!J79</f>
        <v>8.1363827433480029E-2</v>
      </c>
      <c r="K135" s="78">
        <f>Flavor!K79</f>
        <v>3.1235038724750155E-2</v>
      </c>
      <c r="L135" s="79">
        <f>Flavor!L79</f>
        <v>107128126.7675571</v>
      </c>
      <c r="M135" s="80">
        <f>Flavor!M79</f>
        <v>2836204.272913754</v>
      </c>
      <c r="N135" s="78">
        <f>Flavor!N79</f>
        <v>2.7194860398315385E-2</v>
      </c>
      <c r="O135" s="77">
        <f>Flavor!O79</f>
        <v>57955025.12668395</v>
      </c>
      <c r="P135" s="76">
        <f>Flavor!P79</f>
        <v>-482635.27861709893</v>
      </c>
      <c r="Q135" s="78">
        <f>Flavor!Q79</f>
        <v>-8.2589767500910703E-3</v>
      </c>
    </row>
    <row r="136" spans="2:17" ht="15" thickBot="1">
      <c r="B136" s="351"/>
      <c r="C136" s="157" t="s">
        <v>94</v>
      </c>
      <c r="D136" s="144">
        <f>Flavor!D80</f>
        <v>19254643.189013027</v>
      </c>
      <c r="E136" s="138">
        <f>Flavor!E80</f>
        <v>1329146.872825779</v>
      </c>
      <c r="F136" s="140">
        <f>Flavor!F80</f>
        <v>7.4148400098998687E-2</v>
      </c>
      <c r="G136" s="141">
        <f>Flavor!G80</f>
        <v>0.51630923102181847</v>
      </c>
      <c r="H136" s="142">
        <f>Flavor!H80</f>
        <v>3.9959803275002592E-4</v>
      </c>
      <c r="I136" s="180">
        <f>Flavor!I80</f>
        <v>2.6231809731664906</v>
      </c>
      <c r="J136" s="181">
        <f>Flavor!J80</f>
        <v>0.21971051066560454</v>
      </c>
      <c r="K136" s="140">
        <f>Flavor!K80</f>
        <v>9.1413859289532898E-2</v>
      </c>
      <c r="L136" s="143">
        <f>Flavor!L80</f>
        <v>50508413.65852873</v>
      </c>
      <c r="M136" s="139">
        <f>Flavor!M80</f>
        <v>7425012.7369042337</v>
      </c>
      <c r="N136" s="140">
        <f>Flavor!N80</f>
        <v>0.1723404508017253</v>
      </c>
      <c r="O136" s="144">
        <f>Flavor!O80</f>
        <v>46068497.803712986</v>
      </c>
      <c r="P136" s="138">
        <f>Flavor!P80</f>
        <v>5320622.8646166027</v>
      </c>
      <c r="Q136" s="140">
        <f>Flavor!Q80</f>
        <v>0.13057424154189748</v>
      </c>
    </row>
    <row r="137" spans="2:17">
      <c r="B137" s="347" t="s">
        <v>95</v>
      </c>
      <c r="C137" s="221" t="s">
        <v>144</v>
      </c>
      <c r="D137" s="116">
        <f>Fat!D23</f>
        <v>837905272.16789067</v>
      </c>
      <c r="E137" s="110">
        <f>Fat!E23</f>
        <v>78516941.758893132</v>
      </c>
      <c r="F137" s="112">
        <f>Fat!F23</f>
        <v>0.10339498069005727</v>
      </c>
      <c r="G137" s="113">
        <f>Fat!G23</f>
        <v>22.468254669553637</v>
      </c>
      <c r="H137" s="114">
        <f>Fat!H23</f>
        <v>0.61247182667064948</v>
      </c>
      <c r="I137" s="182">
        <f>Fat!I23</f>
        <v>3.0603003819843719</v>
      </c>
      <c r="J137" s="183">
        <f>Fat!J23</f>
        <v>-1.5421975624994033E-3</v>
      </c>
      <c r="K137" s="112">
        <f>Fat!K23</f>
        <v>-5.0368283882433842E-4</v>
      </c>
      <c r="L137" s="115">
        <f>Fat!L23</f>
        <v>2564241824.4821148</v>
      </c>
      <c r="M137" s="111">
        <f>Fat!M23</f>
        <v>239114300.02483797</v>
      </c>
      <c r="N137" s="112">
        <f>Fat!N23</f>
        <v>0.10283921957383872</v>
      </c>
      <c r="O137" s="116">
        <f>Fat!O23</f>
        <v>839660051.34745109</v>
      </c>
      <c r="P137" s="110">
        <f>Fat!P23</f>
        <v>69093921.011748195</v>
      </c>
      <c r="Q137" s="112">
        <f>Fat!Q23</f>
        <v>8.9666439117492627E-2</v>
      </c>
    </row>
    <row r="138" spans="2:17">
      <c r="B138" s="348"/>
      <c r="C138" s="222" t="s">
        <v>97</v>
      </c>
      <c r="D138" s="77">
        <f>Fat!D24</f>
        <v>72227366.915086389</v>
      </c>
      <c r="E138" s="76">
        <f>Fat!E24</f>
        <v>14983800.487537853</v>
      </c>
      <c r="F138" s="78">
        <f>Fat!F24</f>
        <v>0.2617551879214654</v>
      </c>
      <c r="G138" s="95">
        <f>Fat!G24</f>
        <v>1.9367617412894012</v>
      </c>
      <c r="H138" s="81">
        <f>Fat!H24</f>
        <v>0.28924767385723693</v>
      </c>
      <c r="I138" s="178">
        <f>Fat!I24</f>
        <v>3.4843206885765023</v>
      </c>
      <c r="J138" s="179">
        <f>Fat!J24</f>
        <v>0.20218727492041078</v>
      </c>
      <c r="K138" s="78">
        <f>Fat!K24</f>
        <v>6.1602393759852311E-2</v>
      </c>
      <c r="L138" s="79">
        <f>Fat!L24</f>
        <v>251663308.82364148</v>
      </c>
      <c r="M138" s="80">
        <f>Fat!M24</f>
        <v>63782286.734942377</v>
      </c>
      <c r="N138" s="78">
        <f>Fat!N24</f>
        <v>0.33948232783633997</v>
      </c>
      <c r="O138" s="77">
        <f>Fat!O24</f>
        <v>98961730.116543651</v>
      </c>
      <c r="P138" s="76">
        <f>Fat!P24</f>
        <v>32558797.451311007</v>
      </c>
      <c r="Q138" s="78">
        <f>Fat!Q24</f>
        <v>0.49032167924652814</v>
      </c>
    </row>
    <row r="139" spans="2:17">
      <c r="B139" s="348"/>
      <c r="C139" s="222" t="s">
        <v>59</v>
      </c>
      <c r="D139" s="77">
        <f>Fat!D25</f>
        <v>1470346985.4316232</v>
      </c>
      <c r="E139" s="76">
        <f>Fat!E25</f>
        <v>24248609.91444397</v>
      </c>
      <c r="F139" s="78">
        <f>Fat!F25</f>
        <v>1.6768298979501828E-2</v>
      </c>
      <c r="G139" s="95">
        <f>Fat!G25</f>
        <v>39.427046968942747</v>
      </c>
      <c r="H139" s="81">
        <f>Fat!H25</f>
        <v>-2.1927815155520278</v>
      </c>
      <c r="I139" s="178">
        <f>Fat!I25</f>
        <v>2.6353074631941835</v>
      </c>
      <c r="J139" s="179">
        <f>Fat!J25</f>
        <v>3.0396374785509384E-2</v>
      </c>
      <c r="K139" s="78">
        <f>Fat!K25</f>
        <v>1.1668872277739953E-2</v>
      </c>
      <c r="L139" s="79">
        <f>Fat!L25</f>
        <v>3874816384.1930261</v>
      </c>
      <c r="M139" s="80">
        <f>Fat!M25</f>
        <v>107858690.87855482</v>
      </c>
      <c r="N139" s="78">
        <f>Fat!N25</f>
        <v>2.8632838396348462E-2</v>
      </c>
      <c r="O139" s="77">
        <f>Fat!O25</f>
        <v>1633375370.003644</v>
      </c>
      <c r="P139" s="76">
        <f>Fat!P25</f>
        <v>9795303.8696932793</v>
      </c>
      <c r="Q139" s="78">
        <f>Fat!Q25</f>
        <v>6.0331511047790444E-3</v>
      </c>
    </row>
    <row r="140" spans="2:17" ht="15" thickBot="1">
      <c r="B140" s="349"/>
      <c r="C140" s="223" t="s">
        <v>15</v>
      </c>
      <c r="D140" s="109">
        <f>Fat!D26</f>
        <v>1347031597.0407078</v>
      </c>
      <c r="E140" s="103">
        <f>Fat!E26</f>
        <v>136809506.68846869</v>
      </c>
      <c r="F140" s="105">
        <f>Fat!F26</f>
        <v>0.11304495908569132</v>
      </c>
      <c r="G140" s="106">
        <f>Fat!G26</f>
        <v>36.120370614140143</v>
      </c>
      <c r="H140" s="107">
        <f>Fat!H26</f>
        <v>1.2892438516935698</v>
      </c>
      <c r="I140" s="190">
        <f>Fat!I26</f>
        <v>2.7771297225873948</v>
      </c>
      <c r="J140" s="191">
        <f>Fat!J26</f>
        <v>1.5739281814126205E-2</v>
      </c>
      <c r="K140" s="105">
        <f>Fat!K26</f>
        <v>5.6997668934200968E-3</v>
      </c>
      <c r="L140" s="108">
        <f>Fat!L26</f>
        <v>3740881485.4061165</v>
      </c>
      <c r="M140" s="104">
        <f>Fat!M26</f>
        <v>398985773.89480019</v>
      </c>
      <c r="N140" s="105">
        <f>Fat!N26</f>
        <v>0.11938905589437605</v>
      </c>
      <c r="O140" s="109">
        <f>Fat!O26</f>
        <v>1378736609.9788322</v>
      </c>
      <c r="P140" s="103">
        <f>Fat!P26</f>
        <v>85592709.964817286</v>
      </c>
      <c r="Q140" s="105">
        <f>Fat!Q26</f>
        <v>6.6189625117428652E-2</v>
      </c>
    </row>
    <row r="141" spans="2:17" ht="15" hidden="1" thickBot="1">
      <c r="B141" s="350" t="s">
        <v>98</v>
      </c>
      <c r="C141" s="154" t="s">
        <v>99</v>
      </c>
      <c r="D141" s="125">
        <f>Organic!D8</f>
        <v>264492804.03498471</v>
      </c>
      <c r="E141" s="117">
        <f>Organic!E8</f>
        <v>31064189.499041468</v>
      </c>
      <c r="F141" s="121">
        <f>Organic!F8</f>
        <v>0.13307789861494559</v>
      </c>
      <c r="G141" s="122">
        <f>Organic!G8</f>
        <v>7.0923192354990299</v>
      </c>
      <c r="H141" s="123">
        <f>Organic!H8</f>
        <v>0.37406336519238081</v>
      </c>
      <c r="I141" s="186">
        <f>Organic!I8</f>
        <v>2.9763746713835562</v>
      </c>
      <c r="J141" s="187">
        <f>Organic!J8</f>
        <v>2.8498739001827644E-3</v>
      </c>
      <c r="K141" s="121">
        <f>Organic!K8</f>
        <v>9.5841605309454278E-4</v>
      </c>
      <c r="L141" s="124">
        <f>Organic!L8</f>
        <v>787229682.69294298</v>
      </c>
      <c r="M141" s="118">
        <f>Organic!M8</f>
        <v>93123908.928127885</v>
      </c>
      <c r="N141" s="121">
        <f>Organic!N8</f>
        <v>0.13416385866238478</v>
      </c>
      <c r="O141" s="125">
        <f>Organic!O8</f>
        <v>146546773.00480825</v>
      </c>
      <c r="P141" s="117">
        <f>Organic!P8</f>
        <v>12749334.238368049</v>
      </c>
      <c r="Q141" s="121">
        <f>Organic!Q8</f>
        <v>9.528832805703831E-2</v>
      </c>
    </row>
    <row r="142" spans="2:17" hidden="1">
      <c r="B142" s="348"/>
      <c r="C142" s="158" t="s">
        <v>100</v>
      </c>
      <c r="D142" s="102" t="e">
        <f>#REF!</f>
        <v>#REF!</v>
      </c>
      <c r="E142" s="96" t="e">
        <f>#REF!</f>
        <v>#REF!</v>
      </c>
      <c r="F142" s="98" t="e">
        <f>#REF!</f>
        <v>#REF!</v>
      </c>
      <c r="G142" s="99" t="e">
        <f>#REF!</f>
        <v>#REF!</v>
      </c>
      <c r="H142" s="100" t="e">
        <f>#REF!</f>
        <v>#REF!</v>
      </c>
      <c r="I142" s="192" t="e">
        <f>#REF!</f>
        <v>#REF!</v>
      </c>
      <c r="J142" s="193" t="e">
        <f>#REF!</f>
        <v>#REF!</v>
      </c>
      <c r="K142" s="98" t="e">
        <f>#REF!</f>
        <v>#REF!</v>
      </c>
      <c r="L142" s="101" t="e">
        <f>#REF!</f>
        <v>#REF!</v>
      </c>
      <c r="M142" s="97" t="e">
        <f>#REF!</f>
        <v>#REF!</v>
      </c>
      <c r="N142" s="98" t="e">
        <f>#REF!</f>
        <v>#REF!</v>
      </c>
      <c r="O142" s="102" t="e">
        <f>#REF!</f>
        <v>#REF!</v>
      </c>
      <c r="P142" s="96" t="e">
        <f>#REF!</f>
        <v>#REF!</v>
      </c>
      <c r="Q142" s="98" t="e">
        <f>#REF!</f>
        <v>#REF!</v>
      </c>
    </row>
    <row r="143" spans="2:17" ht="15" hidden="1" thickBot="1">
      <c r="B143" s="351"/>
      <c r="C143" s="155" t="s">
        <v>101</v>
      </c>
      <c r="D143" s="130" t="e">
        <f>#REF!</f>
        <v>#REF!</v>
      </c>
      <c r="E143" s="119" t="e">
        <f>#REF!</f>
        <v>#REF!</v>
      </c>
      <c r="F143" s="126" t="e">
        <f>#REF!</f>
        <v>#REF!</v>
      </c>
      <c r="G143" s="127" t="e">
        <f>#REF!</f>
        <v>#REF!</v>
      </c>
      <c r="H143" s="128" t="e">
        <f>#REF!</f>
        <v>#REF!</v>
      </c>
      <c r="I143" s="188" t="e">
        <f>#REF!</f>
        <v>#REF!</v>
      </c>
      <c r="J143" s="189" t="e">
        <f>#REF!</f>
        <v>#REF!</v>
      </c>
      <c r="K143" s="126" t="e">
        <f>#REF!</f>
        <v>#REF!</v>
      </c>
      <c r="L143" s="129" t="e">
        <f>#REF!</f>
        <v>#REF!</v>
      </c>
      <c r="M143" s="120" t="e">
        <f>#REF!</f>
        <v>#REF!</v>
      </c>
      <c r="N143" s="126" t="e">
        <f>#REF!</f>
        <v>#REF!</v>
      </c>
      <c r="O143" s="130" t="e">
        <f>#REF!</f>
        <v>#REF!</v>
      </c>
      <c r="P143" s="119" t="e">
        <f>#REF!</f>
        <v>#REF!</v>
      </c>
      <c r="Q143" s="126" t="e">
        <f>#REF!</f>
        <v>#REF!</v>
      </c>
    </row>
    <row r="144" spans="2:17">
      <c r="B144" s="347" t="s">
        <v>63</v>
      </c>
      <c r="C144" s="150" t="s">
        <v>102</v>
      </c>
      <c r="D144" s="116">
        <f>Size!D38</f>
        <v>714435498.66300273</v>
      </c>
      <c r="E144" s="110">
        <f>Size!E38</f>
        <v>12880341.950765014</v>
      </c>
      <c r="F144" s="112">
        <f>Size!F38</f>
        <v>1.835969962950218E-2</v>
      </c>
      <c r="G144" s="113">
        <f>Size!G38</f>
        <v>19.157438510201349</v>
      </c>
      <c r="H144" s="114">
        <f>Size!H38</f>
        <v>-1.0338609125185343</v>
      </c>
      <c r="I144" s="182">
        <f>Size!I38</f>
        <v>3.4997611748959878</v>
      </c>
      <c r="J144" s="183">
        <f>Size!J38</f>
        <v>8.1307716192816848E-2</v>
      </c>
      <c r="K144" s="112">
        <f>Size!K38</f>
        <v>2.3784941692218283E-2</v>
      </c>
      <c r="L144" s="115">
        <f>Size!L38</f>
        <v>2500353620.1882315</v>
      </c>
      <c r="M144" s="111">
        <f>Size!M38</f>
        <v>102119968.25423717</v>
      </c>
      <c r="N144" s="112">
        <f>Size!N38</f>
        <v>4.2581325706894796E-2</v>
      </c>
      <c r="O144" s="116">
        <f>Size!O38</f>
        <v>2131350534.1136355</v>
      </c>
      <c r="P144" s="110">
        <f>Size!P38</f>
        <v>50375275.51829958</v>
      </c>
      <c r="Q144" s="112">
        <f>Size!Q38</f>
        <v>2.4207532170422357E-2</v>
      </c>
    </row>
    <row r="145" spans="1:17">
      <c r="B145" s="348"/>
      <c r="C145" s="151" t="s">
        <v>103</v>
      </c>
      <c r="D145" s="77">
        <f>Size!D39</f>
        <v>561157736.53584826</v>
      </c>
      <c r="E145" s="76">
        <f>Size!E39</f>
        <v>-16852269.536872268</v>
      </c>
      <c r="F145" s="78">
        <f>Size!F39</f>
        <v>-2.9155670939634309E-2</v>
      </c>
      <c r="G145" s="95">
        <f>Size!G39</f>
        <v>15.047327368709304</v>
      </c>
      <c r="H145" s="81">
        <f>Size!H39</f>
        <v>-1.5882471692019422</v>
      </c>
      <c r="I145" s="178">
        <f>Size!I39</f>
        <v>2.8891494843422776</v>
      </c>
      <c r="J145" s="179">
        <f>Size!J39</f>
        <v>3.1989093010573733E-3</v>
      </c>
      <c r="K145" s="78">
        <f>Size!K39</f>
        <v>1.1084421641599606E-3</v>
      </c>
      <c r="L145" s="79">
        <f>Size!L39</f>
        <v>1621268585.1472256</v>
      </c>
      <c r="M145" s="80">
        <f>Size!M39</f>
        <v>-46839724.257921457</v>
      </c>
      <c r="N145" s="78">
        <f>Size!N39</f>
        <v>-2.8079546150468284E-2</v>
      </c>
      <c r="O145" s="77">
        <f>Size!O39</f>
        <v>335161553.52062547</v>
      </c>
      <c r="P145" s="76">
        <f>Size!P39</f>
        <v>-10651044.768961191</v>
      </c>
      <c r="Q145" s="78">
        <f>Size!Q39</f>
        <v>-3.0800048412469659E-2</v>
      </c>
    </row>
    <row r="146" spans="1:17">
      <c r="B146" s="348"/>
      <c r="C146" s="151" t="s">
        <v>104</v>
      </c>
      <c r="D146" s="77">
        <f>Size!D40</f>
        <v>898049944.58988941</v>
      </c>
      <c r="E146" s="76">
        <f>Size!E40</f>
        <v>60003341.97324419</v>
      </c>
      <c r="F146" s="78">
        <f>Size!F40</f>
        <v>7.15990516349507E-2</v>
      </c>
      <c r="G146" s="95">
        <f>Size!G40</f>
        <v>24.081021484468216</v>
      </c>
      <c r="H146" s="81">
        <f>Size!H40</f>
        <v>-3.8607202925987849E-2</v>
      </c>
      <c r="I146" s="178">
        <f>Size!I40</f>
        <v>2.6342915520569958</v>
      </c>
      <c r="J146" s="179">
        <f>Size!J40</f>
        <v>5.6794290215121279E-2</v>
      </c>
      <c r="K146" s="78">
        <f>Size!K40</f>
        <v>2.2034665586622655E-2</v>
      </c>
      <c r="L146" s="79">
        <f>Size!L40</f>
        <v>2365725382.3583989</v>
      </c>
      <c r="M146" s="80">
        <f>Size!M40</f>
        <v>205662558.81811047</v>
      </c>
      <c r="N146" s="78">
        <f>Size!N40</f>
        <v>9.5211378380668912E-2</v>
      </c>
      <c r="O146" s="77">
        <f>Size!O40</f>
        <v>483445787.84653425</v>
      </c>
      <c r="P146" s="76">
        <f>Size!P40</f>
        <v>32031285.49640578</v>
      </c>
      <c r="Q146" s="78">
        <f>Size!Q40</f>
        <v>7.0957590705762283E-2</v>
      </c>
    </row>
    <row r="147" spans="1:17">
      <c r="B147" s="348"/>
      <c r="C147" s="151" t="s">
        <v>105</v>
      </c>
      <c r="D147" s="77">
        <f>Size!D41</f>
        <v>917707747.81786597</v>
      </c>
      <c r="E147" s="76">
        <f>Size!E41</f>
        <v>115977611.31393003</v>
      </c>
      <c r="F147" s="78">
        <f>Size!F41</f>
        <v>0.14465916401704412</v>
      </c>
      <c r="G147" s="95">
        <f>Size!G41</f>
        <v>24.608141367635213</v>
      </c>
      <c r="H147" s="81">
        <f>Size!H41</f>
        <v>1.5337286326020347</v>
      </c>
      <c r="I147" s="178">
        <f>Size!I41</f>
        <v>2.3482216724010554</v>
      </c>
      <c r="J147" s="179">
        <f>Size!J41</f>
        <v>4.7824266848956132E-2</v>
      </c>
      <c r="K147" s="78">
        <f>Size!K41</f>
        <v>2.078956737367656E-2</v>
      </c>
      <c r="L147" s="79">
        <f>Size!L41</f>
        <v>2154981222.3562751</v>
      </c>
      <c r="M147" s="80">
        <f>Size!M41</f>
        <v>310683296.3896904</v>
      </c>
      <c r="N147" s="78">
        <f>Size!N41</f>
        <v>0.16845613282727262</v>
      </c>
      <c r="O147" s="77">
        <f>Size!O41</f>
        <v>456935110.20835334</v>
      </c>
      <c r="P147" s="76">
        <f>Size!P41</f>
        <v>56530117.287757218</v>
      </c>
      <c r="Q147" s="78">
        <f>Size!Q41</f>
        <v>0.14118234859016268</v>
      </c>
    </row>
    <row r="148" spans="1:17">
      <c r="B148" s="348"/>
      <c r="C148" s="151" t="s">
        <v>106</v>
      </c>
      <c r="D148" s="77">
        <f>Size!D42</f>
        <v>865179810.92564654</v>
      </c>
      <c r="E148" s="76">
        <f>Size!E42</f>
        <v>34566813.238007307</v>
      </c>
      <c r="F148" s="78">
        <f>Size!F42</f>
        <v>4.1616027360802894E-2</v>
      </c>
      <c r="G148" s="95">
        <f>Size!G42</f>
        <v>23.199615723313752</v>
      </c>
      <c r="H148" s="81">
        <f>Size!H42</f>
        <v>-0.70606807111556336</v>
      </c>
      <c r="I148" s="178">
        <f>Size!I42</f>
        <v>3.5898988133342886</v>
      </c>
      <c r="J148" s="179">
        <f>Size!J42</f>
        <v>8.4531283972744564E-2</v>
      </c>
      <c r="K148" s="78">
        <f>Size!K42</f>
        <v>2.4114813429603716E-2</v>
      </c>
      <c r="L148" s="79">
        <f>Size!L42</f>
        <v>3105907976.5627627</v>
      </c>
      <c r="M148" s="80">
        <f>Size!M42</f>
        <v>194304145.00285673</v>
      </c>
      <c r="N148" s="78">
        <f>Size!N42</f>
        <v>6.6734403525893604E-2</v>
      </c>
      <c r="O148" s="77">
        <f>Size!O42</f>
        <v>2450965662.1077094</v>
      </c>
      <c r="P148" s="76">
        <f>Size!P42</f>
        <v>96316469.802032948</v>
      </c>
      <c r="Q148" s="78">
        <f>Size!Q42</f>
        <v>4.0904806591473483E-2</v>
      </c>
    </row>
    <row r="149" spans="1:17" ht="15" customHeight="1">
      <c r="B149" s="348"/>
      <c r="C149" s="151" t="s">
        <v>107</v>
      </c>
      <c r="D149" s="77">
        <f>Size!D43</f>
        <v>1169852270.777539</v>
      </c>
      <c r="E149" s="76">
        <f>Size!E43</f>
        <v>159095393.70757389</v>
      </c>
      <c r="F149" s="78">
        <f>Size!F43</f>
        <v>0.15740223719156671</v>
      </c>
      <c r="G149" s="95">
        <f>Size!G43</f>
        <v>31.369344028090495</v>
      </c>
      <c r="H149" s="81">
        <f>Size!H43</f>
        <v>2.2789802081805455</v>
      </c>
      <c r="I149" s="178">
        <f>Size!I43</f>
        <v>2.3508441924889181</v>
      </c>
      <c r="J149" s="179">
        <f>Size!J43</f>
        <v>2.4405450845899068E-2</v>
      </c>
      <c r="K149" s="78">
        <f>Size!K43</f>
        <v>1.0490476456157628E-2</v>
      </c>
      <c r="L149" s="79">
        <f>Size!L43</f>
        <v>2750140416.8273506</v>
      </c>
      <c r="M149" s="80">
        <f>Size!M43</f>
        <v>398676459.62967348</v>
      </c>
      <c r="N149" s="78">
        <f>Size!N43</f>
        <v>0.169543938111129</v>
      </c>
      <c r="O149" s="77">
        <f>Size!O43</f>
        <v>563627294.43056083</v>
      </c>
      <c r="P149" s="76">
        <f>Size!P43</f>
        <v>71636407.227337301</v>
      </c>
      <c r="Q149" s="78">
        <f>Size!Q43</f>
        <v>0.14560515060464302</v>
      </c>
    </row>
    <row r="150" spans="1:17" ht="15" thickBot="1">
      <c r="B150" s="349"/>
      <c r="C150" s="152" t="s">
        <v>108</v>
      </c>
      <c r="D150" s="144">
        <f>Size!D44</f>
        <v>1692479139.8520894</v>
      </c>
      <c r="E150" s="138">
        <f>Size!E44</f>
        <v>60896651.903708935</v>
      </c>
      <c r="F150" s="140">
        <f>Size!F44</f>
        <v>3.7323673398997385E-2</v>
      </c>
      <c r="G150" s="141">
        <f>Size!G44</f>
        <v>45.383474242520776</v>
      </c>
      <c r="H150" s="142">
        <f>Size!H44</f>
        <v>-1.5747303003970146</v>
      </c>
      <c r="I150" s="180">
        <f>Size!I44</f>
        <v>2.7034629271204289</v>
      </c>
      <c r="J150" s="181">
        <f>Size!J44</f>
        <v>3.1949721499357597E-2</v>
      </c>
      <c r="K150" s="140">
        <f>Size!K44</f>
        <v>1.1959409907513428E-2</v>
      </c>
      <c r="L150" s="143">
        <f>Size!L44</f>
        <v>4575554609.5147953</v>
      </c>
      <c r="M150" s="139">
        <f>Size!M44</f>
        <v>216760446.90061474</v>
      </c>
      <c r="N150" s="140">
        <f>Size!N44</f>
        <v>4.9729452415943627E-2</v>
      </c>
      <c r="O150" s="144">
        <f>Size!O44</f>
        <v>936140804.90820086</v>
      </c>
      <c r="P150" s="138">
        <f>Size!P44</f>
        <v>29087855.268199086</v>
      </c>
      <c r="Q150" s="140">
        <f>Size!Q44</f>
        <v>3.2068530596525487E-2</v>
      </c>
    </row>
    <row r="151" spans="1:17">
      <c r="A151" s="50"/>
      <c r="B151" s="341"/>
      <c r="C151" s="341"/>
      <c r="D151" s="341"/>
      <c r="E151" s="341"/>
      <c r="F151" s="341"/>
      <c r="G151" s="341"/>
      <c r="H151" s="341"/>
      <c r="I151" s="341"/>
      <c r="J151" s="341"/>
      <c r="K151" s="341"/>
      <c r="L151" s="341"/>
      <c r="M151" s="341"/>
      <c r="N151" s="341"/>
      <c r="O151" s="341"/>
      <c r="P151" s="341"/>
      <c r="Q151" s="341"/>
    </row>
    <row r="152" spans="1:17">
      <c r="A152" s="50"/>
      <c r="B152" s="341"/>
      <c r="C152" s="341"/>
      <c r="D152" s="341"/>
      <c r="E152" s="341"/>
      <c r="F152" s="341"/>
      <c r="G152" s="341"/>
      <c r="H152" s="341"/>
      <c r="I152" s="341"/>
      <c r="J152" s="341"/>
      <c r="K152" s="341"/>
      <c r="L152" s="341"/>
      <c r="M152" s="341"/>
      <c r="N152" s="341"/>
      <c r="O152" s="341"/>
      <c r="P152" s="341"/>
      <c r="Q152" s="341"/>
    </row>
    <row r="153" spans="1:17">
      <c r="A153" s="50"/>
      <c r="B153" s="50"/>
      <c r="C153" s="177" t="s">
        <v>131</v>
      </c>
      <c r="D153" s="177"/>
      <c r="E153" s="177"/>
      <c r="F153" s="177"/>
      <c r="G153" s="177"/>
      <c r="H153" s="177"/>
      <c r="I153" s="175"/>
      <c r="J153" s="175"/>
      <c r="K153" s="175"/>
      <c r="L153" s="338"/>
      <c r="M153" s="338"/>
      <c r="N153" s="338"/>
      <c r="O153" s="338"/>
      <c r="P153" s="338"/>
      <c r="Q153" s="338"/>
    </row>
    <row r="154" spans="1:17">
      <c r="A154" s="50"/>
      <c r="B154" s="51"/>
      <c r="C154" s="148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</row>
    <row r="155" spans="1:17">
      <c r="A155" s="50"/>
      <c r="B155" s="50"/>
      <c r="C155" s="53"/>
      <c r="D155" s="54"/>
      <c r="E155" s="54"/>
      <c r="F155" s="55"/>
      <c r="G155" s="56"/>
      <c r="H155" s="56"/>
      <c r="I155" s="195"/>
      <c r="J155" s="195"/>
      <c r="K155" s="55"/>
      <c r="L155" s="54"/>
      <c r="M155" s="54"/>
      <c r="N155" s="55"/>
      <c r="O155" s="54"/>
      <c r="P155" s="54"/>
      <c r="Q155" s="55"/>
    </row>
    <row r="156" spans="1:17">
      <c r="A156" s="50"/>
      <c r="B156" s="352"/>
      <c r="C156" s="57"/>
      <c r="D156" s="58"/>
      <c r="E156" s="58"/>
      <c r="F156" s="59"/>
      <c r="G156" s="60"/>
      <c r="H156" s="60"/>
      <c r="I156" s="196"/>
      <c r="J156" s="196"/>
      <c r="K156" s="59"/>
      <c r="L156" s="58"/>
      <c r="M156" s="58"/>
      <c r="N156" s="59"/>
      <c r="O156" s="58"/>
      <c r="P156" s="58"/>
      <c r="Q156" s="59"/>
    </row>
    <row r="157" spans="1:17">
      <c r="A157" s="50"/>
      <c r="B157" s="352"/>
      <c r="C157" s="57"/>
      <c r="D157" s="58"/>
      <c r="E157" s="58"/>
      <c r="F157" s="59"/>
      <c r="G157" s="60"/>
      <c r="H157" s="60"/>
      <c r="I157" s="196"/>
      <c r="J157" s="196"/>
      <c r="K157" s="59"/>
      <c r="L157" s="58"/>
      <c r="M157" s="58"/>
      <c r="N157" s="59"/>
      <c r="O157" s="58"/>
      <c r="P157" s="58"/>
      <c r="Q157" s="59"/>
    </row>
    <row r="158" spans="1:17">
      <c r="A158" s="50"/>
      <c r="B158" s="352"/>
      <c r="C158" s="57"/>
      <c r="D158" s="58"/>
      <c r="E158" s="58"/>
      <c r="F158" s="59"/>
      <c r="G158" s="60"/>
      <c r="H158" s="60"/>
      <c r="I158" s="196"/>
      <c r="J158" s="196"/>
      <c r="K158" s="59"/>
      <c r="L158" s="58"/>
      <c r="M158" s="58"/>
      <c r="N158" s="59"/>
      <c r="O158" s="58"/>
      <c r="P158" s="58"/>
      <c r="Q158" s="59"/>
    </row>
    <row r="159" spans="1:17">
      <c r="A159" s="50"/>
      <c r="B159" s="352"/>
      <c r="C159" s="64"/>
      <c r="D159" s="61"/>
      <c r="E159" s="61"/>
      <c r="F159" s="62"/>
      <c r="G159" s="63"/>
      <c r="H159" s="63"/>
      <c r="I159" s="197"/>
      <c r="J159" s="197"/>
      <c r="K159" s="62"/>
      <c r="L159" s="61"/>
      <c r="M159" s="61"/>
      <c r="N159" s="62"/>
      <c r="O159" s="61"/>
      <c r="P159" s="61"/>
      <c r="Q159" s="62"/>
    </row>
    <row r="160" spans="1:17">
      <c r="A160" s="50"/>
      <c r="B160" s="352"/>
      <c r="C160" s="64"/>
      <c r="D160" s="61"/>
      <c r="E160" s="61"/>
      <c r="F160" s="62"/>
      <c r="G160" s="63"/>
      <c r="H160" s="63"/>
      <c r="I160" s="197"/>
      <c r="J160" s="197"/>
      <c r="K160" s="62"/>
      <c r="L160" s="61"/>
      <c r="M160" s="61"/>
      <c r="N160" s="62"/>
      <c r="O160" s="61"/>
      <c r="P160" s="61"/>
      <c r="Q160" s="62"/>
    </row>
    <row r="161" spans="1:17">
      <c r="A161" s="50"/>
      <c r="B161" s="352"/>
      <c r="C161" s="64"/>
      <c r="D161" s="61"/>
      <c r="E161" s="61"/>
      <c r="F161" s="62"/>
      <c r="G161" s="63"/>
      <c r="H161" s="63"/>
      <c r="I161" s="197"/>
      <c r="J161" s="197"/>
      <c r="K161" s="62"/>
      <c r="L161" s="61"/>
      <c r="M161" s="61"/>
      <c r="N161" s="62"/>
      <c r="O161" s="61"/>
      <c r="P161" s="61"/>
      <c r="Q161" s="62"/>
    </row>
    <row r="162" spans="1:17">
      <c r="A162" s="50"/>
      <c r="B162" s="352"/>
      <c r="C162" s="64"/>
      <c r="D162" s="61"/>
      <c r="E162" s="61"/>
      <c r="F162" s="62"/>
      <c r="G162" s="63"/>
      <c r="H162" s="63"/>
      <c r="I162" s="197"/>
      <c r="J162" s="197"/>
      <c r="K162" s="62"/>
      <c r="L162" s="61"/>
      <c r="M162" s="61"/>
      <c r="N162" s="62"/>
      <c r="O162" s="61"/>
      <c r="P162" s="61"/>
      <c r="Q162" s="62"/>
    </row>
    <row r="163" spans="1:17">
      <c r="A163" s="50"/>
      <c r="B163" s="352"/>
      <c r="C163" s="64"/>
      <c r="D163" s="61"/>
      <c r="E163" s="61"/>
      <c r="F163" s="62"/>
      <c r="G163" s="63"/>
      <c r="H163" s="63"/>
      <c r="I163" s="197"/>
      <c r="J163" s="197"/>
      <c r="K163" s="62"/>
      <c r="L163" s="61"/>
      <c r="M163" s="61"/>
      <c r="N163" s="62"/>
      <c r="O163" s="61"/>
      <c r="P163" s="61"/>
      <c r="Q163" s="62"/>
    </row>
    <row r="164" spans="1:17">
      <c r="A164" s="50"/>
      <c r="B164" s="352"/>
      <c r="C164" s="64"/>
      <c r="D164" s="61"/>
      <c r="E164" s="61"/>
      <c r="F164" s="62"/>
      <c r="G164" s="63"/>
      <c r="H164" s="63"/>
      <c r="I164" s="197"/>
      <c r="J164" s="197"/>
      <c r="K164" s="62"/>
      <c r="L164" s="61"/>
      <c r="M164" s="61"/>
      <c r="N164" s="62"/>
      <c r="O164" s="61"/>
      <c r="P164" s="61"/>
      <c r="Q164" s="62"/>
    </row>
    <row r="165" spans="1:17">
      <c r="A165" s="50"/>
      <c r="B165" s="352"/>
      <c r="C165" s="64"/>
      <c r="D165" s="61"/>
      <c r="E165" s="61"/>
      <c r="F165" s="62"/>
      <c r="G165" s="63"/>
      <c r="H165" s="63"/>
      <c r="I165" s="197"/>
      <c r="J165" s="197"/>
      <c r="K165" s="62"/>
      <c r="L165" s="61"/>
      <c r="M165" s="61"/>
      <c r="N165" s="62"/>
      <c r="O165" s="61"/>
      <c r="P165" s="61"/>
      <c r="Q165" s="62"/>
    </row>
    <row r="166" spans="1:17">
      <c r="A166" s="50"/>
      <c r="B166" s="352"/>
      <c r="C166" s="64"/>
      <c r="D166" s="61"/>
      <c r="E166" s="61"/>
      <c r="F166" s="62"/>
      <c r="G166" s="63"/>
      <c r="H166" s="63"/>
      <c r="I166" s="197"/>
      <c r="J166" s="197"/>
      <c r="K166" s="62"/>
      <c r="L166" s="61"/>
      <c r="M166" s="61"/>
      <c r="N166" s="62"/>
      <c r="O166" s="61"/>
      <c r="P166" s="61"/>
      <c r="Q166" s="62"/>
    </row>
    <row r="167" spans="1:17">
      <c r="A167" s="50"/>
      <c r="B167" s="352"/>
      <c r="C167" s="64"/>
      <c r="D167" s="61"/>
      <c r="E167" s="61"/>
      <c r="F167" s="62"/>
      <c r="G167" s="63"/>
      <c r="H167" s="63"/>
      <c r="I167" s="197"/>
      <c r="J167" s="197"/>
      <c r="K167" s="62"/>
      <c r="L167" s="61"/>
      <c r="M167" s="61"/>
      <c r="N167" s="62"/>
      <c r="O167" s="61"/>
      <c r="P167" s="61"/>
      <c r="Q167" s="62"/>
    </row>
    <row r="168" spans="1:17">
      <c r="A168" s="50"/>
      <c r="B168" s="352"/>
      <c r="C168" s="64"/>
      <c r="D168" s="61"/>
      <c r="E168" s="61"/>
      <c r="F168" s="62"/>
      <c r="G168" s="63"/>
      <c r="H168" s="63"/>
      <c r="I168" s="197"/>
      <c r="J168" s="197"/>
      <c r="K168" s="62"/>
      <c r="L168" s="61"/>
      <c r="M168" s="61"/>
      <c r="N168" s="62"/>
      <c r="O168" s="61"/>
      <c r="P168" s="61"/>
      <c r="Q168" s="62"/>
    </row>
    <row r="169" spans="1:17">
      <c r="A169" s="50"/>
      <c r="B169" s="352"/>
      <c r="C169" s="64"/>
      <c r="D169" s="61"/>
      <c r="E169" s="61"/>
      <c r="F169" s="62"/>
      <c r="G169" s="63"/>
      <c r="H169" s="63"/>
      <c r="I169" s="197"/>
      <c r="J169" s="197"/>
      <c r="K169" s="62"/>
      <c r="L169" s="61"/>
      <c r="M169" s="61"/>
      <c r="N169" s="62"/>
      <c r="O169" s="61"/>
      <c r="P169" s="61"/>
      <c r="Q169" s="62"/>
    </row>
    <row r="170" spans="1:17">
      <c r="A170" s="50"/>
      <c r="B170" s="352"/>
      <c r="C170" s="64"/>
      <c r="D170" s="61"/>
      <c r="E170" s="61"/>
      <c r="F170" s="62"/>
      <c r="G170" s="63"/>
      <c r="H170" s="63"/>
      <c r="I170" s="197"/>
      <c r="J170" s="197"/>
      <c r="K170" s="62"/>
      <c r="L170" s="61"/>
      <c r="M170" s="61"/>
      <c r="N170" s="62"/>
      <c r="O170" s="61"/>
      <c r="P170" s="61"/>
      <c r="Q170" s="62"/>
    </row>
    <row r="171" spans="1:17">
      <c r="A171" s="50"/>
      <c r="B171" s="352"/>
      <c r="C171" s="64"/>
      <c r="D171" s="61"/>
      <c r="E171" s="61"/>
      <c r="F171" s="62"/>
      <c r="G171" s="63"/>
      <c r="H171" s="63"/>
      <c r="I171" s="197"/>
      <c r="J171" s="197"/>
      <c r="K171" s="62"/>
      <c r="L171" s="61"/>
      <c r="M171" s="61"/>
      <c r="N171" s="62"/>
      <c r="O171" s="61"/>
      <c r="P171" s="61"/>
      <c r="Q171" s="62"/>
    </row>
    <row r="172" spans="1:17">
      <c r="A172" s="50"/>
      <c r="B172" s="352"/>
      <c r="C172" s="64"/>
      <c r="D172" s="61"/>
      <c r="E172" s="61"/>
      <c r="F172" s="62"/>
      <c r="G172" s="63"/>
      <c r="H172" s="63"/>
      <c r="I172" s="197"/>
      <c r="J172" s="197"/>
      <c r="K172" s="62"/>
      <c r="L172" s="61"/>
      <c r="M172" s="61"/>
      <c r="N172" s="62"/>
      <c r="O172" s="61"/>
      <c r="P172" s="61"/>
      <c r="Q172" s="62"/>
    </row>
    <row r="173" spans="1:17">
      <c r="A173" s="50"/>
      <c r="B173" s="352"/>
      <c r="C173" s="64"/>
      <c r="D173" s="61"/>
      <c r="E173" s="61"/>
      <c r="F173" s="62"/>
      <c r="G173" s="63"/>
      <c r="H173" s="63"/>
      <c r="I173" s="197"/>
      <c r="J173" s="197"/>
      <c r="K173" s="62"/>
      <c r="L173" s="61"/>
      <c r="M173" s="61"/>
      <c r="N173" s="62"/>
      <c r="O173" s="61"/>
      <c r="P173" s="61"/>
      <c r="Q173" s="62"/>
    </row>
    <row r="174" spans="1:17">
      <c r="A174" s="50"/>
      <c r="B174" s="352"/>
      <c r="C174" s="64"/>
      <c r="D174" s="61"/>
      <c r="E174" s="61"/>
      <c r="F174" s="62"/>
      <c r="G174" s="63"/>
      <c r="H174" s="63"/>
      <c r="I174" s="197"/>
      <c r="J174" s="197"/>
      <c r="K174" s="62"/>
      <c r="L174" s="61"/>
      <c r="M174" s="61"/>
      <c r="N174" s="62"/>
      <c r="O174" s="61"/>
      <c r="P174" s="61"/>
      <c r="Q174" s="62"/>
    </row>
    <row r="175" spans="1:17">
      <c r="A175" s="50"/>
      <c r="B175" s="352"/>
      <c r="C175" s="64"/>
      <c r="D175" s="61"/>
      <c r="E175" s="61"/>
      <c r="F175" s="62"/>
      <c r="G175" s="63"/>
      <c r="H175" s="63"/>
      <c r="I175" s="197"/>
      <c r="J175" s="197"/>
      <c r="K175" s="62"/>
      <c r="L175" s="61"/>
      <c r="M175" s="61"/>
      <c r="N175" s="62"/>
      <c r="O175" s="61"/>
      <c r="P175" s="61"/>
      <c r="Q175" s="62"/>
    </row>
    <row r="176" spans="1:17">
      <c r="A176" s="50"/>
      <c r="B176" s="352"/>
      <c r="C176" s="64"/>
      <c r="D176" s="61"/>
      <c r="E176" s="61"/>
      <c r="F176" s="62"/>
      <c r="G176" s="63"/>
      <c r="H176" s="63"/>
      <c r="I176" s="197"/>
      <c r="J176" s="197"/>
      <c r="K176" s="62"/>
      <c r="L176" s="61"/>
      <c r="M176" s="61"/>
      <c r="N176" s="62"/>
      <c r="O176" s="61"/>
      <c r="P176" s="61"/>
      <c r="Q176" s="62"/>
    </row>
    <row r="177" spans="1:17">
      <c r="A177" s="50"/>
      <c r="B177" s="352"/>
      <c r="C177" s="64"/>
      <c r="D177" s="61"/>
      <c r="E177" s="61"/>
      <c r="F177" s="62"/>
      <c r="G177" s="63"/>
      <c r="H177" s="63"/>
      <c r="I177" s="197"/>
      <c r="J177" s="197"/>
      <c r="K177" s="62"/>
      <c r="L177" s="61"/>
      <c r="M177" s="61"/>
      <c r="N177" s="62"/>
      <c r="O177" s="61"/>
      <c r="P177" s="61"/>
      <c r="Q177" s="62"/>
    </row>
    <row r="178" spans="1:17">
      <c r="A178" s="50"/>
      <c r="B178" s="352"/>
      <c r="C178" s="64"/>
      <c r="D178" s="61"/>
      <c r="E178" s="61"/>
      <c r="F178" s="62"/>
      <c r="G178" s="63"/>
      <c r="H178" s="63"/>
      <c r="I178" s="197"/>
      <c r="J178" s="197"/>
      <c r="K178" s="62"/>
      <c r="L178" s="61"/>
      <c r="M178" s="61"/>
      <c r="N178" s="62"/>
      <c r="O178" s="61"/>
      <c r="P178" s="61"/>
      <c r="Q178" s="62"/>
    </row>
    <row r="179" spans="1:17">
      <c r="A179" s="50"/>
      <c r="B179" s="352"/>
      <c r="C179" s="64"/>
      <c r="D179" s="61"/>
      <c r="E179" s="61"/>
      <c r="F179" s="62"/>
      <c r="G179" s="63"/>
      <c r="H179" s="63"/>
      <c r="I179" s="197"/>
      <c r="J179" s="197"/>
      <c r="K179" s="62"/>
      <c r="L179" s="61"/>
      <c r="M179" s="61"/>
      <c r="N179" s="62"/>
      <c r="O179" s="61"/>
      <c r="P179" s="61"/>
      <c r="Q179" s="62"/>
    </row>
    <row r="180" spans="1:17">
      <c r="A180" s="50"/>
      <c r="B180" s="352"/>
      <c r="C180" s="64"/>
      <c r="D180" s="61"/>
      <c r="E180" s="61"/>
      <c r="F180" s="62"/>
      <c r="G180" s="63"/>
      <c r="H180" s="63"/>
      <c r="I180" s="197"/>
      <c r="J180" s="197"/>
      <c r="K180" s="62"/>
      <c r="L180" s="61"/>
      <c r="M180" s="61"/>
      <c r="N180" s="62"/>
      <c r="O180" s="61"/>
      <c r="P180" s="61"/>
      <c r="Q180" s="62"/>
    </row>
    <row r="181" spans="1:17">
      <c r="A181" s="50"/>
      <c r="B181" s="352"/>
      <c r="C181" s="64"/>
      <c r="D181" s="61"/>
      <c r="E181" s="61"/>
      <c r="F181" s="62"/>
      <c r="G181" s="63"/>
      <c r="H181" s="63"/>
      <c r="I181" s="197"/>
      <c r="J181" s="197"/>
      <c r="K181" s="62"/>
      <c r="L181" s="61"/>
      <c r="M181" s="61"/>
      <c r="N181" s="62"/>
      <c r="O181" s="61"/>
      <c r="P181" s="61"/>
      <c r="Q181" s="62"/>
    </row>
    <row r="182" spans="1:17">
      <c r="A182" s="50"/>
      <c r="B182" s="352"/>
      <c r="C182" s="64"/>
      <c r="D182" s="61"/>
      <c r="E182" s="61"/>
      <c r="F182" s="62"/>
      <c r="G182" s="63"/>
      <c r="H182" s="63"/>
      <c r="I182" s="197"/>
      <c r="J182" s="197"/>
      <c r="K182" s="62"/>
      <c r="L182" s="61"/>
      <c r="M182" s="61"/>
      <c r="N182" s="62"/>
      <c r="O182" s="61"/>
      <c r="P182" s="61"/>
      <c r="Q182" s="62"/>
    </row>
    <row r="183" spans="1:17">
      <c r="A183" s="50"/>
      <c r="B183" s="352"/>
      <c r="C183" s="64"/>
      <c r="D183" s="61"/>
      <c r="E183" s="61"/>
      <c r="F183" s="62"/>
      <c r="G183" s="63"/>
      <c r="H183" s="63"/>
      <c r="I183" s="197"/>
      <c r="J183" s="197"/>
      <c r="K183" s="62"/>
      <c r="L183" s="61"/>
      <c r="M183" s="61"/>
      <c r="N183" s="62"/>
      <c r="O183" s="61"/>
      <c r="P183" s="61"/>
      <c r="Q183" s="62"/>
    </row>
    <row r="184" spans="1:17">
      <c r="A184" s="50"/>
      <c r="B184" s="352"/>
      <c r="C184" s="64"/>
      <c r="D184" s="61"/>
      <c r="E184" s="61"/>
      <c r="F184" s="62"/>
      <c r="G184" s="63"/>
      <c r="H184" s="63"/>
      <c r="I184" s="197"/>
      <c r="J184" s="197"/>
      <c r="K184" s="62"/>
      <c r="L184" s="61"/>
      <c r="M184" s="61"/>
      <c r="N184" s="62"/>
      <c r="O184" s="61"/>
      <c r="P184" s="61"/>
      <c r="Q184" s="62"/>
    </row>
    <row r="185" spans="1:17">
      <c r="A185" s="50"/>
      <c r="B185" s="352"/>
      <c r="C185" s="64"/>
      <c r="D185" s="61"/>
      <c r="E185" s="61"/>
      <c r="F185" s="62"/>
      <c r="G185" s="63"/>
      <c r="H185" s="63"/>
      <c r="I185" s="197"/>
      <c r="J185" s="197"/>
      <c r="K185" s="62"/>
      <c r="L185" s="61"/>
      <c r="M185" s="61"/>
      <c r="N185" s="62"/>
      <c r="O185" s="61"/>
      <c r="P185" s="61"/>
      <c r="Q185" s="62"/>
    </row>
    <row r="186" spans="1:17">
      <c r="A186" s="50"/>
      <c r="B186" s="352"/>
      <c r="C186" s="64"/>
      <c r="D186" s="61"/>
      <c r="E186" s="61"/>
      <c r="F186" s="62"/>
      <c r="G186" s="63"/>
      <c r="H186" s="63"/>
      <c r="I186" s="197"/>
      <c r="J186" s="197"/>
      <c r="K186" s="62"/>
      <c r="L186" s="61"/>
      <c r="M186" s="61"/>
      <c r="N186" s="62"/>
      <c r="O186" s="61"/>
      <c r="P186" s="61"/>
      <c r="Q186" s="62"/>
    </row>
    <row r="187" spans="1:17">
      <c r="A187" s="50"/>
      <c r="B187" s="352"/>
      <c r="C187" s="64"/>
      <c r="D187" s="61"/>
      <c r="E187" s="61"/>
      <c r="F187" s="62"/>
      <c r="G187" s="63"/>
      <c r="H187" s="63"/>
      <c r="I187" s="197"/>
      <c r="J187" s="197"/>
      <c r="K187" s="62"/>
      <c r="L187" s="61"/>
      <c r="M187" s="61"/>
      <c r="N187" s="62"/>
      <c r="O187" s="61"/>
      <c r="P187" s="61"/>
      <c r="Q187" s="62"/>
    </row>
    <row r="188" spans="1:17">
      <c r="A188" s="50"/>
      <c r="B188" s="352"/>
      <c r="C188" s="64"/>
      <c r="D188" s="61"/>
      <c r="E188" s="61"/>
      <c r="F188" s="62"/>
      <c r="G188" s="63"/>
      <c r="H188" s="63"/>
      <c r="I188" s="197"/>
      <c r="J188" s="197"/>
      <c r="K188" s="62"/>
      <c r="L188" s="61"/>
      <c r="M188" s="61"/>
      <c r="N188" s="62"/>
      <c r="O188" s="61"/>
      <c r="P188" s="61"/>
      <c r="Q188" s="62"/>
    </row>
    <row r="189" spans="1:17">
      <c r="A189" s="50"/>
      <c r="B189" s="352"/>
      <c r="C189" s="64"/>
      <c r="D189" s="61"/>
      <c r="E189" s="61"/>
      <c r="F189" s="62"/>
      <c r="G189" s="63"/>
      <c r="H189" s="63"/>
      <c r="I189" s="197"/>
      <c r="J189" s="197"/>
      <c r="K189" s="62"/>
      <c r="L189" s="61"/>
      <c r="M189" s="61"/>
      <c r="N189" s="62"/>
      <c r="O189" s="61"/>
      <c r="P189" s="61"/>
      <c r="Q189" s="62"/>
    </row>
    <row r="190" spans="1:17">
      <c r="A190" s="50"/>
      <c r="B190" s="352"/>
      <c r="C190" s="64"/>
      <c r="D190" s="61"/>
      <c r="E190" s="61"/>
      <c r="F190" s="62"/>
      <c r="G190" s="63"/>
      <c r="H190" s="63"/>
      <c r="I190" s="197"/>
      <c r="J190" s="197"/>
      <c r="K190" s="62"/>
      <c r="L190" s="61"/>
      <c r="M190" s="61"/>
      <c r="N190" s="62"/>
      <c r="O190" s="61"/>
      <c r="P190" s="61"/>
      <c r="Q190" s="62"/>
    </row>
    <row r="191" spans="1:17">
      <c r="A191" s="50"/>
      <c r="B191" s="352"/>
      <c r="C191" s="64"/>
      <c r="D191" s="61"/>
      <c r="E191" s="61"/>
      <c r="F191" s="62"/>
      <c r="G191" s="63"/>
      <c r="H191" s="63"/>
      <c r="I191" s="197"/>
      <c r="J191" s="197"/>
      <c r="K191" s="62"/>
      <c r="L191" s="61"/>
      <c r="M191" s="61"/>
      <c r="N191" s="62"/>
      <c r="O191" s="61"/>
      <c r="P191" s="61"/>
      <c r="Q191" s="62"/>
    </row>
    <row r="192" spans="1:17">
      <c r="A192" s="50"/>
      <c r="B192" s="352"/>
      <c r="C192" s="64"/>
      <c r="D192" s="61"/>
      <c r="E192" s="61"/>
      <c r="F192" s="62"/>
      <c r="G192" s="63"/>
      <c r="H192" s="63"/>
      <c r="I192" s="197"/>
      <c r="J192" s="197"/>
      <c r="K192" s="62"/>
      <c r="L192" s="61"/>
      <c r="M192" s="61"/>
      <c r="N192" s="62"/>
      <c r="O192" s="61"/>
      <c r="P192" s="61"/>
      <c r="Q192" s="62"/>
    </row>
    <row r="193" spans="1:17">
      <c r="A193" s="50"/>
      <c r="B193" s="352"/>
      <c r="C193" s="64"/>
      <c r="D193" s="61"/>
      <c r="E193" s="61"/>
      <c r="F193" s="62"/>
      <c r="G193" s="63"/>
      <c r="H193" s="63"/>
      <c r="I193" s="197"/>
      <c r="J193" s="197"/>
      <c r="K193" s="62"/>
      <c r="L193" s="61"/>
      <c r="M193" s="61"/>
      <c r="N193" s="62"/>
      <c r="O193" s="61"/>
      <c r="P193" s="61"/>
      <c r="Q193" s="62"/>
    </row>
    <row r="194" spans="1:17">
      <c r="A194" s="50"/>
      <c r="B194" s="352"/>
      <c r="C194" s="149"/>
      <c r="D194" s="61"/>
      <c r="E194" s="61"/>
      <c r="F194" s="62"/>
      <c r="G194" s="63"/>
      <c r="H194" s="63"/>
      <c r="I194" s="197"/>
      <c r="J194" s="197"/>
      <c r="K194" s="62"/>
      <c r="L194" s="61"/>
      <c r="M194" s="61"/>
      <c r="N194" s="62"/>
      <c r="O194" s="61"/>
      <c r="P194" s="61"/>
      <c r="Q194" s="62"/>
    </row>
    <row r="195" spans="1:17">
      <c r="A195" s="50"/>
      <c r="B195" s="353"/>
      <c r="C195" s="64"/>
      <c r="D195" s="61"/>
      <c r="E195" s="61"/>
      <c r="F195" s="62"/>
      <c r="G195" s="63"/>
      <c r="H195" s="63"/>
      <c r="I195" s="197"/>
      <c r="J195" s="197"/>
      <c r="K195" s="62"/>
      <c r="L195" s="61"/>
      <c r="M195" s="61"/>
      <c r="N195" s="62"/>
      <c r="O195" s="61"/>
      <c r="P195" s="61"/>
      <c r="Q195" s="62"/>
    </row>
    <row r="196" spans="1:17">
      <c r="A196" s="50"/>
      <c r="B196" s="353"/>
      <c r="C196" s="64"/>
      <c r="D196" s="61"/>
      <c r="E196" s="61"/>
      <c r="F196" s="62"/>
      <c r="G196" s="63"/>
      <c r="H196" s="63"/>
      <c r="I196" s="197"/>
      <c r="J196" s="197"/>
      <c r="K196" s="62"/>
      <c r="L196" s="61"/>
      <c r="M196" s="61"/>
      <c r="N196" s="62"/>
      <c r="O196" s="61"/>
      <c r="P196" s="61"/>
      <c r="Q196" s="62"/>
    </row>
    <row r="197" spans="1:17">
      <c r="A197" s="50"/>
      <c r="B197" s="353"/>
      <c r="C197" s="64"/>
      <c r="D197" s="61"/>
      <c r="E197" s="61"/>
      <c r="F197" s="62"/>
      <c r="G197" s="63"/>
      <c r="H197" s="63"/>
      <c r="I197" s="197"/>
      <c r="J197" s="197"/>
      <c r="K197" s="62"/>
      <c r="L197" s="61"/>
      <c r="M197" s="61"/>
      <c r="N197" s="62"/>
      <c r="O197" s="61"/>
      <c r="P197" s="61"/>
      <c r="Q197" s="62"/>
    </row>
    <row r="198" spans="1:17">
      <c r="A198" s="50"/>
      <c r="B198" s="353"/>
      <c r="C198" s="64"/>
      <c r="D198" s="61"/>
      <c r="E198" s="61"/>
      <c r="F198" s="62"/>
      <c r="G198" s="63"/>
      <c r="H198" s="63"/>
      <c r="I198" s="197"/>
      <c r="J198" s="197"/>
      <c r="K198" s="62"/>
      <c r="L198" s="61"/>
      <c r="M198" s="61"/>
      <c r="N198" s="62"/>
      <c r="O198" s="61"/>
      <c r="P198" s="61"/>
      <c r="Q198" s="62"/>
    </row>
    <row r="199" spans="1:17">
      <c r="A199" s="50"/>
      <c r="B199" s="353"/>
      <c r="C199" s="64"/>
      <c r="D199" s="61"/>
      <c r="E199" s="61"/>
      <c r="F199" s="62"/>
      <c r="G199" s="63"/>
      <c r="H199" s="63"/>
      <c r="I199" s="197"/>
      <c r="J199" s="197"/>
      <c r="K199" s="62"/>
      <c r="L199" s="61"/>
      <c r="M199" s="61"/>
      <c r="N199" s="62"/>
      <c r="O199" s="61"/>
      <c r="P199" s="61"/>
      <c r="Q199" s="62"/>
    </row>
    <row r="200" spans="1:17">
      <c r="A200" s="50"/>
      <c r="B200" s="353"/>
      <c r="C200" s="64"/>
      <c r="D200" s="61"/>
      <c r="E200" s="61"/>
      <c r="F200" s="62"/>
      <c r="G200" s="63"/>
      <c r="H200" s="63"/>
      <c r="I200" s="197"/>
      <c r="J200" s="197"/>
      <c r="K200" s="62"/>
      <c r="L200" s="61"/>
      <c r="M200" s="61"/>
      <c r="N200" s="62"/>
      <c r="O200" s="61"/>
      <c r="P200" s="61"/>
      <c r="Q200" s="62"/>
    </row>
    <row r="201" spans="1:17">
      <c r="A201" s="50"/>
      <c r="B201" s="353"/>
      <c r="C201" s="64"/>
      <c r="D201" s="61"/>
      <c r="E201" s="61"/>
      <c r="F201" s="62"/>
      <c r="G201" s="63"/>
      <c r="H201" s="63"/>
      <c r="I201" s="197"/>
      <c r="J201" s="197"/>
      <c r="K201" s="62"/>
      <c r="L201" s="61"/>
      <c r="M201" s="61"/>
      <c r="N201" s="62"/>
      <c r="O201" s="61"/>
      <c r="P201" s="61"/>
      <c r="Q201" s="62"/>
    </row>
    <row r="202" spans="1:17">
      <c r="A202" s="50"/>
      <c r="B202" s="353"/>
      <c r="C202" s="64"/>
      <c r="D202" s="61"/>
      <c r="E202" s="61"/>
      <c r="F202" s="62"/>
      <c r="G202" s="63"/>
      <c r="H202" s="63"/>
      <c r="I202" s="197"/>
      <c r="J202" s="197"/>
      <c r="K202" s="62"/>
      <c r="L202" s="61"/>
      <c r="M202" s="61"/>
      <c r="N202" s="62"/>
      <c r="O202" s="61"/>
      <c r="P202" s="61"/>
      <c r="Q202" s="62"/>
    </row>
    <row r="203" spans="1:17">
      <c r="A203" s="50"/>
      <c r="B203" s="353"/>
      <c r="C203" s="64"/>
      <c r="D203" s="61"/>
      <c r="E203" s="61"/>
      <c r="F203" s="62"/>
      <c r="G203" s="63"/>
      <c r="H203" s="63"/>
      <c r="I203" s="197"/>
      <c r="J203" s="197"/>
      <c r="K203" s="62"/>
      <c r="L203" s="61"/>
      <c r="M203" s="61"/>
      <c r="N203" s="62"/>
      <c r="O203" s="61"/>
      <c r="P203" s="61"/>
      <c r="Q203" s="62"/>
    </row>
    <row r="204" spans="1:17">
      <c r="A204" s="50"/>
      <c r="B204" s="353"/>
      <c r="C204" s="64"/>
      <c r="D204" s="61"/>
      <c r="E204" s="61"/>
      <c r="F204" s="62"/>
      <c r="G204" s="63"/>
      <c r="H204" s="63"/>
      <c r="I204" s="197"/>
      <c r="J204" s="197"/>
      <c r="K204" s="62"/>
      <c r="L204" s="61"/>
      <c r="M204" s="61"/>
      <c r="N204" s="62"/>
      <c r="O204" s="61"/>
      <c r="P204" s="61"/>
      <c r="Q204" s="62"/>
    </row>
    <row r="205" spans="1:17">
      <c r="A205" s="50"/>
      <c r="B205" s="353"/>
      <c r="C205" s="64"/>
      <c r="D205" s="61"/>
      <c r="E205" s="61"/>
      <c r="F205" s="62"/>
      <c r="G205" s="63"/>
      <c r="H205" s="63"/>
      <c r="I205" s="197"/>
      <c r="J205" s="197"/>
      <c r="K205" s="62"/>
      <c r="L205" s="61"/>
      <c r="M205" s="61"/>
      <c r="N205" s="62"/>
      <c r="O205" s="61"/>
      <c r="P205" s="61"/>
      <c r="Q205" s="62"/>
    </row>
    <row r="206" spans="1:17">
      <c r="A206" s="50"/>
      <c r="B206" s="353"/>
      <c r="C206" s="64"/>
      <c r="D206" s="61"/>
      <c r="E206" s="61"/>
      <c r="F206" s="62"/>
      <c r="G206" s="63"/>
      <c r="H206" s="63"/>
      <c r="I206" s="197"/>
      <c r="J206" s="197"/>
      <c r="K206" s="62"/>
      <c r="L206" s="61"/>
      <c r="M206" s="61"/>
      <c r="N206" s="62"/>
      <c r="O206" s="61"/>
      <c r="P206" s="61"/>
      <c r="Q206" s="62"/>
    </row>
    <row r="207" spans="1:17">
      <c r="A207" s="50"/>
      <c r="B207" s="353"/>
      <c r="C207" s="64"/>
      <c r="D207" s="61"/>
      <c r="E207" s="61"/>
      <c r="F207" s="62"/>
      <c r="G207" s="63"/>
      <c r="H207" s="63"/>
      <c r="I207" s="197"/>
      <c r="J207" s="197"/>
      <c r="K207" s="62"/>
      <c r="L207" s="61"/>
      <c r="M207" s="61"/>
      <c r="N207" s="62"/>
      <c r="O207" s="61"/>
      <c r="P207" s="61"/>
      <c r="Q207" s="62"/>
    </row>
    <row r="208" spans="1:17">
      <c r="A208" s="50"/>
      <c r="B208" s="353"/>
      <c r="C208" s="64"/>
      <c r="D208" s="61"/>
      <c r="E208" s="61"/>
      <c r="F208" s="62"/>
      <c r="G208" s="63"/>
      <c r="H208" s="63"/>
      <c r="I208" s="197"/>
      <c r="J208" s="197"/>
      <c r="K208" s="62"/>
      <c r="L208" s="61"/>
      <c r="M208" s="61"/>
      <c r="N208" s="62"/>
      <c r="O208" s="61"/>
      <c r="P208" s="61"/>
      <c r="Q208" s="62"/>
    </row>
    <row r="209" spans="1:17">
      <c r="A209" s="50"/>
      <c r="B209" s="353"/>
      <c r="C209" s="57"/>
      <c r="D209" s="61"/>
      <c r="E209" s="61"/>
      <c r="F209" s="62"/>
      <c r="G209" s="63"/>
      <c r="H209" s="63"/>
      <c r="I209" s="197"/>
      <c r="J209" s="197"/>
      <c r="K209" s="62"/>
      <c r="L209" s="61"/>
      <c r="M209" s="61"/>
      <c r="N209" s="62"/>
      <c r="O209" s="61"/>
      <c r="P209" s="61"/>
      <c r="Q209" s="62"/>
    </row>
    <row r="210" spans="1:17">
      <c r="A210" s="50"/>
      <c r="B210" s="353"/>
      <c r="C210" s="57"/>
      <c r="D210" s="61"/>
      <c r="E210" s="61"/>
      <c r="F210" s="62"/>
      <c r="G210" s="63"/>
      <c r="H210" s="63"/>
      <c r="I210" s="197"/>
      <c r="J210" s="197"/>
      <c r="K210" s="62"/>
      <c r="L210" s="61"/>
      <c r="M210" s="61"/>
      <c r="N210" s="62"/>
      <c r="O210" s="61"/>
      <c r="P210" s="61"/>
      <c r="Q210" s="62"/>
    </row>
    <row r="211" spans="1:17">
      <c r="A211" s="50"/>
      <c r="B211" s="353"/>
      <c r="C211" s="57"/>
      <c r="D211" s="61"/>
      <c r="E211" s="61"/>
      <c r="F211" s="62"/>
      <c r="G211" s="63"/>
      <c r="H211" s="63"/>
      <c r="I211" s="197"/>
      <c r="J211" s="197"/>
      <c r="K211" s="62"/>
      <c r="L211" s="61"/>
      <c r="M211" s="61"/>
      <c r="N211" s="62"/>
      <c r="O211" s="61"/>
      <c r="P211" s="61"/>
      <c r="Q211" s="62"/>
    </row>
    <row r="212" spans="1:17">
      <c r="A212" s="50"/>
      <c r="B212" s="353"/>
      <c r="C212" s="57"/>
      <c r="D212" s="61"/>
      <c r="E212" s="61"/>
      <c r="F212" s="62"/>
      <c r="G212" s="63"/>
      <c r="H212" s="63"/>
      <c r="I212" s="197"/>
      <c r="J212" s="197"/>
      <c r="K212" s="62"/>
      <c r="L212" s="61"/>
      <c r="M212" s="61"/>
      <c r="N212" s="62"/>
      <c r="O212" s="61"/>
      <c r="P212" s="61"/>
      <c r="Q212" s="62"/>
    </row>
    <row r="213" spans="1:17">
      <c r="A213" s="50"/>
      <c r="B213" s="352"/>
      <c r="C213" s="64"/>
      <c r="D213" s="61"/>
      <c r="E213" s="61"/>
      <c r="F213" s="62"/>
      <c r="G213" s="63"/>
      <c r="H213" s="63"/>
      <c r="I213" s="197"/>
      <c r="J213" s="197"/>
      <c r="K213" s="62"/>
      <c r="L213" s="61"/>
      <c r="M213" s="61"/>
      <c r="N213" s="62"/>
      <c r="O213" s="61"/>
      <c r="P213" s="61"/>
      <c r="Q213" s="62"/>
    </row>
    <row r="214" spans="1:17">
      <c r="A214" s="50"/>
      <c r="B214" s="352"/>
      <c r="C214" s="64"/>
      <c r="D214" s="61"/>
      <c r="E214" s="61"/>
      <c r="F214" s="62"/>
      <c r="G214" s="63"/>
      <c r="H214" s="63"/>
      <c r="I214" s="197"/>
      <c r="J214" s="197"/>
      <c r="K214" s="62"/>
      <c r="L214" s="61"/>
      <c r="M214" s="61"/>
      <c r="N214" s="62"/>
      <c r="O214" s="61"/>
      <c r="P214" s="61"/>
      <c r="Q214" s="62"/>
    </row>
    <row r="215" spans="1:17">
      <c r="A215" s="50"/>
      <c r="B215" s="352"/>
      <c r="C215" s="64"/>
      <c r="D215" s="61"/>
      <c r="E215" s="61"/>
      <c r="F215" s="62"/>
      <c r="G215" s="63"/>
      <c r="H215" s="63"/>
      <c r="I215" s="197"/>
      <c r="J215" s="197"/>
      <c r="K215" s="62"/>
      <c r="L215" s="61"/>
      <c r="M215" s="61"/>
      <c r="N215" s="62"/>
      <c r="O215" s="61"/>
      <c r="P215" s="61"/>
      <c r="Q215" s="62"/>
    </row>
    <row r="216" spans="1:17">
      <c r="A216" s="50"/>
      <c r="B216" s="352"/>
      <c r="C216" s="64"/>
      <c r="D216" s="61"/>
      <c r="E216" s="61"/>
      <c r="F216" s="62"/>
      <c r="G216" s="63"/>
      <c r="H216" s="63"/>
      <c r="I216" s="197"/>
      <c r="J216" s="197"/>
      <c r="K216" s="62"/>
      <c r="L216" s="61"/>
      <c r="M216" s="61"/>
      <c r="N216" s="62"/>
      <c r="O216" s="61"/>
      <c r="P216" s="61"/>
      <c r="Q216" s="62"/>
    </row>
    <row r="217" spans="1:17">
      <c r="A217" s="50"/>
      <c r="B217" s="352"/>
      <c r="C217" s="64"/>
      <c r="D217" s="61"/>
      <c r="E217" s="61"/>
      <c r="F217" s="62"/>
      <c r="G217" s="63"/>
      <c r="H217" s="63"/>
      <c r="I217" s="197"/>
      <c r="J217" s="197"/>
      <c r="K217" s="62"/>
      <c r="L217" s="61"/>
      <c r="M217" s="61"/>
      <c r="N217" s="62"/>
      <c r="O217" s="61"/>
      <c r="P217" s="61"/>
      <c r="Q217" s="62"/>
    </row>
    <row r="218" spans="1:17">
      <c r="A218" s="50"/>
      <c r="B218" s="352"/>
      <c r="C218" s="149"/>
      <c r="D218" s="65"/>
      <c r="E218" s="65"/>
      <c r="F218" s="66"/>
      <c r="G218" s="67"/>
      <c r="H218" s="67"/>
      <c r="I218" s="198"/>
      <c r="J218" s="198"/>
      <c r="K218" s="66"/>
      <c r="L218" s="68"/>
      <c r="M218" s="68"/>
      <c r="N218" s="66"/>
      <c r="O218" s="65"/>
      <c r="P218" s="65"/>
      <c r="Q218" s="66"/>
    </row>
    <row r="219" spans="1:17">
      <c r="A219" s="50"/>
      <c r="B219" s="352"/>
      <c r="C219" s="149"/>
      <c r="D219" s="65"/>
      <c r="E219" s="65"/>
      <c r="F219" s="66"/>
      <c r="G219" s="67"/>
      <c r="H219" s="67"/>
      <c r="I219" s="198"/>
      <c r="J219" s="198"/>
      <c r="K219" s="66"/>
      <c r="L219" s="68"/>
      <c r="M219" s="68"/>
      <c r="N219" s="66"/>
      <c r="O219" s="65"/>
      <c r="P219" s="65"/>
      <c r="Q219" s="66"/>
    </row>
    <row r="220" spans="1:17">
      <c r="A220" s="50"/>
      <c r="B220" s="352"/>
      <c r="C220" s="149"/>
      <c r="D220" s="65"/>
      <c r="E220" s="65"/>
      <c r="F220" s="66"/>
      <c r="G220" s="67"/>
      <c r="H220" s="67"/>
      <c r="I220" s="198"/>
      <c r="J220" s="198"/>
      <c r="K220" s="66"/>
      <c r="L220" s="68"/>
      <c r="M220" s="68"/>
      <c r="N220" s="66"/>
      <c r="O220" s="65"/>
      <c r="P220" s="65"/>
      <c r="Q220" s="66"/>
    </row>
    <row r="221" spans="1:17">
      <c r="A221" s="50"/>
      <c r="B221" s="352"/>
      <c r="C221" s="149"/>
      <c r="D221" s="65"/>
      <c r="E221" s="65"/>
      <c r="F221" s="66"/>
      <c r="G221" s="67"/>
      <c r="H221" s="67"/>
      <c r="I221" s="198"/>
      <c r="J221" s="198"/>
      <c r="K221" s="66"/>
      <c r="L221" s="68"/>
      <c r="M221" s="68"/>
      <c r="N221" s="66"/>
      <c r="O221" s="65"/>
      <c r="P221" s="65"/>
      <c r="Q221" s="66"/>
    </row>
    <row r="222" spans="1:17">
      <c r="A222" s="50"/>
      <c r="B222" s="352"/>
      <c r="C222" s="149"/>
      <c r="D222" s="65"/>
      <c r="E222" s="65"/>
      <c r="F222" s="66"/>
      <c r="G222" s="67"/>
      <c r="H222" s="67"/>
      <c r="I222" s="198"/>
      <c r="J222" s="198"/>
      <c r="K222" s="66"/>
      <c r="L222" s="68"/>
      <c r="M222" s="68"/>
      <c r="N222" s="66"/>
      <c r="O222" s="65"/>
      <c r="P222" s="65"/>
      <c r="Q222" s="66"/>
    </row>
    <row r="223" spans="1:17">
      <c r="A223" s="50"/>
      <c r="B223" s="352"/>
      <c r="C223" s="149"/>
      <c r="D223" s="65"/>
      <c r="E223" s="65"/>
      <c r="F223" s="66"/>
      <c r="G223" s="67"/>
      <c r="H223" s="67"/>
      <c r="I223" s="198"/>
      <c r="J223" s="198"/>
      <c r="K223" s="66"/>
      <c r="L223" s="68"/>
      <c r="M223" s="68"/>
      <c r="N223" s="66"/>
      <c r="O223" s="65"/>
      <c r="P223" s="65"/>
      <c r="Q223" s="66"/>
    </row>
    <row r="224" spans="1:17">
      <c r="A224" s="50"/>
      <c r="B224" s="352"/>
      <c r="C224" s="149"/>
      <c r="D224" s="65"/>
      <c r="E224" s="65"/>
      <c r="F224" s="66"/>
      <c r="G224" s="67"/>
      <c r="H224" s="67"/>
      <c r="I224" s="198"/>
      <c r="J224" s="198"/>
      <c r="K224" s="66"/>
      <c r="L224" s="68"/>
      <c r="M224" s="68"/>
      <c r="N224" s="66"/>
      <c r="O224" s="65"/>
      <c r="P224" s="65"/>
      <c r="Q224" s="66"/>
    </row>
    <row r="225" spans="1:17">
      <c r="A225" s="50"/>
      <c r="B225" s="352"/>
      <c r="C225" s="149"/>
      <c r="D225" s="65"/>
      <c r="E225" s="65"/>
      <c r="F225" s="66"/>
      <c r="G225" s="67"/>
      <c r="H225" s="67"/>
      <c r="I225" s="198"/>
      <c r="J225" s="198"/>
      <c r="K225" s="66"/>
      <c r="L225" s="68"/>
      <c r="M225" s="68"/>
      <c r="N225" s="66"/>
      <c r="O225" s="65"/>
      <c r="P225" s="65"/>
      <c r="Q225" s="66"/>
    </row>
    <row r="226" spans="1:17">
      <c r="A226" s="50"/>
      <c r="B226" s="352"/>
      <c r="C226" s="149"/>
      <c r="D226" s="65"/>
      <c r="E226" s="65"/>
      <c r="F226" s="66"/>
      <c r="G226" s="67"/>
      <c r="H226" s="67"/>
      <c r="I226" s="198"/>
      <c r="J226" s="198"/>
      <c r="K226" s="66"/>
      <c r="L226" s="68"/>
      <c r="M226" s="68"/>
      <c r="N226" s="66"/>
      <c r="O226" s="65"/>
      <c r="P226" s="65"/>
      <c r="Q226" s="66"/>
    </row>
    <row r="227" spans="1:17">
      <c r="A227" s="50"/>
      <c r="B227" s="352"/>
      <c r="C227" s="149"/>
      <c r="D227" s="65"/>
      <c r="E227" s="65"/>
      <c r="F227" s="66"/>
      <c r="G227" s="67"/>
      <c r="H227" s="67"/>
      <c r="I227" s="198"/>
      <c r="J227" s="198"/>
      <c r="K227" s="66"/>
      <c r="L227" s="68"/>
      <c r="M227" s="68"/>
      <c r="N227" s="66"/>
      <c r="O227" s="65"/>
      <c r="P227" s="65"/>
      <c r="Q227" s="66"/>
    </row>
    <row r="228" spans="1:17">
      <c r="A228" s="50"/>
      <c r="B228" s="352"/>
      <c r="C228" s="149"/>
      <c r="D228" s="65"/>
      <c r="E228" s="65"/>
      <c r="F228" s="66"/>
      <c r="G228" s="67"/>
      <c r="H228" s="67"/>
      <c r="I228" s="198"/>
      <c r="J228" s="198"/>
      <c r="K228" s="66"/>
      <c r="L228" s="68"/>
      <c r="M228" s="68"/>
      <c r="N228" s="66"/>
      <c r="O228" s="65"/>
      <c r="P228" s="65"/>
      <c r="Q228" s="66"/>
    </row>
    <row r="229" spans="1:17">
      <c r="A229" s="50"/>
      <c r="B229" s="352"/>
      <c r="C229" s="149"/>
      <c r="D229" s="65"/>
      <c r="E229" s="65"/>
      <c r="F229" s="66"/>
      <c r="G229" s="67"/>
      <c r="H229" s="67"/>
      <c r="I229" s="198"/>
      <c r="J229" s="198"/>
      <c r="K229" s="66"/>
      <c r="L229" s="68"/>
      <c r="M229" s="68"/>
      <c r="N229" s="66"/>
      <c r="O229" s="65"/>
      <c r="P229" s="65"/>
      <c r="Q229" s="66"/>
    </row>
    <row r="230" spans="1:17">
      <c r="A230" s="50"/>
      <c r="B230" s="352"/>
      <c r="C230" s="149"/>
      <c r="D230" s="65"/>
      <c r="E230" s="65"/>
      <c r="F230" s="66"/>
      <c r="G230" s="67"/>
      <c r="H230" s="67"/>
      <c r="I230" s="198"/>
      <c r="J230" s="198"/>
      <c r="K230" s="66"/>
      <c r="L230" s="68"/>
      <c r="M230" s="68"/>
      <c r="N230" s="66"/>
      <c r="O230" s="65"/>
      <c r="P230" s="65"/>
      <c r="Q230" s="66"/>
    </row>
    <row r="231" spans="1:17">
      <c r="A231" s="50"/>
      <c r="B231" s="352"/>
      <c r="C231" s="149"/>
      <c r="D231" s="65"/>
      <c r="E231" s="65"/>
      <c r="F231" s="66"/>
      <c r="G231" s="67"/>
      <c r="H231" s="67"/>
      <c r="I231" s="198"/>
      <c r="J231" s="198"/>
      <c r="K231" s="66"/>
      <c r="L231" s="68"/>
      <c r="M231" s="68"/>
      <c r="N231" s="66"/>
      <c r="O231" s="65"/>
      <c r="P231" s="65"/>
      <c r="Q231" s="66"/>
    </row>
    <row r="232" spans="1:17">
      <c r="A232" s="50"/>
      <c r="B232" s="352"/>
      <c r="C232" s="149"/>
      <c r="D232" s="65"/>
      <c r="E232" s="65"/>
      <c r="F232" s="66"/>
      <c r="G232" s="67"/>
      <c r="H232" s="67"/>
      <c r="I232" s="198"/>
      <c r="J232" s="198"/>
      <c r="K232" s="66"/>
      <c r="L232" s="68"/>
      <c r="M232" s="68"/>
      <c r="N232" s="66"/>
      <c r="O232" s="65"/>
      <c r="P232" s="65"/>
      <c r="Q232" s="66"/>
    </row>
    <row r="233" spans="1:17">
      <c r="A233" s="50"/>
      <c r="B233" s="352"/>
      <c r="C233" s="149"/>
      <c r="D233" s="65"/>
      <c r="E233" s="65"/>
      <c r="F233" s="66"/>
      <c r="G233" s="67"/>
      <c r="H233" s="67"/>
      <c r="I233" s="198"/>
      <c r="J233" s="198"/>
      <c r="K233" s="66"/>
      <c r="L233" s="68"/>
      <c r="M233" s="68"/>
      <c r="N233" s="66"/>
      <c r="O233" s="65"/>
      <c r="P233" s="65"/>
      <c r="Q233" s="66"/>
    </row>
    <row r="234" spans="1:17">
      <c r="A234" s="50"/>
      <c r="B234" s="352"/>
      <c r="C234" s="149"/>
      <c r="D234" s="65"/>
      <c r="E234" s="65"/>
      <c r="F234" s="66"/>
      <c r="G234" s="67"/>
      <c r="H234" s="67"/>
      <c r="I234" s="198"/>
      <c r="J234" s="198"/>
      <c r="K234" s="66"/>
      <c r="L234" s="68"/>
      <c r="M234" s="68"/>
      <c r="N234" s="66"/>
      <c r="O234" s="65"/>
      <c r="P234" s="65"/>
      <c r="Q234" s="66"/>
    </row>
    <row r="235" spans="1:17">
      <c r="A235" s="50"/>
      <c r="B235" s="352"/>
      <c r="C235" s="149"/>
      <c r="D235" s="65"/>
      <c r="E235" s="65"/>
      <c r="F235" s="66"/>
      <c r="G235" s="67"/>
      <c r="H235" s="67"/>
      <c r="I235" s="198"/>
      <c r="J235" s="198"/>
      <c r="K235" s="66"/>
      <c r="L235" s="68"/>
      <c r="M235" s="68"/>
      <c r="N235" s="66"/>
      <c r="O235" s="65"/>
      <c r="P235" s="65"/>
      <c r="Q235" s="66"/>
    </row>
    <row r="236" spans="1:17">
      <c r="A236" s="50"/>
      <c r="B236" s="352"/>
      <c r="C236" s="149"/>
      <c r="D236" s="65"/>
      <c r="E236" s="65"/>
      <c r="F236" s="66"/>
      <c r="G236" s="67"/>
      <c r="H236" s="67"/>
      <c r="I236" s="198"/>
      <c r="J236" s="198"/>
      <c r="K236" s="66"/>
      <c r="L236" s="68"/>
      <c r="M236" s="68"/>
      <c r="N236" s="66"/>
      <c r="O236" s="65"/>
      <c r="P236" s="65"/>
      <c r="Q236" s="66"/>
    </row>
    <row r="237" spans="1:17">
      <c r="A237" s="50"/>
      <c r="B237" s="352"/>
      <c r="C237" s="149"/>
      <c r="D237" s="65"/>
      <c r="E237" s="65"/>
      <c r="F237" s="66"/>
      <c r="G237" s="67"/>
      <c r="H237" s="67"/>
      <c r="I237" s="198"/>
      <c r="J237" s="198"/>
      <c r="K237" s="66"/>
      <c r="L237" s="68"/>
      <c r="M237" s="68"/>
      <c r="N237" s="66"/>
      <c r="O237" s="65"/>
      <c r="P237" s="65"/>
      <c r="Q237" s="66"/>
    </row>
    <row r="238" spans="1:17">
      <c r="A238" s="50"/>
      <c r="B238" s="352"/>
      <c r="C238" s="149"/>
      <c r="D238" s="65"/>
      <c r="E238" s="65"/>
      <c r="F238" s="66"/>
      <c r="G238" s="67"/>
      <c r="H238" s="67"/>
      <c r="I238" s="198"/>
      <c r="J238" s="198"/>
      <c r="K238" s="66"/>
      <c r="L238" s="68"/>
      <c r="M238" s="68"/>
      <c r="N238" s="66"/>
      <c r="O238" s="65"/>
      <c r="P238" s="65"/>
      <c r="Q238" s="66"/>
    </row>
    <row r="239" spans="1:17">
      <c r="A239" s="50"/>
      <c r="B239" s="352"/>
      <c r="C239" s="149"/>
      <c r="D239" s="65"/>
      <c r="E239" s="65"/>
      <c r="F239" s="66"/>
      <c r="G239" s="67"/>
      <c r="H239" s="67"/>
      <c r="I239" s="198"/>
      <c r="J239" s="198"/>
      <c r="K239" s="66"/>
      <c r="L239" s="68"/>
      <c r="M239" s="68"/>
      <c r="N239" s="66"/>
      <c r="O239" s="65"/>
      <c r="P239" s="65"/>
      <c r="Q239" s="66"/>
    </row>
    <row r="240" spans="1:17">
      <c r="A240" s="50"/>
      <c r="B240" s="352"/>
      <c r="C240" s="149"/>
      <c r="D240" s="65"/>
      <c r="E240" s="65"/>
      <c r="F240" s="66"/>
      <c r="G240" s="67"/>
      <c r="H240" s="67"/>
      <c r="I240" s="198"/>
      <c r="J240" s="198"/>
      <c r="K240" s="66"/>
      <c r="L240" s="68"/>
      <c r="M240" s="68"/>
      <c r="N240" s="66"/>
      <c r="O240" s="65"/>
      <c r="P240" s="65"/>
      <c r="Q240" s="66"/>
    </row>
    <row r="241" spans="1:17">
      <c r="A241" s="50"/>
      <c r="B241" s="352"/>
      <c r="C241" s="149"/>
      <c r="D241" s="65"/>
      <c r="E241" s="65"/>
      <c r="F241" s="66"/>
      <c r="G241" s="67"/>
      <c r="H241" s="67"/>
      <c r="I241" s="198"/>
      <c r="J241" s="198"/>
      <c r="K241" s="66"/>
      <c r="L241" s="68"/>
      <c r="M241" s="68"/>
      <c r="N241" s="66"/>
      <c r="O241" s="65"/>
      <c r="P241" s="65"/>
      <c r="Q241" s="66"/>
    </row>
    <row r="242" spans="1:17">
      <c r="A242" s="50"/>
      <c r="B242" s="352"/>
      <c r="C242" s="149"/>
      <c r="D242" s="65"/>
      <c r="E242" s="65"/>
      <c r="F242" s="66"/>
      <c r="G242" s="67"/>
      <c r="H242" s="67"/>
      <c r="I242" s="198"/>
      <c r="J242" s="198"/>
      <c r="K242" s="66"/>
      <c r="L242" s="68"/>
      <c r="M242" s="68"/>
      <c r="N242" s="66"/>
      <c r="O242" s="65"/>
      <c r="P242" s="65"/>
      <c r="Q242" s="66"/>
    </row>
    <row r="243" spans="1:17">
      <c r="A243" s="50"/>
      <c r="B243" s="352"/>
      <c r="C243" s="149"/>
      <c r="D243" s="65"/>
      <c r="E243" s="65"/>
      <c r="F243" s="66"/>
      <c r="G243" s="67"/>
      <c r="H243" s="67"/>
      <c r="I243" s="198"/>
      <c r="J243" s="198"/>
      <c r="K243" s="66"/>
      <c r="L243" s="68"/>
      <c r="M243" s="68"/>
      <c r="N243" s="66"/>
      <c r="O243" s="65"/>
      <c r="P243" s="65"/>
      <c r="Q243" s="66"/>
    </row>
    <row r="244" spans="1:17">
      <c r="A244" s="50"/>
      <c r="B244" s="352"/>
      <c r="C244" s="149"/>
      <c r="D244" s="65"/>
      <c r="E244" s="65"/>
      <c r="F244" s="66"/>
      <c r="G244" s="67"/>
      <c r="H244" s="67"/>
      <c r="I244" s="198"/>
      <c r="J244" s="198"/>
      <c r="K244" s="66"/>
      <c r="L244" s="68"/>
      <c r="M244" s="68"/>
      <c r="N244" s="66"/>
      <c r="O244" s="65"/>
      <c r="P244" s="65"/>
      <c r="Q244" s="66"/>
    </row>
    <row r="245" spans="1:17">
      <c r="A245" s="50"/>
      <c r="B245" s="352"/>
      <c r="C245" s="149"/>
      <c r="D245" s="65"/>
      <c r="E245" s="65"/>
      <c r="F245" s="66"/>
      <c r="G245" s="67"/>
      <c r="H245" s="67"/>
      <c r="I245" s="198"/>
      <c r="J245" s="198"/>
      <c r="K245" s="66"/>
      <c r="L245" s="68"/>
      <c r="M245" s="68"/>
      <c r="N245" s="66"/>
      <c r="O245" s="65"/>
      <c r="P245" s="65"/>
      <c r="Q245" s="66"/>
    </row>
    <row r="246" spans="1:17">
      <c r="A246" s="50"/>
      <c r="B246" s="352"/>
      <c r="C246" s="149"/>
      <c r="D246" s="65"/>
      <c r="E246" s="65"/>
      <c r="F246" s="66"/>
      <c r="G246" s="67"/>
      <c r="H246" s="67"/>
      <c r="I246" s="198"/>
      <c r="J246" s="198"/>
      <c r="K246" s="66"/>
      <c r="L246" s="68"/>
      <c r="M246" s="68"/>
      <c r="N246" s="66"/>
      <c r="O246" s="65"/>
      <c r="P246" s="65"/>
      <c r="Q246" s="66"/>
    </row>
    <row r="247" spans="1:17">
      <c r="A247" s="50"/>
      <c r="B247" s="352"/>
      <c r="C247" s="149"/>
      <c r="D247" s="65"/>
      <c r="E247" s="65"/>
      <c r="F247" s="66"/>
      <c r="G247" s="67"/>
      <c r="H247" s="67"/>
      <c r="I247" s="198"/>
      <c r="J247" s="198"/>
      <c r="K247" s="66"/>
      <c r="L247" s="68"/>
      <c r="M247" s="68"/>
      <c r="N247" s="66"/>
      <c r="O247" s="65"/>
      <c r="P247" s="65"/>
      <c r="Q247" s="66"/>
    </row>
    <row r="248" spans="1:17">
      <c r="A248" s="50"/>
      <c r="B248" s="352"/>
      <c r="C248" s="149"/>
      <c r="D248" s="65"/>
      <c r="E248" s="65"/>
      <c r="F248" s="66"/>
      <c r="G248" s="67"/>
      <c r="H248" s="67"/>
      <c r="I248" s="198"/>
      <c r="J248" s="198"/>
      <c r="K248" s="66"/>
      <c r="L248" s="68"/>
      <c r="M248" s="68"/>
      <c r="N248" s="66"/>
      <c r="O248" s="65"/>
      <c r="P248" s="65"/>
      <c r="Q248" s="66"/>
    </row>
    <row r="249" spans="1:17">
      <c r="A249" s="50"/>
      <c r="B249" s="352"/>
      <c r="C249" s="149"/>
      <c r="D249" s="65"/>
      <c r="E249" s="65"/>
      <c r="F249" s="66"/>
      <c r="G249" s="67"/>
      <c r="H249" s="67"/>
      <c r="I249" s="198"/>
      <c r="J249" s="198"/>
      <c r="K249" s="66"/>
      <c r="L249" s="68"/>
      <c r="M249" s="68"/>
      <c r="N249" s="66"/>
      <c r="O249" s="65"/>
      <c r="P249" s="65"/>
      <c r="Q249" s="66"/>
    </row>
    <row r="250" spans="1:17">
      <c r="A250" s="50"/>
      <c r="B250" s="352"/>
      <c r="C250" s="149"/>
      <c r="D250" s="65"/>
      <c r="E250" s="65"/>
      <c r="F250" s="66"/>
      <c r="G250" s="67"/>
      <c r="H250" s="67"/>
      <c r="I250" s="198"/>
      <c r="J250" s="198"/>
      <c r="K250" s="66"/>
      <c r="L250" s="68"/>
      <c r="M250" s="68"/>
      <c r="N250" s="66"/>
      <c r="O250" s="65"/>
      <c r="P250" s="65"/>
      <c r="Q250" s="66"/>
    </row>
    <row r="251" spans="1:17">
      <c r="A251" s="50"/>
      <c r="B251" s="352"/>
      <c r="C251" s="149"/>
      <c r="D251" s="65"/>
      <c r="E251" s="65"/>
      <c r="F251" s="66"/>
      <c r="G251" s="67"/>
      <c r="H251" s="67"/>
      <c r="I251" s="198"/>
      <c r="J251" s="198"/>
      <c r="K251" s="66"/>
      <c r="L251" s="68"/>
      <c r="M251" s="68"/>
      <c r="N251" s="66"/>
      <c r="O251" s="65"/>
      <c r="P251" s="65"/>
      <c r="Q251" s="66"/>
    </row>
    <row r="252" spans="1:17">
      <c r="A252" s="50"/>
      <c r="B252" s="352"/>
      <c r="C252" s="149"/>
      <c r="D252" s="65"/>
      <c r="E252" s="65"/>
      <c r="F252" s="66"/>
      <c r="G252" s="67"/>
      <c r="H252" s="67"/>
      <c r="I252" s="198"/>
      <c r="J252" s="198"/>
      <c r="K252" s="66"/>
      <c r="L252" s="68"/>
      <c r="M252" s="68"/>
      <c r="N252" s="66"/>
      <c r="O252" s="65"/>
      <c r="P252" s="65"/>
      <c r="Q252" s="66"/>
    </row>
    <row r="253" spans="1:17">
      <c r="A253" s="50"/>
      <c r="B253" s="352"/>
      <c r="C253" s="149"/>
      <c r="D253" s="65"/>
      <c r="E253" s="65"/>
      <c r="F253" s="66"/>
      <c r="G253" s="67"/>
      <c r="H253" s="67"/>
      <c r="I253" s="198"/>
      <c r="J253" s="198"/>
      <c r="K253" s="66"/>
      <c r="L253" s="68"/>
      <c r="M253" s="68"/>
      <c r="N253" s="66"/>
      <c r="O253" s="65"/>
      <c r="P253" s="65"/>
      <c r="Q253" s="66"/>
    </row>
    <row r="254" spans="1:17">
      <c r="A254" s="50"/>
      <c r="B254" s="352"/>
      <c r="C254" s="149"/>
      <c r="D254" s="65"/>
      <c r="E254" s="65"/>
      <c r="F254" s="66"/>
      <c r="G254" s="67"/>
      <c r="H254" s="67"/>
      <c r="I254" s="198"/>
      <c r="J254" s="198"/>
      <c r="K254" s="66"/>
      <c r="L254" s="68"/>
      <c r="M254" s="68"/>
      <c r="N254" s="66"/>
      <c r="O254" s="65"/>
      <c r="P254" s="65"/>
      <c r="Q254" s="66"/>
    </row>
    <row r="255" spans="1:17">
      <c r="A255" s="50"/>
      <c r="B255" s="352"/>
      <c r="C255" s="149"/>
      <c r="D255" s="65"/>
      <c r="E255" s="65"/>
      <c r="F255" s="66"/>
      <c r="G255" s="67"/>
      <c r="H255" s="67"/>
      <c r="I255" s="198"/>
      <c r="J255" s="198"/>
      <c r="K255" s="66"/>
      <c r="L255" s="68"/>
      <c r="M255" s="68"/>
      <c r="N255" s="66"/>
      <c r="O255" s="65"/>
      <c r="P255" s="65"/>
      <c r="Q255" s="66"/>
    </row>
    <row r="256" spans="1:17">
      <c r="A256" s="50"/>
      <c r="B256" s="352"/>
      <c r="C256" s="149"/>
      <c r="D256" s="65"/>
      <c r="E256" s="65"/>
      <c r="F256" s="66"/>
      <c r="G256" s="67"/>
      <c r="H256" s="67"/>
      <c r="I256" s="198"/>
      <c r="J256" s="198"/>
      <c r="K256" s="66"/>
      <c r="L256" s="68"/>
      <c r="M256" s="68"/>
      <c r="N256" s="66"/>
      <c r="O256" s="65"/>
      <c r="P256" s="65"/>
      <c r="Q256" s="66"/>
    </row>
    <row r="257" spans="1:17">
      <c r="A257" s="50"/>
      <c r="B257" s="352"/>
      <c r="C257" s="149"/>
      <c r="D257" s="65"/>
      <c r="E257" s="65"/>
      <c r="F257" s="66"/>
      <c r="G257" s="67"/>
      <c r="H257" s="67"/>
      <c r="I257" s="198"/>
      <c r="J257" s="198"/>
      <c r="K257" s="66"/>
      <c r="L257" s="68"/>
      <c r="M257" s="68"/>
      <c r="N257" s="66"/>
      <c r="O257" s="65"/>
      <c r="P257" s="65"/>
      <c r="Q257" s="66"/>
    </row>
    <row r="258" spans="1:17">
      <c r="A258" s="50"/>
      <c r="B258" s="352"/>
      <c r="C258" s="149"/>
      <c r="D258" s="65"/>
      <c r="E258" s="65"/>
      <c r="F258" s="66"/>
      <c r="G258" s="67"/>
      <c r="H258" s="67"/>
      <c r="I258" s="198"/>
      <c r="J258" s="198"/>
      <c r="K258" s="66"/>
      <c r="L258" s="68"/>
      <c r="M258" s="68"/>
      <c r="N258" s="66"/>
      <c r="O258" s="65"/>
      <c r="P258" s="65"/>
      <c r="Q258" s="66"/>
    </row>
    <row r="259" spans="1:17">
      <c r="A259" s="50"/>
      <c r="B259" s="352"/>
      <c r="C259" s="149"/>
      <c r="D259" s="65"/>
      <c r="E259" s="65"/>
      <c r="F259" s="66"/>
      <c r="G259" s="67"/>
      <c r="H259" s="67"/>
      <c r="I259" s="198"/>
      <c r="J259" s="198"/>
      <c r="K259" s="66"/>
      <c r="L259" s="68"/>
      <c r="M259" s="68"/>
      <c r="N259" s="66"/>
      <c r="O259" s="65"/>
      <c r="P259" s="65"/>
      <c r="Q259" s="66"/>
    </row>
    <row r="260" spans="1:17">
      <c r="A260" s="50"/>
      <c r="B260" s="352"/>
      <c r="C260" s="149"/>
      <c r="D260" s="65"/>
      <c r="E260" s="65"/>
      <c r="F260" s="66"/>
      <c r="G260" s="67"/>
      <c r="H260" s="67"/>
      <c r="I260" s="198"/>
      <c r="J260" s="198"/>
      <c r="K260" s="66"/>
      <c r="L260" s="68"/>
      <c r="M260" s="68"/>
      <c r="N260" s="66"/>
      <c r="O260" s="65"/>
      <c r="P260" s="65"/>
      <c r="Q260" s="66"/>
    </row>
    <row r="261" spans="1:17">
      <c r="A261" s="50"/>
      <c r="B261" s="352"/>
      <c r="C261" s="149"/>
      <c r="D261" s="65"/>
      <c r="E261" s="65"/>
      <c r="F261" s="66"/>
      <c r="G261" s="67"/>
      <c r="H261" s="67"/>
      <c r="I261" s="198"/>
      <c r="J261" s="198"/>
      <c r="K261" s="66"/>
      <c r="L261" s="68"/>
      <c r="M261" s="68"/>
      <c r="N261" s="66"/>
      <c r="O261" s="65"/>
      <c r="P261" s="65"/>
      <c r="Q261" s="66"/>
    </row>
    <row r="262" spans="1:17">
      <c r="A262" s="50"/>
      <c r="B262" s="352"/>
      <c r="C262" s="149"/>
      <c r="D262" s="65"/>
      <c r="E262" s="65"/>
      <c r="F262" s="66"/>
      <c r="G262" s="67"/>
      <c r="H262" s="67"/>
      <c r="I262" s="198"/>
      <c r="J262" s="198"/>
      <c r="K262" s="66"/>
      <c r="L262" s="68"/>
      <c r="M262" s="68"/>
      <c r="N262" s="66"/>
      <c r="O262" s="65"/>
      <c r="P262" s="65"/>
      <c r="Q262" s="66"/>
    </row>
    <row r="263" spans="1:17">
      <c r="A263" s="50"/>
      <c r="B263" s="352"/>
      <c r="C263" s="149"/>
      <c r="D263" s="65"/>
      <c r="E263" s="65"/>
      <c r="F263" s="66"/>
      <c r="G263" s="67"/>
      <c r="H263" s="67"/>
      <c r="I263" s="198"/>
      <c r="J263" s="198"/>
      <c r="K263" s="66"/>
      <c r="L263" s="68"/>
      <c r="M263" s="68"/>
      <c r="N263" s="66"/>
      <c r="O263" s="65"/>
      <c r="P263" s="65"/>
      <c r="Q263" s="66"/>
    </row>
    <row r="264" spans="1:17">
      <c r="A264" s="50"/>
      <c r="B264" s="352"/>
      <c r="C264" s="149"/>
      <c r="D264" s="65"/>
      <c r="E264" s="65"/>
      <c r="F264" s="66"/>
      <c r="G264" s="67"/>
      <c r="H264" s="67"/>
      <c r="I264" s="198"/>
      <c r="J264" s="198"/>
      <c r="K264" s="66"/>
      <c r="L264" s="68"/>
      <c r="M264" s="68"/>
      <c r="N264" s="66"/>
      <c r="O264" s="65"/>
      <c r="P264" s="65"/>
      <c r="Q264" s="66"/>
    </row>
    <row r="265" spans="1:17">
      <c r="A265" s="50"/>
      <c r="B265" s="352"/>
      <c r="C265" s="149"/>
      <c r="D265" s="65"/>
      <c r="E265" s="65"/>
      <c r="F265" s="66"/>
      <c r="G265" s="67"/>
      <c r="H265" s="67"/>
      <c r="I265" s="198"/>
      <c r="J265" s="198"/>
      <c r="K265" s="66"/>
      <c r="L265" s="68"/>
      <c r="M265" s="68"/>
      <c r="N265" s="66"/>
      <c r="O265" s="65"/>
      <c r="P265" s="65"/>
      <c r="Q265" s="66"/>
    </row>
    <row r="266" spans="1:17">
      <c r="A266" s="50"/>
      <c r="B266" s="352"/>
      <c r="C266" s="149"/>
      <c r="D266" s="65"/>
      <c r="E266" s="65"/>
      <c r="F266" s="66"/>
      <c r="G266" s="67"/>
      <c r="H266" s="67"/>
      <c r="I266" s="198"/>
      <c r="J266" s="198"/>
      <c r="K266" s="66"/>
      <c r="L266" s="68"/>
      <c r="M266" s="68"/>
      <c r="N266" s="66"/>
      <c r="O266" s="65"/>
      <c r="P266" s="65"/>
      <c r="Q266" s="66"/>
    </row>
    <row r="267" spans="1:17">
      <c r="A267" s="50"/>
      <c r="B267" s="352"/>
      <c r="C267" s="149"/>
      <c r="D267" s="65"/>
      <c r="E267" s="65"/>
      <c r="F267" s="66"/>
      <c r="G267" s="67"/>
      <c r="H267" s="67"/>
      <c r="I267" s="198"/>
      <c r="J267" s="198"/>
      <c r="K267" s="66"/>
      <c r="L267" s="68"/>
      <c r="M267" s="68"/>
      <c r="N267" s="66"/>
      <c r="O267" s="65"/>
      <c r="P267" s="65"/>
      <c r="Q267" s="66"/>
    </row>
    <row r="268" spans="1:17">
      <c r="A268" s="50"/>
      <c r="B268" s="352"/>
      <c r="C268" s="149"/>
      <c r="D268" s="65"/>
      <c r="E268" s="65"/>
      <c r="F268" s="66"/>
      <c r="G268" s="67"/>
      <c r="H268" s="67"/>
      <c r="I268" s="198"/>
      <c r="J268" s="198"/>
      <c r="K268" s="66"/>
      <c r="L268" s="68"/>
      <c r="M268" s="68"/>
      <c r="N268" s="66"/>
      <c r="O268" s="65"/>
      <c r="P268" s="65"/>
      <c r="Q268" s="66"/>
    </row>
    <row r="269" spans="1:17">
      <c r="A269" s="50"/>
      <c r="B269" s="352"/>
      <c r="C269" s="149"/>
      <c r="D269" s="65"/>
      <c r="E269" s="65"/>
      <c r="F269" s="66"/>
      <c r="G269" s="67"/>
      <c r="H269" s="67"/>
      <c r="I269" s="198"/>
      <c r="J269" s="198"/>
      <c r="K269" s="66"/>
      <c r="L269" s="68"/>
      <c r="M269" s="68"/>
      <c r="N269" s="66"/>
      <c r="O269" s="65"/>
      <c r="P269" s="65"/>
      <c r="Q269" s="66"/>
    </row>
    <row r="270" spans="1:17">
      <c r="A270" s="50"/>
      <c r="B270" s="352"/>
      <c r="C270" s="149"/>
      <c r="D270" s="65"/>
      <c r="E270" s="65"/>
      <c r="F270" s="66"/>
      <c r="G270" s="67"/>
      <c r="H270" s="67"/>
      <c r="I270" s="198"/>
      <c r="J270" s="198"/>
      <c r="K270" s="66"/>
      <c r="L270" s="68"/>
      <c r="M270" s="68"/>
      <c r="N270" s="66"/>
      <c r="O270" s="65"/>
      <c r="P270" s="65"/>
      <c r="Q270" s="66"/>
    </row>
    <row r="271" spans="1:17">
      <c r="A271" s="50"/>
      <c r="B271" s="352"/>
      <c r="C271" s="149"/>
      <c r="D271" s="65"/>
      <c r="E271" s="65"/>
      <c r="F271" s="66"/>
      <c r="G271" s="67"/>
      <c r="H271" s="67"/>
      <c r="I271" s="198"/>
      <c r="J271" s="198"/>
      <c r="K271" s="66"/>
      <c r="L271" s="68"/>
      <c r="M271" s="68"/>
      <c r="N271" s="66"/>
      <c r="O271" s="65"/>
      <c r="P271" s="65"/>
      <c r="Q271" s="66"/>
    </row>
    <row r="272" spans="1:17">
      <c r="A272" s="50"/>
      <c r="B272" s="352"/>
      <c r="C272" s="149"/>
      <c r="D272" s="65"/>
      <c r="E272" s="65"/>
      <c r="F272" s="66"/>
      <c r="G272" s="67"/>
      <c r="H272" s="67"/>
      <c r="I272" s="198"/>
      <c r="J272" s="198"/>
      <c r="K272" s="66"/>
      <c r="L272" s="68"/>
      <c r="M272" s="68"/>
      <c r="N272" s="66"/>
      <c r="O272" s="65"/>
      <c r="P272" s="65"/>
      <c r="Q272" s="66"/>
    </row>
    <row r="273" spans="1:17">
      <c r="A273" s="50"/>
      <c r="B273" s="352"/>
      <c r="C273" s="149"/>
      <c r="D273" s="65"/>
      <c r="E273" s="65"/>
      <c r="F273" s="66"/>
      <c r="G273" s="67"/>
      <c r="H273" s="67"/>
      <c r="I273" s="198"/>
      <c r="J273" s="198"/>
      <c r="K273" s="66"/>
      <c r="L273" s="68"/>
      <c r="M273" s="68"/>
      <c r="N273" s="66"/>
      <c r="O273" s="65"/>
      <c r="P273" s="65"/>
      <c r="Q273" s="66"/>
    </row>
    <row r="274" spans="1:17">
      <c r="A274" s="50"/>
      <c r="B274" s="352"/>
      <c r="C274" s="149"/>
      <c r="D274" s="65"/>
      <c r="E274" s="65"/>
      <c r="F274" s="66"/>
      <c r="G274" s="67"/>
      <c r="H274" s="67"/>
      <c r="I274" s="198"/>
      <c r="J274" s="198"/>
      <c r="K274" s="66"/>
      <c r="L274" s="68"/>
      <c r="M274" s="68"/>
      <c r="N274" s="66"/>
      <c r="O274" s="65"/>
      <c r="P274" s="65"/>
      <c r="Q274" s="66"/>
    </row>
    <row r="275" spans="1:17">
      <c r="A275" s="50"/>
      <c r="B275" s="352"/>
      <c r="C275" s="149"/>
      <c r="D275" s="65"/>
      <c r="E275" s="65"/>
      <c r="F275" s="66"/>
      <c r="G275" s="67"/>
      <c r="H275" s="67"/>
      <c r="I275" s="198"/>
      <c r="J275" s="198"/>
      <c r="K275" s="66"/>
      <c r="L275" s="68"/>
      <c r="M275" s="68"/>
      <c r="N275" s="66"/>
      <c r="O275" s="65"/>
      <c r="P275" s="65"/>
      <c r="Q275" s="66"/>
    </row>
    <row r="276" spans="1:17">
      <c r="A276" s="50"/>
      <c r="B276" s="352"/>
      <c r="C276" s="149"/>
      <c r="D276" s="65"/>
      <c r="E276" s="65"/>
      <c r="F276" s="66"/>
      <c r="G276" s="67"/>
      <c r="H276" s="67"/>
      <c r="I276" s="198"/>
      <c r="J276" s="198"/>
      <c r="K276" s="66"/>
      <c r="L276" s="68"/>
      <c r="M276" s="68"/>
      <c r="N276" s="66"/>
      <c r="O276" s="65"/>
      <c r="P276" s="65"/>
      <c r="Q276" s="66"/>
    </row>
    <row r="277" spans="1:17">
      <c r="A277" s="50"/>
      <c r="B277" s="352"/>
      <c r="C277" s="149"/>
      <c r="D277" s="65"/>
      <c r="E277" s="65"/>
      <c r="F277" s="66"/>
      <c r="G277" s="67"/>
      <c r="H277" s="67"/>
      <c r="I277" s="198"/>
      <c r="J277" s="198"/>
      <c r="K277" s="66"/>
      <c r="L277" s="68"/>
      <c r="M277" s="68"/>
      <c r="N277" s="66"/>
      <c r="O277" s="65"/>
      <c r="P277" s="65"/>
      <c r="Q277" s="66"/>
    </row>
    <row r="278" spans="1:17">
      <c r="A278" s="50"/>
      <c r="B278" s="352"/>
      <c r="C278" s="149"/>
      <c r="D278" s="65"/>
      <c r="E278" s="65"/>
      <c r="F278" s="66"/>
      <c r="G278" s="67"/>
      <c r="H278" s="67"/>
      <c r="I278" s="198"/>
      <c r="J278" s="198"/>
      <c r="K278" s="66"/>
      <c r="L278" s="68"/>
      <c r="M278" s="68"/>
      <c r="N278" s="66"/>
      <c r="O278" s="65"/>
      <c r="P278" s="65"/>
      <c r="Q278" s="66"/>
    </row>
    <row r="279" spans="1:17">
      <c r="A279" s="50"/>
      <c r="B279" s="352"/>
      <c r="C279" s="149"/>
      <c r="D279" s="65"/>
      <c r="E279" s="65"/>
      <c r="F279" s="66"/>
      <c r="G279" s="67"/>
      <c r="H279" s="67"/>
      <c r="I279" s="198"/>
      <c r="J279" s="198"/>
      <c r="K279" s="66"/>
      <c r="L279" s="68"/>
      <c r="M279" s="68"/>
      <c r="N279" s="66"/>
      <c r="O279" s="65"/>
      <c r="P279" s="65"/>
      <c r="Q279" s="66"/>
    </row>
    <row r="280" spans="1:17">
      <c r="A280" s="50"/>
      <c r="B280" s="352"/>
      <c r="C280" s="149"/>
      <c r="D280" s="65"/>
      <c r="E280" s="65"/>
      <c r="F280" s="66"/>
      <c r="G280" s="67"/>
      <c r="H280" s="67"/>
      <c r="I280" s="198"/>
      <c r="J280" s="198"/>
      <c r="K280" s="66"/>
      <c r="L280" s="68"/>
      <c r="M280" s="68"/>
      <c r="N280" s="66"/>
      <c r="O280" s="65"/>
      <c r="P280" s="65"/>
      <c r="Q280" s="66"/>
    </row>
    <row r="281" spans="1:17">
      <c r="A281" s="50"/>
      <c r="B281" s="352"/>
      <c r="C281" s="149"/>
      <c r="D281" s="65"/>
      <c r="E281" s="65"/>
      <c r="F281" s="66"/>
      <c r="G281" s="67"/>
      <c r="H281" s="67"/>
      <c r="I281" s="198"/>
      <c r="J281" s="198"/>
      <c r="K281" s="66"/>
      <c r="L281" s="68"/>
      <c r="M281" s="68"/>
      <c r="N281" s="66"/>
      <c r="O281" s="65"/>
      <c r="P281" s="65"/>
      <c r="Q281" s="66"/>
    </row>
    <row r="282" spans="1:17">
      <c r="A282" s="50"/>
      <c r="B282" s="352"/>
      <c r="C282" s="149"/>
      <c r="D282" s="65"/>
      <c r="E282" s="65"/>
      <c r="F282" s="66"/>
      <c r="G282" s="67"/>
      <c r="H282" s="67"/>
      <c r="I282" s="198"/>
      <c r="J282" s="198"/>
      <c r="K282" s="66"/>
      <c r="L282" s="68"/>
      <c r="M282" s="68"/>
      <c r="N282" s="66"/>
      <c r="O282" s="65"/>
      <c r="P282" s="65"/>
      <c r="Q282" s="66"/>
    </row>
    <row r="283" spans="1:17">
      <c r="A283" s="50"/>
      <c r="B283" s="352"/>
      <c r="C283" s="149"/>
      <c r="D283" s="65"/>
      <c r="E283" s="65"/>
      <c r="F283" s="66"/>
      <c r="G283" s="67"/>
      <c r="H283" s="67"/>
      <c r="I283" s="198"/>
      <c r="J283" s="198"/>
      <c r="K283" s="66"/>
      <c r="L283" s="68"/>
      <c r="M283" s="68"/>
      <c r="N283" s="66"/>
      <c r="O283" s="65"/>
      <c r="P283" s="65"/>
      <c r="Q283" s="66"/>
    </row>
    <row r="284" spans="1:17">
      <c r="A284" s="50"/>
      <c r="B284" s="352"/>
      <c r="C284" s="149"/>
      <c r="D284" s="65"/>
      <c r="E284" s="65"/>
      <c r="F284" s="66"/>
      <c r="G284" s="67"/>
      <c r="H284" s="67"/>
      <c r="I284" s="198"/>
      <c r="J284" s="198"/>
      <c r="K284" s="66"/>
      <c r="L284" s="68"/>
      <c r="M284" s="68"/>
      <c r="N284" s="66"/>
      <c r="O284" s="65"/>
      <c r="P284" s="65"/>
      <c r="Q284" s="66"/>
    </row>
    <row r="285" spans="1:17">
      <c r="A285" s="50"/>
      <c r="B285" s="352"/>
      <c r="C285" s="149"/>
      <c r="D285" s="65"/>
      <c r="E285" s="65"/>
      <c r="F285" s="66"/>
      <c r="G285" s="67"/>
      <c r="H285" s="67"/>
      <c r="I285" s="198"/>
      <c r="J285" s="198"/>
      <c r="K285" s="66"/>
      <c r="L285" s="68"/>
      <c r="M285" s="68"/>
      <c r="N285" s="66"/>
      <c r="O285" s="65"/>
      <c r="P285" s="65"/>
      <c r="Q285" s="66"/>
    </row>
    <row r="286" spans="1:17">
      <c r="A286" s="50"/>
      <c r="B286" s="352"/>
      <c r="C286" s="149"/>
      <c r="D286" s="65"/>
      <c r="E286" s="65"/>
      <c r="F286" s="66"/>
      <c r="G286" s="67"/>
      <c r="H286" s="67"/>
      <c r="I286" s="198"/>
      <c r="J286" s="198"/>
      <c r="K286" s="66"/>
      <c r="L286" s="68"/>
      <c r="M286" s="68"/>
      <c r="N286" s="66"/>
      <c r="O286" s="65"/>
      <c r="P286" s="65"/>
      <c r="Q286" s="66"/>
    </row>
    <row r="287" spans="1:17">
      <c r="A287" s="50"/>
      <c r="B287" s="352"/>
      <c r="C287" s="149"/>
      <c r="D287" s="65"/>
      <c r="E287" s="65"/>
      <c r="F287" s="66"/>
      <c r="G287" s="67"/>
      <c r="H287" s="67"/>
      <c r="I287" s="198"/>
      <c r="J287" s="198"/>
      <c r="K287" s="66"/>
      <c r="L287" s="68"/>
      <c r="M287" s="68"/>
      <c r="N287" s="66"/>
      <c r="O287" s="65"/>
      <c r="P287" s="65"/>
      <c r="Q287" s="66"/>
    </row>
    <row r="288" spans="1:17">
      <c r="A288" s="50"/>
      <c r="B288" s="352"/>
      <c r="C288" s="149"/>
      <c r="D288" s="65"/>
      <c r="E288" s="65"/>
      <c r="F288" s="66"/>
      <c r="G288" s="67"/>
      <c r="H288" s="67"/>
      <c r="I288" s="198"/>
      <c r="J288" s="198"/>
      <c r="K288" s="66"/>
      <c r="L288" s="68"/>
      <c r="M288" s="68"/>
      <c r="N288" s="66"/>
      <c r="O288" s="65"/>
      <c r="P288" s="65"/>
      <c r="Q288" s="66"/>
    </row>
    <row r="289" spans="1:17">
      <c r="A289" s="50"/>
      <c r="B289" s="352"/>
      <c r="C289" s="149"/>
      <c r="D289" s="65"/>
      <c r="E289" s="65"/>
      <c r="F289" s="66"/>
      <c r="G289" s="67"/>
      <c r="H289" s="67"/>
      <c r="I289" s="198"/>
      <c r="J289" s="198"/>
      <c r="K289" s="66"/>
      <c r="L289" s="68"/>
      <c r="M289" s="68"/>
      <c r="N289" s="66"/>
      <c r="O289" s="65"/>
      <c r="P289" s="65"/>
      <c r="Q289" s="66"/>
    </row>
    <row r="290" spans="1:17">
      <c r="A290" s="50"/>
      <c r="B290" s="50"/>
      <c r="C290" s="64"/>
      <c r="D290" s="50"/>
      <c r="E290" s="50"/>
      <c r="F290" s="176"/>
      <c r="G290" s="176"/>
      <c r="H290" s="176"/>
      <c r="I290" s="176"/>
      <c r="J290" s="176"/>
      <c r="K290" s="176"/>
      <c r="L290" s="50"/>
      <c r="M290" s="50"/>
      <c r="N290" s="176"/>
      <c r="O290" s="50"/>
      <c r="P290" s="50"/>
      <c r="Q290" s="176"/>
    </row>
    <row r="291" spans="1:17">
      <c r="A291" s="50"/>
      <c r="B291" s="50"/>
      <c r="C291" s="64"/>
      <c r="D291" s="50"/>
      <c r="E291" s="50"/>
      <c r="F291" s="176"/>
      <c r="G291" s="176"/>
      <c r="H291" s="176"/>
      <c r="I291" s="176"/>
      <c r="J291" s="176"/>
      <c r="K291" s="176"/>
      <c r="L291" s="50"/>
      <c r="M291" s="50"/>
      <c r="N291" s="176"/>
      <c r="O291" s="50"/>
      <c r="P291" s="50"/>
      <c r="Q291" s="176"/>
    </row>
    <row r="292" spans="1:17">
      <c r="A292" s="50"/>
      <c r="B292" s="50"/>
      <c r="C292" s="64"/>
      <c r="D292" s="50"/>
      <c r="E292" s="50"/>
      <c r="F292" s="176"/>
      <c r="G292" s="176"/>
      <c r="H292" s="176"/>
      <c r="I292" s="176"/>
      <c r="J292" s="176"/>
      <c r="K292" s="176"/>
      <c r="L292" s="50"/>
      <c r="M292" s="50"/>
      <c r="N292" s="176"/>
      <c r="O292" s="50"/>
      <c r="P292" s="50"/>
      <c r="Q292" s="176"/>
    </row>
    <row r="293" spans="1:17">
      <c r="A293" s="50"/>
      <c r="B293" s="50"/>
      <c r="C293" s="64"/>
      <c r="D293" s="50"/>
      <c r="E293" s="50"/>
      <c r="F293" s="176"/>
      <c r="G293" s="176"/>
      <c r="H293" s="176"/>
      <c r="I293" s="176"/>
      <c r="J293" s="176"/>
      <c r="K293" s="176"/>
      <c r="L293" s="50"/>
      <c r="M293" s="50"/>
      <c r="N293" s="176"/>
      <c r="O293" s="50"/>
      <c r="P293" s="50"/>
      <c r="Q293" s="176"/>
    </row>
    <row r="294" spans="1:17">
      <c r="A294" s="50"/>
      <c r="B294" s="50"/>
      <c r="C294" s="64"/>
      <c r="D294" s="50"/>
      <c r="E294" s="50"/>
      <c r="F294" s="176"/>
      <c r="G294" s="176"/>
      <c r="H294" s="176"/>
      <c r="I294" s="176"/>
      <c r="J294" s="176"/>
      <c r="K294" s="176"/>
      <c r="L294" s="50"/>
      <c r="M294" s="50"/>
      <c r="N294" s="176"/>
      <c r="O294" s="50"/>
      <c r="P294" s="50"/>
      <c r="Q294" s="176"/>
    </row>
    <row r="295" spans="1:17">
      <c r="A295" s="50"/>
      <c r="B295" s="50"/>
      <c r="C295" s="64"/>
      <c r="D295" s="50"/>
      <c r="E295" s="50"/>
      <c r="F295" s="176"/>
      <c r="G295" s="176"/>
      <c r="H295" s="176"/>
      <c r="I295" s="176"/>
      <c r="J295" s="176"/>
      <c r="K295" s="176"/>
      <c r="L295" s="50"/>
      <c r="M295" s="50"/>
      <c r="N295" s="176"/>
      <c r="O295" s="50"/>
      <c r="P295" s="50"/>
      <c r="Q295" s="176"/>
    </row>
  </sheetData>
  <mergeCells count="62"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  <mergeCell ref="B151:Q151"/>
    <mergeCell ref="B152:Q152"/>
    <mergeCell ref="L153:N153"/>
    <mergeCell ref="O153:Q153"/>
    <mergeCell ref="B156:B158"/>
    <mergeCell ref="B141:B143"/>
    <mergeCell ref="B144:B150"/>
    <mergeCell ref="B94:B100"/>
    <mergeCell ref="B113:B116"/>
    <mergeCell ref="B118:B119"/>
    <mergeCell ref="B120:B123"/>
    <mergeCell ref="B102:Q102"/>
    <mergeCell ref="B103:Q103"/>
    <mergeCell ref="B104:Q104"/>
    <mergeCell ref="O105:Q105"/>
    <mergeCell ref="G105:H105"/>
    <mergeCell ref="I105:K105"/>
    <mergeCell ref="D105:F105"/>
    <mergeCell ref="B108:B112"/>
    <mergeCell ref="L55:N55"/>
    <mergeCell ref="O55:Q55"/>
    <mergeCell ref="B58:B62"/>
    <mergeCell ref="B124:B136"/>
    <mergeCell ref="B137:B140"/>
    <mergeCell ref="B44:B50"/>
    <mergeCell ref="B63:B66"/>
    <mergeCell ref="D55:F55"/>
    <mergeCell ref="G55:H55"/>
    <mergeCell ref="I55:K55"/>
    <mergeCell ref="B2:Q2"/>
    <mergeCell ref="B4:Q4"/>
    <mergeCell ref="G5:H5"/>
    <mergeCell ref="I5:K5"/>
    <mergeCell ref="L5:N5"/>
    <mergeCell ref="O5:Q5"/>
    <mergeCell ref="D5:F5"/>
    <mergeCell ref="B3:Q3"/>
    <mergeCell ref="B8:B12"/>
    <mergeCell ref="L105:N105"/>
    <mergeCell ref="B68:B69"/>
    <mergeCell ref="B70:B73"/>
    <mergeCell ref="B74:B86"/>
    <mergeCell ref="B87:B90"/>
    <mergeCell ref="B91:B93"/>
    <mergeCell ref="B13:B16"/>
    <mergeCell ref="B52:Q52"/>
    <mergeCell ref="B18:B19"/>
    <mergeCell ref="B20:B23"/>
    <mergeCell ref="B24:B36"/>
    <mergeCell ref="B37:B40"/>
    <mergeCell ref="B41:B43"/>
    <mergeCell ref="B53:Q53"/>
    <mergeCell ref="B54:Q54"/>
  </mergeCells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{1C9D1830-674C-4FA6-AD22-7F24A238C412}</x14:id>
        </ext>
      </extLst>
    </cfRule>
  </conditionalFormatting>
  <conditionalFormatting sqref="D218">
    <cfRule type="cellIs" dxfId="103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{CEADC32E-2F7B-4BA4-A8DA-AA6185987EAF}</x14:id>
        </ext>
      </extLst>
    </cfRule>
  </conditionalFormatting>
  <conditionalFormatting sqref="D7:Q51">
    <cfRule type="cellIs" dxfId="102" priority="3" operator="lessThan">
      <formula>0</formula>
    </cfRule>
  </conditionalFormatting>
  <conditionalFormatting sqref="D57:Q101">
    <cfRule type="cellIs" dxfId="101" priority="2" operator="lessThan">
      <formula>0</formula>
    </cfRule>
  </conditionalFormatting>
  <conditionalFormatting sqref="D107:Q150">
    <cfRule type="cellIs" dxfId="100" priority="1" operator="lessThan">
      <formula>0</formula>
    </cfRule>
  </conditionalFormatting>
  <conditionalFormatting sqref="D155:Q289">
    <cfRule type="cellIs" dxfId="99" priority="4" operator="lessThan">
      <formula>0</formula>
    </cfRule>
  </conditionalFormatting>
  <printOptions horizontalCentered="1" verticalCentered="1"/>
  <pageMargins left="0.25" right="0.25" top="0.75" bottom="0.75" header="0.3" footer="0.3"/>
  <pageSetup scale="41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C9D1830-674C-4FA6-AD22-7F24A238C412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CEADC32E-2F7B-4BA4-A8DA-AA6185987EAF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0">
    <tabColor rgb="FFC00000"/>
    <pageSetUpPr fitToPage="1"/>
  </sheetPr>
  <dimension ref="A2:Q295"/>
  <sheetViews>
    <sheetView showGridLines="0" zoomScale="70" zoomScaleNormal="70" workbookViewId="0">
      <selection activeCell="B3" sqref="B3:Q3"/>
    </sheetView>
  </sheetViews>
  <sheetFormatPr defaultColWidth="9.1796875" defaultRowHeight="14.5"/>
  <cols>
    <col min="1" max="1" width="9.1796875" style="1"/>
    <col min="2" max="2" width="21.7265625" style="1" customWidth="1"/>
    <col min="3" max="3" width="42" style="145" bestFit="1" customWidth="1"/>
    <col min="4" max="4" width="13.90625" style="1" bestFit="1" customWidth="1"/>
    <col min="5" max="5" width="11.81640625" style="1" bestFit="1" customWidth="1"/>
    <col min="6" max="6" width="11.6328125" style="19" bestFit="1" customWidth="1"/>
    <col min="7" max="7" width="8.6328125" style="19" bestFit="1" customWidth="1"/>
    <col min="8" max="8" width="9.6328125" style="19" bestFit="1" customWidth="1"/>
    <col min="9" max="9" width="8.6328125" style="19" bestFit="1" customWidth="1"/>
    <col min="10" max="10" width="9.6328125" style="19" bestFit="1" customWidth="1"/>
    <col min="11" max="11" width="11.6328125" style="19" bestFit="1" customWidth="1"/>
    <col min="12" max="12" width="13.6328125" style="1" bestFit="1" customWidth="1"/>
    <col min="13" max="13" width="12.54296875" style="1" bestFit="1" customWidth="1"/>
    <col min="14" max="14" width="11.6328125" style="19" bestFit="1" customWidth="1"/>
    <col min="15" max="15" width="13.90625" style="1" bestFit="1" customWidth="1"/>
    <col min="16" max="16" width="12.90625" style="1" bestFit="1" customWidth="1"/>
    <col min="17" max="17" width="11.6328125" style="19" bestFit="1" customWidth="1"/>
    <col min="18" max="16384" width="9.1796875" style="1"/>
  </cols>
  <sheetData>
    <row r="2" spans="2:17" ht="23.5">
      <c r="B2" s="339" t="s">
        <v>136</v>
      </c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39"/>
    </row>
    <row r="3" spans="2:17">
      <c r="B3" s="340" t="s">
        <v>16</v>
      </c>
      <c r="C3" s="340"/>
      <c r="D3" s="340"/>
      <c r="E3" s="340"/>
      <c r="F3" s="340"/>
      <c r="G3" s="340"/>
      <c r="H3" s="340"/>
      <c r="I3" s="340"/>
      <c r="J3" s="340"/>
      <c r="K3" s="340"/>
      <c r="L3" s="340"/>
      <c r="M3" s="340"/>
      <c r="N3" s="340"/>
      <c r="O3" s="340"/>
      <c r="P3" s="340"/>
      <c r="Q3" s="340"/>
    </row>
    <row r="4" spans="2:17" ht="15" thickBot="1">
      <c r="B4" s="340" t="str">
        <f>'HOME PAGE'!H5</f>
        <v>4 WEEKS  ENDING 12-01-2024</v>
      </c>
      <c r="C4" s="340"/>
      <c r="D4" s="340"/>
      <c r="E4" s="340"/>
      <c r="F4" s="340"/>
      <c r="G4" s="340"/>
      <c r="H4" s="340"/>
      <c r="I4" s="340"/>
      <c r="J4" s="340"/>
      <c r="K4" s="340"/>
      <c r="L4" s="340"/>
      <c r="M4" s="340"/>
      <c r="N4" s="340"/>
      <c r="O4" s="340"/>
      <c r="P4" s="340"/>
      <c r="Q4" s="340"/>
    </row>
    <row r="5" spans="2:17">
      <c r="D5" s="345" t="s">
        <v>64</v>
      </c>
      <c r="E5" s="343"/>
      <c r="F5" s="346"/>
      <c r="G5" s="342" t="s">
        <v>21</v>
      </c>
      <c r="H5" s="344"/>
      <c r="I5" s="345" t="s">
        <v>22</v>
      </c>
      <c r="J5" s="343"/>
      <c r="K5" s="346"/>
      <c r="L5" s="342" t="s">
        <v>23</v>
      </c>
      <c r="M5" s="343"/>
      <c r="N5" s="344"/>
      <c r="O5" s="345" t="s">
        <v>24</v>
      </c>
      <c r="P5" s="343"/>
      <c r="Q5" s="346"/>
    </row>
    <row r="6" spans="2:17" s="14" customFormat="1" ht="29.5" thickBot="1">
      <c r="C6" s="146"/>
      <c r="D6" s="74" t="s">
        <v>20</v>
      </c>
      <c r="E6" s="75" t="s">
        <v>26</v>
      </c>
      <c r="F6" s="17" t="s">
        <v>27</v>
      </c>
      <c r="G6" s="18" t="s">
        <v>20</v>
      </c>
      <c r="H6" s="49" t="s">
        <v>26</v>
      </c>
      <c r="I6" s="15" t="s">
        <v>20</v>
      </c>
      <c r="J6" s="16" t="s">
        <v>26</v>
      </c>
      <c r="K6" s="17" t="s">
        <v>27</v>
      </c>
      <c r="L6" s="18" t="s">
        <v>20</v>
      </c>
      <c r="M6" s="16" t="s">
        <v>26</v>
      </c>
      <c r="N6" s="49" t="s">
        <v>27</v>
      </c>
      <c r="O6" s="15" t="s">
        <v>20</v>
      </c>
      <c r="P6" s="16" t="s">
        <v>26</v>
      </c>
      <c r="Q6" s="17" t="s">
        <v>27</v>
      </c>
    </row>
    <row r="7" spans="2:17" ht="15" thickBot="1">
      <c r="C7" s="282" t="s">
        <v>11</v>
      </c>
      <c r="D7" s="283">
        <f>'Segment Data'!D39</f>
        <v>158153564.62237874</v>
      </c>
      <c r="E7" s="284">
        <f>'Segment Data'!E39</f>
        <v>9234027.9799208343</v>
      </c>
      <c r="F7" s="285">
        <f>'Segment Data'!F39</f>
        <v>6.2006827231076374E-2</v>
      </c>
      <c r="G7" s="286">
        <f>'Segment Data'!G39</f>
        <v>99.966981688060017</v>
      </c>
      <c r="H7" s="287">
        <f>'Segment Data'!H39</f>
        <v>7.6475266426996313E-3</v>
      </c>
      <c r="I7" s="288">
        <f>'Segment Data'!I39</f>
        <v>3.1600759508122245</v>
      </c>
      <c r="J7" s="289">
        <f>'Segment Data'!J39</f>
        <v>7.8804056108843668E-2</v>
      </c>
      <c r="K7" s="285">
        <f>'Segment Data'!K39</f>
        <v>2.5575171163669655E-2</v>
      </c>
      <c r="L7" s="290">
        <f>'Segment Data'!L39</f>
        <v>499777276.09840608</v>
      </c>
      <c r="M7" s="291">
        <f>'Segment Data'!M39</f>
        <v>40915693.269750297</v>
      </c>
      <c r="N7" s="285">
        <f>'Segment Data'!N39</f>
        <v>8.9167833614496969E-2</v>
      </c>
      <c r="O7" s="283">
        <f>'Segment Data'!O39</f>
        <v>203527572.47091556</v>
      </c>
      <c r="P7" s="284">
        <f>'Segment Data'!P39</f>
        <v>10308052.17926839</v>
      </c>
      <c r="Q7" s="285">
        <f>'Segment Data'!Q39</f>
        <v>5.334891714723921E-2</v>
      </c>
    </row>
    <row r="8" spans="2:17">
      <c r="B8" s="354" t="s">
        <v>60</v>
      </c>
      <c r="C8" s="151" t="s">
        <v>145</v>
      </c>
      <c r="D8" s="77">
        <f>'Segment Data'!D40</f>
        <v>3166337.6806999096</v>
      </c>
      <c r="E8" s="76">
        <f>'Segment Data'!E40</f>
        <v>-70712.781139186583</v>
      </c>
      <c r="F8" s="78">
        <f>'Segment Data'!F40</f>
        <v>-2.1844818909314088E-2</v>
      </c>
      <c r="G8" s="95">
        <f>'Segment Data'!G40</f>
        <v>2.0014042788129061</v>
      </c>
      <c r="H8" s="81">
        <f>'Segment Data'!H40</f>
        <v>-0.17140270210870678</v>
      </c>
      <c r="I8" s="178">
        <f>'Segment Data'!I40</f>
        <v>5.3014840081973622</v>
      </c>
      <c r="J8" s="179">
        <f>'Segment Data'!J40</f>
        <v>0.17014862718897206</v>
      </c>
      <c r="K8" s="78">
        <f>'Segment Data'!K40</f>
        <v>3.3158742228915683E-2</v>
      </c>
      <c r="L8" s="79">
        <f>'Segment Data'!L40</f>
        <v>16786288.578783296</v>
      </c>
      <c r="M8" s="80">
        <f>'Segment Data'!M40</f>
        <v>175897.01383879222</v>
      </c>
      <c r="N8" s="78">
        <f>'Segment Data'!N40</f>
        <v>1.0589576600350294E-2</v>
      </c>
      <c r="O8" s="77">
        <f>'Segment Data'!O40</f>
        <v>6815954.2107979059</v>
      </c>
      <c r="P8" s="76">
        <f>'Segment Data'!P40</f>
        <v>-126408.67654118594</v>
      </c>
      <c r="Q8" s="78">
        <f>'Segment Data'!Q40</f>
        <v>-1.8208307256844733E-2</v>
      </c>
    </row>
    <row r="9" spans="2:17">
      <c r="B9" s="355"/>
      <c r="C9" s="151" t="s">
        <v>149</v>
      </c>
      <c r="D9" s="77">
        <f>'Segment Data'!D41</f>
        <v>2467735.4977922849</v>
      </c>
      <c r="E9" s="76">
        <f>'Segment Data'!E41</f>
        <v>-184869.91629888956</v>
      </c>
      <c r="F9" s="78">
        <f>'Segment Data'!F41</f>
        <v>-6.9693711441899092E-2</v>
      </c>
      <c r="G9" s="95">
        <f>'Segment Data'!G41</f>
        <v>1.5598261721624838</v>
      </c>
      <c r="H9" s="81">
        <f>'Segment Data'!H41</f>
        <v>-0.2206834705859464</v>
      </c>
      <c r="I9" s="178">
        <f>'Segment Data'!I41</f>
        <v>4.406991850970611</v>
      </c>
      <c r="J9" s="179">
        <f>'Segment Data'!J41</f>
        <v>0.14111141106409431</v>
      </c>
      <c r="K9" s="78">
        <f>'Segment Data'!K41</f>
        <v>3.3079082513429899E-2</v>
      </c>
      <c r="L9" s="79">
        <f>'Segment Data'!L41</f>
        <v>10875290.229121504</v>
      </c>
      <c r="M9" s="80">
        <f>'Segment Data'!M41</f>
        <v>-440407.3216401618</v>
      </c>
      <c r="N9" s="78">
        <f>'Segment Data'!N41</f>
        <v>-3.8920032959922801E-2</v>
      </c>
      <c r="O9" s="77">
        <f>'Segment Data'!O41</f>
        <v>4907248.4352275133</v>
      </c>
      <c r="P9" s="76">
        <f>'Segment Data'!P41</f>
        <v>-233452.90765786543</v>
      </c>
      <c r="Q9" s="78">
        <f>'Segment Data'!Q41</f>
        <v>-4.5412657162229295E-2</v>
      </c>
    </row>
    <row r="10" spans="2:17">
      <c r="B10" s="355"/>
      <c r="C10" s="151" t="s">
        <v>146</v>
      </c>
      <c r="D10" s="77">
        <f>'Segment Data'!D42</f>
        <v>75676890.475375116</v>
      </c>
      <c r="E10" s="76">
        <f>'Segment Data'!E42</f>
        <v>7846583.5309291929</v>
      </c>
      <c r="F10" s="78">
        <f>'Segment Data'!F42</f>
        <v>0.11567961114130984</v>
      </c>
      <c r="G10" s="95">
        <f>'Segment Data'!G42</f>
        <v>47.834459769683079</v>
      </c>
      <c r="H10" s="81">
        <f>'Segment Data'!H42</f>
        <v>2.3046893245185487</v>
      </c>
      <c r="I10" s="178">
        <f>'Segment Data'!I42</f>
        <v>3.3849759476393881</v>
      </c>
      <c r="J10" s="179">
        <f>'Segment Data'!J42</f>
        <v>8.2562054485157521E-2</v>
      </c>
      <c r="K10" s="78">
        <f>'Segment Data'!K42</f>
        <v>2.5000516941957304E-2</v>
      </c>
      <c r="L10" s="79">
        <f>'Segment Data'!L42</f>
        <v>256164454.05128506</v>
      </c>
      <c r="M10" s="80">
        <f>'Segment Data'!M42</f>
        <v>32160706.021030962</v>
      </c>
      <c r="N10" s="78">
        <f>'Segment Data'!N42</f>
        <v>0.14357217816144449</v>
      </c>
      <c r="O10" s="77">
        <f>'Segment Data'!O42</f>
        <v>94219840.749130487</v>
      </c>
      <c r="P10" s="76">
        <f>'Segment Data'!P42</f>
        <v>6437584.3816424906</v>
      </c>
      <c r="Q10" s="78">
        <f>'Segment Data'!Q42</f>
        <v>7.333582717095416E-2</v>
      </c>
    </row>
    <row r="11" spans="2:17">
      <c r="B11" s="355"/>
      <c r="C11" s="151" t="s">
        <v>148</v>
      </c>
      <c r="D11" s="77">
        <f>'Segment Data'!D43</f>
        <v>3633806.9603940775</v>
      </c>
      <c r="E11" s="76">
        <f>'Segment Data'!E43</f>
        <v>804166.44942962006</v>
      </c>
      <c r="F11" s="78">
        <f>'Segment Data'!F43</f>
        <v>0.2841938565388743</v>
      </c>
      <c r="G11" s="95">
        <f>'Segment Data'!G43</f>
        <v>2.2968860343743298</v>
      </c>
      <c r="H11" s="81">
        <f>'Segment Data'!H43</f>
        <v>0.39754503607889324</v>
      </c>
      <c r="I11" s="178">
        <f>'Segment Data'!I43</f>
        <v>5.003512277657026</v>
      </c>
      <c r="J11" s="179">
        <f>'Segment Data'!J43</f>
        <v>0.11000823058012621</v>
      </c>
      <c r="K11" s="78">
        <f>'Segment Data'!K43</f>
        <v>2.2480461755383416E-2</v>
      </c>
      <c r="L11" s="79">
        <f>'Segment Data'!L43</f>
        <v>18181797.740967326</v>
      </c>
      <c r="M11" s="80">
        <f>'Segment Data'!M43</f>
        <v>4334940.4487900063</v>
      </c>
      <c r="N11" s="78">
        <f>'Segment Data'!N43</f>
        <v>0.31306312741729486</v>
      </c>
      <c r="O11" s="77">
        <f>'Segment Data'!O43</f>
        <v>8031296.3448679447</v>
      </c>
      <c r="P11" s="76">
        <f>'Segment Data'!P43</f>
        <v>1485401.0868836725</v>
      </c>
      <c r="Q11" s="78">
        <f>'Segment Data'!Q43</f>
        <v>0.22692099832668014</v>
      </c>
    </row>
    <row r="12" spans="2:17" ht="15" thickBot="1">
      <c r="B12" s="356"/>
      <c r="C12" s="151" t="s">
        <v>147</v>
      </c>
      <c r="D12" s="144">
        <f>'Segment Data'!D44</f>
        <v>73208794.008118391</v>
      </c>
      <c r="E12" s="138">
        <f>'Segment Data'!E44</f>
        <v>838860.69700023532</v>
      </c>
      <c r="F12" s="140">
        <f>'Segment Data'!F44</f>
        <v>1.1591287412052396E-2</v>
      </c>
      <c r="G12" s="141">
        <f>'Segment Data'!G44</f>
        <v>46.274405433027887</v>
      </c>
      <c r="H12" s="142">
        <f>'Segment Data'!H44</f>
        <v>-2.3025006612600336</v>
      </c>
      <c r="I12" s="180">
        <f>'Segment Data'!I44</f>
        <v>2.7014438385136832</v>
      </c>
      <c r="J12" s="181">
        <f>'Segment Data'!J44</f>
        <v>3.3417497236750471E-2</v>
      </c>
      <c r="K12" s="140">
        <f>'Segment Data'!K44</f>
        <v>1.2525175152789782E-2</v>
      </c>
      <c r="L12" s="143">
        <f>'Segment Data'!L44</f>
        <v>197769445.49824888</v>
      </c>
      <c r="M12" s="139">
        <f>'Segment Data'!M44</f>
        <v>4684557.1077306867</v>
      </c>
      <c r="N12" s="140">
        <f>'Segment Data'!N44</f>
        <v>2.4261645469924466E-2</v>
      </c>
      <c r="O12" s="144">
        <f>'Segment Data'!O44</f>
        <v>89553232.730891705</v>
      </c>
      <c r="P12" s="138">
        <f>'Segment Data'!P44</f>
        <v>2744928.2949412763</v>
      </c>
      <c r="Q12" s="140">
        <f>'Segment Data'!Q44</f>
        <v>3.1620572625820152E-2</v>
      </c>
    </row>
    <row r="13" spans="2:17">
      <c r="B13" s="347" t="s">
        <v>61</v>
      </c>
      <c r="C13" s="150" t="s">
        <v>74</v>
      </c>
      <c r="D13" s="116">
        <f>'Type Data'!D27</f>
        <v>131787062.87353653</v>
      </c>
      <c r="E13" s="110">
        <f>'Type Data'!E27</f>
        <v>8172342.1368146837</v>
      </c>
      <c r="F13" s="112">
        <f>'Type Data'!F27</f>
        <v>6.6111399096393797E-2</v>
      </c>
      <c r="G13" s="113">
        <f>'Type Data'!G27</f>
        <v>83.301030441256813</v>
      </c>
      <c r="H13" s="114">
        <f>'Type Data'!H27</f>
        <v>0.32706036331501309</v>
      </c>
      <c r="I13" s="182">
        <f>'Type Data'!I27</f>
        <v>3.1386779913090219</v>
      </c>
      <c r="J13" s="183">
        <f>'Type Data'!J27</f>
        <v>8.3053553428042104E-2</v>
      </c>
      <c r="K13" s="112">
        <f>'Type Data'!K27</f>
        <v>2.7180550200612427E-2</v>
      </c>
      <c r="L13" s="115">
        <f>'Type Data'!L27</f>
        <v>413637153.7804274</v>
      </c>
      <c r="M13" s="111">
        <f>'Type Data'!M27</f>
        <v>35916992.215467393</v>
      </c>
      <c r="N13" s="112">
        <f>'Type Data'!N27</f>
        <v>9.5088893498978394E-2</v>
      </c>
      <c r="O13" s="116">
        <f>'Type Data'!O27</f>
        <v>168655868.80342841</v>
      </c>
      <c r="P13" s="110">
        <f>'Type Data'!P27</f>
        <v>10398116.221739054</v>
      </c>
      <c r="Q13" s="112">
        <f>'Type Data'!Q27</f>
        <v>6.5703676768515726E-2</v>
      </c>
    </row>
    <row r="14" spans="2:17">
      <c r="B14" s="348"/>
      <c r="C14" s="151" t="s">
        <v>75</v>
      </c>
      <c r="D14" s="77">
        <f>'Type Data'!D28</f>
        <v>17136951.750272624</v>
      </c>
      <c r="E14" s="76">
        <f>'Type Data'!E28</f>
        <v>1278939.5017807707</v>
      </c>
      <c r="F14" s="78">
        <f>'Type Data'!F28</f>
        <v>8.0649420730672078E-2</v>
      </c>
      <c r="G14" s="95">
        <f>'Type Data'!G28</f>
        <v>10.83206278593271</v>
      </c>
      <c r="H14" s="81">
        <f>'Type Data'!H28</f>
        <v>0.18768138895952191</v>
      </c>
      <c r="I14" s="178">
        <f>'Type Data'!I28</f>
        <v>3.2042313022410265</v>
      </c>
      <c r="J14" s="179">
        <f>'Type Data'!J28</f>
        <v>8.7621792786900521E-2</v>
      </c>
      <c r="K14" s="78">
        <f>'Type Data'!K28</f>
        <v>2.8114459806755667E-2</v>
      </c>
      <c r="L14" s="79">
        <f>'Type Data'!L28</f>
        <v>54910757.223217689</v>
      </c>
      <c r="M14" s="80">
        <f>'Type Data'!M28</f>
        <v>5487525.4485279694</v>
      </c>
      <c r="N14" s="78">
        <f>'Type Data'!N28</f>
        <v>0.1110312954349983</v>
      </c>
      <c r="O14" s="77">
        <f>'Type Data'!O28</f>
        <v>17228927.095467567</v>
      </c>
      <c r="P14" s="76">
        <f>'Type Data'!P28</f>
        <v>1698464.8295774367</v>
      </c>
      <c r="Q14" s="78">
        <f>'Type Data'!Q28</f>
        <v>0.10936344330894834</v>
      </c>
    </row>
    <row r="15" spans="2:17">
      <c r="B15" s="348"/>
      <c r="C15" s="151" t="s">
        <v>76</v>
      </c>
      <c r="D15" s="77">
        <f>'Type Data'!D29</f>
        <v>8734528.3616221771</v>
      </c>
      <c r="E15" s="76">
        <f>'Type Data'!E29</f>
        <v>-192783.47698348202</v>
      </c>
      <c r="F15" s="78">
        <f>'Type Data'!F29</f>
        <v>-2.1594795888029886E-2</v>
      </c>
      <c r="G15" s="95">
        <f>'Type Data'!G29</f>
        <v>5.5209911889432863</v>
      </c>
      <c r="H15" s="81">
        <f>'Type Data'!H29</f>
        <v>-0.4712927474542159</v>
      </c>
      <c r="I15" s="178">
        <f>'Type Data'!I29</f>
        <v>3.3954441843931189</v>
      </c>
      <c r="J15" s="179">
        <f>'Type Data'!J29</f>
        <v>2.7817734977158448E-2</v>
      </c>
      <c r="K15" s="78">
        <f>'Type Data'!K29</f>
        <v>8.2603386673075971E-3</v>
      </c>
      <c r="L15" s="79">
        <f>'Type Data'!L29</f>
        <v>29657603.528886776</v>
      </c>
      <c r="M15" s="80">
        <f>'Type Data'!M29</f>
        <v>-406247.94098586962</v>
      </c>
      <c r="N15" s="78">
        <f>'Type Data'!N29</f>
        <v>-1.3512837548208874E-2</v>
      </c>
      <c r="O15" s="77">
        <f>'Type Data'!O29</f>
        <v>15662690.0242275</v>
      </c>
      <c r="P15" s="76">
        <f>'Type Data'!P29</f>
        <v>-1690648.1452838741</v>
      </c>
      <c r="Q15" s="78">
        <f>'Type Data'!Q29</f>
        <v>-9.7424952407959592E-2</v>
      </c>
    </row>
    <row r="16" spans="2:17" ht="15" thickBot="1">
      <c r="B16" s="349"/>
      <c r="C16" s="152" t="s">
        <v>77</v>
      </c>
      <c r="D16" s="144">
        <f>'Type Data'!D30</f>
        <v>495021.63694801927</v>
      </c>
      <c r="E16" s="138">
        <f>'Type Data'!E30</f>
        <v>-24470.181691065663</v>
      </c>
      <c r="F16" s="140">
        <f>'Type Data'!F30</f>
        <v>-4.7104075200202974E-2</v>
      </c>
      <c r="G16" s="141">
        <f>'Type Data'!G30</f>
        <v>0.31289727192765354</v>
      </c>
      <c r="H16" s="142">
        <f>'Type Data'!H30</f>
        <v>-3.5801478177520107E-2</v>
      </c>
      <c r="I16" s="180">
        <f>'Type Data'!I30</f>
        <v>3.1751371022176014</v>
      </c>
      <c r="J16" s="181">
        <f>'Type Data'!J30</f>
        <v>-9.3943182526197155E-3</v>
      </c>
      <c r="K16" s="140">
        <f>'Type Data'!K30</f>
        <v>-2.9499844756540575E-3</v>
      </c>
      <c r="L16" s="143">
        <f>'Type Data'!L30</f>
        <v>1571761.5658741475</v>
      </c>
      <c r="M16" s="139">
        <f>'Type Data'!M30</f>
        <v>-82576.453259236179</v>
      </c>
      <c r="N16" s="140">
        <f>'Type Data'!N30</f>
        <v>-4.9915103385276383E-2</v>
      </c>
      <c r="O16" s="144">
        <f>'Type Data'!O30</f>
        <v>1980086.5477920771</v>
      </c>
      <c r="P16" s="138">
        <f>'Type Data'!P30</f>
        <v>-97880.726764262654</v>
      </c>
      <c r="Q16" s="140">
        <f>'Type Data'!Q30</f>
        <v>-4.7104075200202974E-2</v>
      </c>
    </row>
    <row r="17" spans="2:17" ht="15" customHeight="1" thickBot="1">
      <c r="B17" s="94" t="s">
        <v>78</v>
      </c>
      <c r="C17" s="153" t="s">
        <v>79</v>
      </c>
      <c r="D17" s="137">
        <f>Granola!D9</f>
        <v>41087.232147309674</v>
      </c>
      <c r="E17" s="131">
        <f>Granola!E9</f>
        <v>-12835.328898350461</v>
      </c>
      <c r="F17" s="133">
        <f>Granola!F9</f>
        <v>-0.23803262770627417</v>
      </c>
      <c r="G17" s="134">
        <f>Granola!G9</f>
        <v>2.5970749337773616E-2</v>
      </c>
      <c r="H17" s="135">
        <f>Granola!H9</f>
        <v>-1.0223717955954337E-2</v>
      </c>
      <c r="I17" s="184">
        <f>Granola!I9</f>
        <v>3.7423701509044704</v>
      </c>
      <c r="J17" s="185">
        <f>Granola!J9</f>
        <v>-0.29226778260543718</v>
      </c>
      <c r="K17" s="133">
        <f>Granola!K9</f>
        <v>-7.2439655657324548E-2</v>
      </c>
      <c r="L17" s="136">
        <f>Granola!L9</f>
        <v>153763.63117137432</v>
      </c>
      <c r="M17" s="132">
        <f>Granola!M9</f>
        <v>-63794.379095449753</v>
      </c>
      <c r="N17" s="133">
        <f>Granola!N9</f>
        <v>-0.29322928177734814</v>
      </c>
      <c r="O17" s="137">
        <f>Granola!O9</f>
        <v>71880.33242058754</v>
      </c>
      <c r="P17" s="131">
        <f>Granola!P9</f>
        <v>-11444.037108223856</v>
      </c>
      <c r="Q17" s="133">
        <f>Granola!Q9</f>
        <v>-0.13734321871186564</v>
      </c>
    </row>
    <row r="18" spans="2:17">
      <c r="B18" s="350" t="s">
        <v>80</v>
      </c>
      <c r="C18" s="154" t="s">
        <v>14</v>
      </c>
      <c r="D18" s="125">
        <f>'NB vs PL'!D15</f>
        <v>131983983.1284453</v>
      </c>
      <c r="E18" s="117">
        <f>'NB vs PL'!E15</f>
        <v>7064862.8981465697</v>
      </c>
      <c r="F18" s="121">
        <f>'NB vs PL'!F15</f>
        <v>5.6555496749592142E-2</v>
      </c>
      <c r="G18" s="122">
        <f>'NB vs PL'!G15</f>
        <v>83.425501385452577</v>
      </c>
      <c r="H18" s="123">
        <f>'NB vs PL'!H15</f>
        <v>-0.42402140906453667</v>
      </c>
      <c r="I18" s="186">
        <f>'NB vs PL'!I15</f>
        <v>3.4034235766382572</v>
      </c>
      <c r="J18" s="187">
        <f>'NB vs PL'!J15</f>
        <v>9.1334941599905406E-2</v>
      </c>
      <c r="K18" s="121">
        <f>'NB vs PL'!K15</f>
        <v>2.7576237131361616E-2</v>
      </c>
      <c r="L18" s="124">
        <f>'NB vs PL'!L15</f>
        <v>449197399.91797668</v>
      </c>
      <c r="M18" s="118">
        <f>'NB vs PL'!M15</f>
        <v>35454201.504214823</v>
      </c>
      <c r="N18" s="121">
        <f>'NB vs PL'!N15</f>
        <v>8.5691321670402484E-2</v>
      </c>
      <c r="O18" s="125">
        <f>'NB vs PL'!O15</f>
        <v>175163681.23585987</v>
      </c>
      <c r="P18" s="117">
        <f>'NB vs PL'!P15</f>
        <v>9304425.4599689841</v>
      </c>
      <c r="Q18" s="121">
        <f>'NB vs PL'!Q15</f>
        <v>5.6098319122697193E-2</v>
      </c>
    </row>
    <row r="19" spans="2:17" ht="15" thickBot="1">
      <c r="B19" s="351"/>
      <c r="C19" s="155" t="s">
        <v>13</v>
      </c>
      <c r="D19" s="130">
        <f>'NB vs PL'!D16</f>
        <v>26221818.378982708</v>
      </c>
      <c r="E19" s="119">
        <f>'NB vs PL'!E16</f>
        <v>2160817.9514360167</v>
      </c>
      <c r="F19" s="126">
        <f>'NB vs PL'!F16</f>
        <v>8.9805823242584848E-2</v>
      </c>
      <c r="G19" s="127">
        <f>'NB vs PL'!G16</f>
        <v>16.574498614547732</v>
      </c>
      <c r="H19" s="128">
        <f>'NB vs PL'!H16</f>
        <v>0.42402140906447272</v>
      </c>
      <c r="I19" s="188">
        <f>'NB vs PL'!I16</f>
        <v>1.9383784418377525</v>
      </c>
      <c r="J19" s="189">
        <f>'NB vs PL'!J16</f>
        <v>5.3782476778259092E-2</v>
      </c>
      <c r="K19" s="126">
        <f>'NB vs PL'!K16</f>
        <v>2.8537934801617423E-2</v>
      </c>
      <c r="L19" s="129">
        <f>'NB vs PL'!L16</f>
        <v>50827807.451605044</v>
      </c>
      <c r="M19" s="120">
        <f>'NB vs PL'!M16</f>
        <v>5482543.1305558011</v>
      </c>
      <c r="N19" s="126">
        <f>'NB vs PL'!N16</f>
        <v>0.12090663077270471</v>
      </c>
      <c r="O19" s="130">
        <f>'NB vs PL'!O16</f>
        <v>28428435.532653332</v>
      </c>
      <c r="P19" s="119">
        <f>'NB vs PL'!P16</f>
        <v>987094.60136415437</v>
      </c>
      <c r="Q19" s="126">
        <f>'NB vs PL'!Q16</f>
        <v>3.5971077500759042E-2</v>
      </c>
    </row>
    <row r="20" spans="2:17">
      <c r="B20" s="347" t="s">
        <v>62</v>
      </c>
      <c r="C20" s="150" t="s">
        <v>70</v>
      </c>
      <c r="D20" s="116">
        <f>Package!D27</f>
        <v>79821154.947879657</v>
      </c>
      <c r="E20" s="110">
        <f>Package!E27</f>
        <v>1891637.8771245629</v>
      </c>
      <c r="F20" s="112">
        <f>Package!F27</f>
        <v>2.4273702035225945E-2</v>
      </c>
      <c r="G20" s="113">
        <f>Package!G27</f>
        <v>50.453999908550877</v>
      </c>
      <c r="H20" s="114">
        <f>Package!H27</f>
        <v>-1.8546683396994084</v>
      </c>
      <c r="I20" s="182">
        <f>Package!I27</f>
        <v>3.4384690242027807</v>
      </c>
      <c r="J20" s="183">
        <f>Package!J27</f>
        <v>0.1345626349203064</v>
      </c>
      <c r="K20" s="112">
        <f>Package!K27</f>
        <v>4.0728343683348135E-2</v>
      </c>
      <c r="L20" s="115">
        <f>Package!L27</f>
        <v>274462568.76437473</v>
      </c>
      <c r="M20" s="111">
        <f>Package!M27</f>
        <v>16990739.400609314</v>
      </c>
      <c r="N20" s="112">
        <f>Package!N27</f>
        <v>6.5990673397531924E-2</v>
      </c>
      <c r="O20" s="116">
        <f>Package!O27</f>
        <v>148735412.03010631</v>
      </c>
      <c r="P20" s="110">
        <f>Package!P27</f>
        <v>5393137.1136409938</v>
      </c>
      <c r="Q20" s="112">
        <f>Package!Q27</f>
        <v>3.7624190887049332E-2</v>
      </c>
    </row>
    <row r="21" spans="2:17">
      <c r="B21" s="348"/>
      <c r="C21" s="151" t="s">
        <v>71</v>
      </c>
      <c r="D21" s="77">
        <f>Package!D28</f>
        <v>53553833.868048675</v>
      </c>
      <c r="E21" s="76">
        <f>Package!E28</f>
        <v>6396775.765155375</v>
      </c>
      <c r="F21" s="78">
        <f>Package!F28</f>
        <v>0.13564832121626569</v>
      </c>
      <c r="G21" s="95">
        <f>Package!G28</f>
        <v>33.85073957956871</v>
      </c>
      <c r="H21" s="81">
        <f>Package!H28</f>
        <v>2.1974841689381037</v>
      </c>
      <c r="I21" s="178">
        <f>Package!I28</f>
        <v>2.5890195653688974</v>
      </c>
      <c r="J21" s="179">
        <f>Package!J28</f>
        <v>5.5564912208243111E-2</v>
      </c>
      <c r="K21" s="78">
        <f>Package!K28</f>
        <v>2.1932467644100975E-2</v>
      </c>
      <c r="L21" s="79">
        <f>Package!L28</f>
        <v>138651923.68489352</v>
      </c>
      <c r="M21" s="80">
        <f>Package!M28</f>
        <v>19181655.404751152</v>
      </c>
      <c r="N21" s="78">
        <f>Package!N28</f>
        <v>0.16055589127641903</v>
      </c>
      <c r="O21" s="77">
        <f>Package!O28</f>
        <v>27920586.717330933</v>
      </c>
      <c r="P21" s="76">
        <f>Package!P28</f>
        <v>3337556.1515723877</v>
      </c>
      <c r="Q21" s="78">
        <f>Package!Q28</f>
        <v>0.13576666809425994</v>
      </c>
    </row>
    <row r="22" spans="2:17">
      <c r="B22" s="348"/>
      <c r="C22" s="151" t="s">
        <v>72</v>
      </c>
      <c r="D22" s="77">
        <f>Package!D29</f>
        <v>4488184.6512463028</v>
      </c>
      <c r="E22" s="76">
        <f>Package!E29</f>
        <v>-242031.92920397967</v>
      </c>
      <c r="F22" s="78">
        <f>Package!F29</f>
        <v>-5.1167198179526058E-2</v>
      </c>
      <c r="G22" s="95">
        <f>Package!G29</f>
        <v>2.836927981453063</v>
      </c>
      <c r="H22" s="81">
        <f>Package!H29</f>
        <v>-0.33813763103488137</v>
      </c>
      <c r="I22" s="178">
        <f>Package!I29</f>
        <v>2.8595386398694367</v>
      </c>
      <c r="J22" s="179">
        <f>Package!J29</f>
        <v>1.9320226146106734E-2</v>
      </c>
      <c r="K22" s="78">
        <f>Package!K29</f>
        <v>6.8023733853549853E-3</v>
      </c>
      <c r="L22" s="79">
        <f>Package!L29</f>
        <v>12834137.433107734</v>
      </c>
      <c r="M22" s="80">
        <f>Package!M29</f>
        <v>-600710.79958656244</v>
      </c>
      <c r="N22" s="78">
        <f>Package!N29</f>
        <v>-4.4712883181270792E-2</v>
      </c>
      <c r="O22" s="77">
        <f>Package!O29</f>
        <v>3383520.3398455381</v>
      </c>
      <c r="P22" s="76">
        <f>Package!P29</f>
        <v>-49399.989941067062</v>
      </c>
      <c r="Q22" s="78">
        <f>Package!Q29</f>
        <v>-1.4390077600238929E-2</v>
      </c>
    </row>
    <row r="23" spans="2:17" ht="15" thickBot="1">
      <c r="B23" s="349"/>
      <c r="C23" s="152" t="s">
        <v>73</v>
      </c>
      <c r="D23" s="144">
        <f>Package!D30</f>
        <v>17176077.458811004</v>
      </c>
      <c r="E23" s="138">
        <f>Package!E30</f>
        <v>1300882.5977906249</v>
      </c>
      <c r="F23" s="140">
        <f>Package!F30</f>
        <v>8.1944354647563084E-2</v>
      </c>
      <c r="G23" s="141">
        <f>Package!G30</f>
        <v>10.856793679595002</v>
      </c>
      <c r="H23" s="142">
        <f>Package!H30</f>
        <v>0.20087878912439194</v>
      </c>
      <c r="I23" s="180">
        <f>Package!I30</f>
        <v>3.1991551841606833</v>
      </c>
      <c r="J23" s="181">
        <f>Package!J30</f>
        <v>8.4238366296039757E-2</v>
      </c>
      <c r="K23" s="140">
        <f>Package!K30</f>
        <v>2.7043536383673752E-2</v>
      </c>
      <c r="L23" s="143">
        <f>Package!L30</f>
        <v>54948937.245900676</v>
      </c>
      <c r="M23" s="139">
        <f>Package!M30</f>
        <v>5499025.7864299342</v>
      </c>
      <c r="N23" s="140">
        <f>Package!N30</f>
        <v>0.11120395616758481</v>
      </c>
      <c r="O23" s="144">
        <f>Package!O30</f>
        <v>17239203.114494562</v>
      </c>
      <c r="P23" s="138">
        <f>Package!P30</f>
        <v>1702680.2291587461</v>
      </c>
      <c r="Q23" s="140">
        <f>Package!Q30</f>
        <v>0.10959210382690099</v>
      </c>
    </row>
    <row r="24" spans="2:17">
      <c r="B24" s="350" t="s">
        <v>81</v>
      </c>
      <c r="C24" s="156" t="s">
        <v>82</v>
      </c>
      <c r="D24" s="116">
        <f>Flavor!D81</f>
        <v>15783612.018704189</v>
      </c>
      <c r="E24" s="110">
        <f>Flavor!E81</f>
        <v>185480.99498977326</v>
      </c>
      <c r="F24" s="112">
        <f>Flavor!F81</f>
        <v>1.1891232014129106E-2</v>
      </c>
      <c r="G24" s="113">
        <f>Flavor!G81</f>
        <v>9.9766328847069321</v>
      </c>
      <c r="H24" s="114">
        <f>Flavor!H81</f>
        <v>-0.49330830935200076</v>
      </c>
      <c r="I24" s="182">
        <f>Flavor!I81</f>
        <v>3.1434943999099634</v>
      </c>
      <c r="J24" s="183">
        <f>Flavor!J81</f>
        <v>2.4782482891708479E-2</v>
      </c>
      <c r="K24" s="112">
        <f>Flavor!K81</f>
        <v>7.9463841326526154E-3</v>
      </c>
      <c r="L24" s="115">
        <f>Flavor!L81</f>
        <v>49615695.991148211</v>
      </c>
      <c r="M24" s="111">
        <f>Flavor!M81</f>
        <v>969618.88427790999</v>
      </c>
      <c r="N24" s="112">
        <f>Flavor!N81</f>
        <v>1.9932108444176488E-2</v>
      </c>
      <c r="O24" s="116">
        <f>Flavor!O81</f>
        <v>21456528.294545174</v>
      </c>
      <c r="P24" s="110">
        <f>Flavor!P81</f>
        <v>-225166.99885104969</v>
      </c>
      <c r="Q24" s="112">
        <f>Flavor!Q81</f>
        <v>-1.0385119604537137E-2</v>
      </c>
    </row>
    <row r="25" spans="2:17">
      <c r="B25" s="348"/>
      <c r="C25" s="151" t="s">
        <v>83</v>
      </c>
      <c r="D25" s="77">
        <f>Flavor!D82</f>
        <v>19754484.032343563</v>
      </c>
      <c r="E25" s="76">
        <f>Flavor!E82</f>
        <v>-351757.37357026339</v>
      </c>
      <c r="F25" s="78">
        <f>Flavor!F82</f>
        <v>-1.7494934357388216E-2</v>
      </c>
      <c r="G25" s="95">
        <f>Flavor!G82</f>
        <v>12.486573718610515</v>
      </c>
      <c r="H25" s="81">
        <f>Flavor!H82</f>
        <v>-1.0093486347421177</v>
      </c>
      <c r="I25" s="178">
        <f>Flavor!I82</f>
        <v>2.9741738960459037</v>
      </c>
      <c r="J25" s="179">
        <f>Flavor!J82</f>
        <v>0.11302354371739876</v>
      </c>
      <c r="K25" s="78">
        <f>Flavor!K82</f>
        <v>3.9502832706927206E-2</v>
      </c>
      <c r="L25" s="79">
        <f>Flavor!L82</f>
        <v>58753270.738851845</v>
      </c>
      <c r="M25" s="80">
        <f>Flavor!M82</f>
        <v>1226291.0563195273</v>
      </c>
      <c r="N25" s="78">
        <f>Flavor!N82</f>
        <v>2.1316798884400363E-2</v>
      </c>
      <c r="O25" s="77">
        <f>Flavor!O82</f>
        <v>20766683.95784986</v>
      </c>
      <c r="P25" s="76">
        <f>Flavor!P82</f>
        <v>772606.05249449611</v>
      </c>
      <c r="Q25" s="78">
        <f>Flavor!Q82</f>
        <v>3.8641744628170896E-2</v>
      </c>
    </row>
    <row r="26" spans="2:17">
      <c r="B26" s="348"/>
      <c r="C26" s="151" t="s">
        <v>84</v>
      </c>
      <c r="D26" s="77">
        <f>Flavor!D83</f>
        <v>29484476.470577199</v>
      </c>
      <c r="E26" s="76">
        <f>Flavor!E83</f>
        <v>3043015.8944376893</v>
      </c>
      <c r="F26" s="78">
        <f>Flavor!F83</f>
        <v>0.11508501528027064</v>
      </c>
      <c r="G26" s="95">
        <f>Flavor!G83</f>
        <v>18.636785876144337</v>
      </c>
      <c r="H26" s="81">
        <f>Flavor!H83</f>
        <v>0.88847122893965746</v>
      </c>
      <c r="I26" s="178">
        <f>Flavor!I83</f>
        <v>3.0967204447728256</v>
      </c>
      <c r="J26" s="179">
        <f>Flavor!J83</f>
        <v>6.6530616014466748E-2</v>
      </c>
      <c r="K26" s="78">
        <f>Flavor!K83</f>
        <v>2.1955923481443446E-2</v>
      </c>
      <c r="L26" s="79">
        <f>Flavor!L83</f>
        <v>91305181.089859739</v>
      </c>
      <c r="M26" s="80">
        <f>Flavor!M83</f>
        <v>11182536.194526657</v>
      </c>
      <c r="N26" s="78">
        <f>Flavor!N83</f>
        <v>0.13956773655106847</v>
      </c>
      <c r="O26" s="77">
        <f>Flavor!O83</f>
        <v>27920354.67352438</v>
      </c>
      <c r="P26" s="76">
        <f>Flavor!P83</f>
        <v>2378263.6763282344</v>
      </c>
      <c r="Q26" s="78">
        <f>Flavor!Q83</f>
        <v>9.3111549739185631E-2</v>
      </c>
    </row>
    <row r="27" spans="2:17">
      <c r="B27" s="348"/>
      <c r="C27" s="151" t="s">
        <v>85</v>
      </c>
      <c r="D27" s="77">
        <f>Flavor!D84</f>
        <v>3803167.7705669585</v>
      </c>
      <c r="E27" s="76">
        <f>Flavor!E84</f>
        <v>223911.42154125078</v>
      </c>
      <c r="F27" s="78">
        <f>Flavor!F84</f>
        <v>6.2558084615034801E-2</v>
      </c>
      <c r="G27" s="95">
        <f>Flavor!G84</f>
        <v>2.4039369822910102</v>
      </c>
      <c r="H27" s="81">
        <f>Flavor!H84</f>
        <v>1.4309746297582748E-3</v>
      </c>
      <c r="I27" s="178">
        <f>Flavor!I84</f>
        <v>3.5927899709202604</v>
      </c>
      <c r="J27" s="179">
        <f>Flavor!J84</f>
        <v>0.16793061099936146</v>
      </c>
      <c r="K27" s="78">
        <f>Flavor!K84</f>
        <v>4.9032848754186509E-2</v>
      </c>
      <c r="L27" s="79">
        <f>Flavor!L84</f>
        <v>13663983.023820134</v>
      </c>
      <c r="M27" s="80">
        <f>Flavor!M84</f>
        <v>1405533.4153031353</v>
      </c>
      <c r="N27" s="78">
        <f>Flavor!N84</f>
        <v>0.11465833447050192</v>
      </c>
      <c r="O27" s="77">
        <f>Flavor!O84</f>
        <v>5570168.2435566187</v>
      </c>
      <c r="P27" s="76">
        <f>Flavor!P84</f>
        <v>621586.09181188047</v>
      </c>
      <c r="Q27" s="78">
        <f>Flavor!Q84</f>
        <v>0.12560892650690375</v>
      </c>
    </row>
    <row r="28" spans="2:17">
      <c r="B28" s="348"/>
      <c r="C28" s="151" t="s">
        <v>86</v>
      </c>
      <c r="D28" s="77">
        <f>Flavor!D85</f>
        <v>30307061.335282274</v>
      </c>
      <c r="E28" s="76">
        <f>Flavor!E85</f>
        <v>3709433.4015293792</v>
      </c>
      <c r="F28" s="78">
        <f>Flavor!F85</f>
        <v>0.13946482035046584</v>
      </c>
      <c r="G28" s="95">
        <f>Flavor!G85</f>
        <v>19.156731957051147</v>
      </c>
      <c r="H28" s="81">
        <f>Flavor!H85</f>
        <v>1.3035930172335952</v>
      </c>
      <c r="I28" s="178">
        <f>Flavor!I85</f>
        <v>2.8509852998026308</v>
      </c>
      <c r="J28" s="179">
        <f>Flavor!J85</f>
        <v>6.3653887367615347E-2</v>
      </c>
      <c r="K28" s="78">
        <f>Flavor!K85</f>
        <v>2.2836856458345312E-2</v>
      </c>
      <c r="L28" s="79">
        <f>Flavor!L85</f>
        <v>86404986.347106457</v>
      </c>
      <c r="M28" s="80">
        <f>Flavor!M85</f>
        <v>12268582.511097983</v>
      </c>
      <c r="N28" s="78">
        <f>Flavor!N85</f>
        <v>0.16548661489214375</v>
      </c>
      <c r="O28" s="77">
        <f>Flavor!O85</f>
        <v>21646876.778679371</v>
      </c>
      <c r="P28" s="76">
        <f>Flavor!P85</f>
        <v>2407928.2146284245</v>
      </c>
      <c r="Q28" s="78">
        <f>Flavor!Q85</f>
        <v>0.12515903385322072</v>
      </c>
    </row>
    <row r="29" spans="2:17">
      <c r="B29" s="348"/>
      <c r="C29" s="151" t="s">
        <v>87</v>
      </c>
      <c r="D29" s="77">
        <f>Flavor!D86</f>
        <v>7026006.05122789</v>
      </c>
      <c r="E29" s="76">
        <f>Flavor!E86</f>
        <v>180950.59283278603</v>
      </c>
      <c r="F29" s="78">
        <f>Flavor!F86</f>
        <v>2.6435226702343158E-2</v>
      </c>
      <c r="G29" s="95">
        <f>Flavor!G86</f>
        <v>4.4410546163808222</v>
      </c>
      <c r="H29" s="81">
        <f>Flavor!H86</f>
        <v>-0.15355534108846491</v>
      </c>
      <c r="I29" s="178">
        <f>Flavor!I86</f>
        <v>3.1363581800381368</v>
      </c>
      <c r="J29" s="179">
        <f>Flavor!J86</f>
        <v>0.12200128538651933</v>
      </c>
      <c r="K29" s="78">
        <f>Flavor!K86</f>
        <v>4.0473404328129355E-2</v>
      </c>
      <c r="L29" s="79">
        <f>Flavor!L86</f>
        <v>22036071.551766042</v>
      </c>
      <c r="M29" s="80">
        <f>Flavor!M86</f>
        <v>1402631.4364800714</v>
      </c>
      <c r="N29" s="78">
        <f>Flavor!N86</f>
        <v>6.7978554649302192E-2</v>
      </c>
      <c r="O29" s="77">
        <f>Flavor!O86</f>
        <v>13941598.805035591</v>
      </c>
      <c r="P29" s="76">
        <f>Flavor!P86</f>
        <v>661437.88284215145</v>
      </c>
      <c r="Q29" s="78">
        <f>Flavor!Q86</f>
        <v>4.9806465954548386E-2</v>
      </c>
    </row>
    <row r="30" spans="2:17">
      <c r="B30" s="348"/>
      <c r="C30" s="151" t="s">
        <v>88</v>
      </c>
      <c r="D30" s="77">
        <f>Flavor!D87</f>
        <v>737393.72603056999</v>
      </c>
      <c r="E30" s="76">
        <f>Flavor!E87</f>
        <v>38010.107846405706</v>
      </c>
      <c r="F30" s="78">
        <f>Flavor!F87</f>
        <v>5.4348009959244922E-2</v>
      </c>
      <c r="G30" s="95">
        <f>Flavor!G87</f>
        <v>0.46609777833965871</v>
      </c>
      <c r="H30" s="81">
        <f>Flavor!H87</f>
        <v>-3.349833258403323E-3</v>
      </c>
      <c r="I30" s="178">
        <f>Flavor!I87</f>
        <v>3.8455154740695581</v>
      </c>
      <c r="J30" s="179">
        <f>Flavor!J87</f>
        <v>0.34985884014137181</v>
      </c>
      <c r="K30" s="78">
        <f>Flavor!K87</f>
        <v>0.10008386886335106</v>
      </c>
      <c r="L30" s="79">
        <f>Flavor!L87</f>
        <v>2835658.9839323652</v>
      </c>
      <c r="M30" s="80">
        <f>Flavor!M87</f>
        <v>390853.99936619354</v>
      </c>
      <c r="N30" s="78">
        <f>Flavor!N87</f>
        <v>0.15987123792434113</v>
      </c>
      <c r="O30" s="77">
        <f>Flavor!O87</f>
        <v>1361775.4144204855</v>
      </c>
      <c r="P30" s="76">
        <f>Flavor!P87</f>
        <v>119729.22509023407</v>
      </c>
      <c r="Q30" s="78">
        <f>Flavor!Q87</f>
        <v>9.6396757317693371E-2</v>
      </c>
    </row>
    <row r="31" spans="2:17">
      <c r="B31" s="348"/>
      <c r="C31" s="151" t="s">
        <v>89</v>
      </c>
      <c r="D31" s="77">
        <f>Flavor!D88</f>
        <v>4965607.9525688142</v>
      </c>
      <c r="E31" s="76">
        <f>Flavor!E88</f>
        <v>-322179.3436966436</v>
      </c>
      <c r="F31" s="78">
        <f>Flavor!F88</f>
        <v>-6.0928953009169895E-2</v>
      </c>
      <c r="G31" s="95">
        <f>Flavor!G88</f>
        <v>3.1387015553507922</v>
      </c>
      <c r="H31" s="81">
        <f>Flavor!H88</f>
        <v>-0.41062252420855261</v>
      </c>
      <c r="I31" s="178">
        <f>Flavor!I88</f>
        <v>3.411085576804644</v>
      </c>
      <c r="J31" s="179">
        <f>Flavor!J88</f>
        <v>0.12442163702292719</v>
      </c>
      <c r="K31" s="78">
        <f>Flavor!K88</f>
        <v>3.7856513261648114E-2</v>
      </c>
      <c r="L31" s="79">
        <f>Flavor!L88</f>
        <v>16938113.66707392</v>
      </c>
      <c r="M31" s="80">
        <f>Flavor!M88</f>
        <v>-441066.16079762205</v>
      </c>
      <c r="N31" s="78">
        <f>Flavor!N88</f>
        <v>-2.5378997465131826E-2</v>
      </c>
      <c r="O31" s="77">
        <f>Flavor!O88</f>
        <v>10227254.543506265</v>
      </c>
      <c r="P31" s="76">
        <f>Flavor!P88</f>
        <v>-763757.29257349484</v>
      </c>
      <c r="Q31" s="78">
        <f>Flavor!Q88</f>
        <v>-6.9489261222186932E-2</v>
      </c>
    </row>
    <row r="32" spans="2:17">
      <c r="B32" s="348"/>
      <c r="C32" s="151" t="s">
        <v>90</v>
      </c>
      <c r="D32" s="77">
        <f>Flavor!D89</f>
        <v>1871582.3254624039</v>
      </c>
      <c r="E32" s="76">
        <f>Flavor!E89</f>
        <v>-195737.92982523935</v>
      </c>
      <c r="F32" s="78">
        <f>Flavor!F89</f>
        <v>-9.4681958116839868E-2</v>
      </c>
      <c r="G32" s="95">
        <f>Flavor!G89</f>
        <v>1.1830048630514578</v>
      </c>
      <c r="H32" s="81">
        <f>Flavor!H89</f>
        <v>-0.20464353336483443</v>
      </c>
      <c r="I32" s="178">
        <f>Flavor!I89</f>
        <v>2.650601263593761</v>
      </c>
      <c r="J32" s="179">
        <f>Flavor!J89</f>
        <v>1.4457131681932633E-2</v>
      </c>
      <c r="K32" s="78">
        <f>Flavor!K89</f>
        <v>5.4841962193652102E-3</v>
      </c>
      <c r="L32" s="79">
        <f>Flavor!L89</f>
        <v>4960818.4767903974</v>
      </c>
      <c r="M32" s="80">
        <f>Flavor!M89</f>
        <v>-488935.68296858668</v>
      </c>
      <c r="N32" s="78">
        <f>Flavor!N89</f>
        <v>-8.9717016334221189E-2</v>
      </c>
      <c r="O32" s="77">
        <f>Flavor!O89</f>
        <v>1731688.6658147573</v>
      </c>
      <c r="P32" s="76">
        <f>Flavor!P89</f>
        <v>-108811.12970585539</v>
      </c>
      <c r="Q32" s="78">
        <f>Flavor!Q89</f>
        <v>-5.912042477303104E-2</v>
      </c>
    </row>
    <row r="33" spans="2:17">
      <c r="B33" s="348"/>
      <c r="C33" s="151" t="s">
        <v>91</v>
      </c>
      <c r="D33" s="77">
        <f>Flavor!D90</f>
        <v>2655443.3064340483</v>
      </c>
      <c r="E33" s="76">
        <f>Flavor!E90</f>
        <v>30173.29475424625</v>
      </c>
      <c r="F33" s="78">
        <f>Flavor!F90</f>
        <v>1.1493406247740439E-2</v>
      </c>
      <c r="G33" s="95">
        <f>Flavor!G90</f>
        <v>1.6784740389620791</v>
      </c>
      <c r="H33" s="81">
        <f>Flavor!H90</f>
        <v>-8.3687248119386659E-2</v>
      </c>
      <c r="I33" s="178">
        <f>Flavor!I90</f>
        <v>3.2714777872682186</v>
      </c>
      <c r="J33" s="179">
        <f>Flavor!J90</f>
        <v>-1.862004746723489E-2</v>
      </c>
      <c r="K33" s="78">
        <f>Flavor!K90</f>
        <v>-5.6594206016162647E-3</v>
      </c>
      <c r="L33" s="79">
        <f>Flavor!L90</f>
        <v>8687223.7923490629</v>
      </c>
      <c r="M33" s="80">
        <f>Flavor!M90</f>
        <v>49828.61132542789</v>
      </c>
      <c r="N33" s="78">
        <f>Flavor!N90</f>
        <v>5.7689396260230622E-3</v>
      </c>
      <c r="O33" s="77">
        <f>Flavor!O90</f>
        <v>5611128.5088137388</v>
      </c>
      <c r="P33" s="76">
        <f>Flavor!P90</f>
        <v>-70562.407366162166</v>
      </c>
      <c r="Q33" s="78">
        <f>Flavor!Q90</f>
        <v>-1.2419261872415436E-2</v>
      </c>
    </row>
    <row r="34" spans="2:17">
      <c r="B34" s="348"/>
      <c r="C34" s="151" t="s">
        <v>92</v>
      </c>
      <c r="D34" s="77">
        <f>Flavor!D91</f>
        <v>554520.9604310306</v>
      </c>
      <c r="E34" s="76">
        <f>Flavor!E91</f>
        <v>197860.5527930191</v>
      </c>
      <c r="F34" s="78">
        <f>Flavor!F91</f>
        <v>0.55475894872479214</v>
      </c>
      <c r="G34" s="95">
        <f>Flavor!G91</f>
        <v>0.35050608457300897</v>
      </c>
      <c r="H34" s="81">
        <f>Flavor!H91</f>
        <v>0.11110474292882064</v>
      </c>
      <c r="I34" s="178">
        <f>Flavor!I91</f>
        <v>3.3623374792527705</v>
      </c>
      <c r="J34" s="179">
        <f>Flavor!J91</f>
        <v>6.6687594539668993E-2</v>
      </c>
      <c r="K34" s="78">
        <f>Flavor!K91</f>
        <v>2.0235036145374523E-2</v>
      </c>
      <c r="L34" s="79">
        <f>Flavor!L91</f>
        <v>1864486.6082884967</v>
      </c>
      <c r="M34" s="80">
        <f>Flavor!M91</f>
        <v>689058.77697455627</v>
      </c>
      <c r="N34" s="78">
        <f>Flavor!N91</f>
        <v>0.58621955224958278</v>
      </c>
      <c r="O34" s="77">
        <f>Flavor!O91</f>
        <v>921319.73917031288</v>
      </c>
      <c r="P34" s="76">
        <f>Flavor!P91</f>
        <v>416457.61037996178</v>
      </c>
      <c r="Q34" s="78">
        <f>Flavor!Q91</f>
        <v>0.82489374154047479</v>
      </c>
    </row>
    <row r="35" spans="2:17">
      <c r="B35" s="348"/>
      <c r="C35" s="151" t="s">
        <v>93</v>
      </c>
      <c r="D35" s="77">
        <f>Flavor!D92</f>
        <v>1947049.8937412964</v>
      </c>
      <c r="E35" s="76">
        <f>Flavor!E92</f>
        <v>19355.926148037426</v>
      </c>
      <c r="F35" s="78">
        <f>Flavor!F92</f>
        <v>1.0040974591108698E-2</v>
      </c>
      <c r="G35" s="95">
        <f>Flavor!G92</f>
        <v>1.2307070127576107</v>
      </c>
      <c r="H35" s="81">
        <f>Flavor!H92</f>
        <v>-6.3219961580458728E-2</v>
      </c>
      <c r="I35" s="178">
        <f>Flavor!I92</f>
        <v>3.0400134534444563</v>
      </c>
      <c r="J35" s="179">
        <f>Flavor!J92</f>
        <v>0.22723688966523037</v>
      </c>
      <c r="K35" s="78">
        <f>Flavor!K92</f>
        <v>8.078739441710811E-2</v>
      </c>
      <c r="L35" s="79">
        <f>Flavor!L92</f>
        <v>5919057.8715011403</v>
      </c>
      <c r="M35" s="80">
        <f>Flavor!M92</f>
        <v>496885.45731623098</v>
      </c>
      <c r="N35" s="78">
        <f>Flavor!N92</f>
        <v>9.1639553182840922E-2</v>
      </c>
      <c r="O35" s="77">
        <f>Flavor!O92</f>
        <v>3439789.6358920336</v>
      </c>
      <c r="P35" s="76">
        <f>Flavor!P92</f>
        <v>266078.90801729867</v>
      </c>
      <c r="Q35" s="78">
        <f>Flavor!Q92</f>
        <v>8.3838424743731307E-2</v>
      </c>
    </row>
    <row r="36" spans="2:17" ht="15" thickBot="1">
      <c r="B36" s="351"/>
      <c r="C36" s="157" t="s">
        <v>94</v>
      </c>
      <c r="D36" s="144">
        <f>Flavor!D93</f>
        <v>1193951.7357896212</v>
      </c>
      <c r="E36" s="138">
        <f>Flavor!E93</f>
        <v>255101.2968694187</v>
      </c>
      <c r="F36" s="140">
        <f>Flavor!F93</f>
        <v>0.27171665080416607</v>
      </c>
      <c r="G36" s="141">
        <f>Flavor!G93</f>
        <v>0.75468265032845017</v>
      </c>
      <c r="H36" s="142">
        <f>Flavor!H93</f>
        <v>0.12449760632757156</v>
      </c>
      <c r="I36" s="180">
        <f>Flavor!I93</f>
        <v>2.8970976162966684</v>
      </c>
      <c r="J36" s="181">
        <f>Flavor!J93</f>
        <v>0.26003011475718329</v>
      </c>
      <c r="K36" s="140">
        <f>Flavor!K93</f>
        <v>9.8605786391657083E-2</v>
      </c>
      <c r="L36" s="143">
        <f>Flavor!L93</f>
        <v>3458994.7277293815</v>
      </c>
      <c r="M36" s="139">
        <f>Flavor!M93</f>
        <v>983182.74644683395</v>
      </c>
      <c r="N36" s="140">
        <f>Flavor!N93</f>
        <v>0.39711527122407525</v>
      </c>
      <c r="O36" s="144">
        <f>Flavor!O93</f>
        <v>2903761.0820263624</v>
      </c>
      <c r="P36" s="138">
        <f>Flavor!P93</f>
        <v>782365.99743913161</v>
      </c>
      <c r="Q36" s="140">
        <f>Flavor!Q93</f>
        <v>0.36879787415523307</v>
      </c>
    </row>
    <row r="37" spans="2:17">
      <c r="B37" s="347" t="s">
        <v>95</v>
      </c>
      <c r="C37" s="221" t="s">
        <v>144</v>
      </c>
      <c r="D37" s="116">
        <f>Fat!D27</f>
        <v>38646500.476301521</v>
      </c>
      <c r="E37" s="110">
        <f>Fat!E27</f>
        <v>3102511.2468052506</v>
      </c>
      <c r="F37" s="112">
        <f>Fat!F27</f>
        <v>8.7286523377365408E-2</v>
      </c>
      <c r="G37" s="113">
        <f>Fat!G27</f>
        <v>24.427991962410513</v>
      </c>
      <c r="H37" s="114">
        <f>Fat!H27</f>
        <v>0.56978250966859889</v>
      </c>
      <c r="I37" s="182">
        <f>Fat!I27</f>
        <v>3.3895352313855116</v>
      </c>
      <c r="J37" s="183">
        <f>Fat!J27</f>
        <v>6.2291472004220694E-2</v>
      </c>
      <c r="K37" s="112">
        <f>Fat!K27</f>
        <v>1.872164365132176E-2</v>
      </c>
      <c r="L37" s="115">
        <f>Fat!L27</f>
        <v>130993674.93418096</v>
      </c>
      <c r="M37" s="111">
        <f>Fat!M27</f>
        <v>12730158.586823672</v>
      </c>
      <c r="N37" s="112">
        <f>Fat!N27</f>
        <v>0.10764231421492093</v>
      </c>
      <c r="O37" s="116">
        <f>Fat!O27</f>
        <v>46023236.012478232</v>
      </c>
      <c r="P37" s="110">
        <f>Fat!P27</f>
        <v>4025703.2755222321</v>
      </c>
      <c r="Q37" s="112">
        <f>Fat!Q27</f>
        <v>9.5855708970726955E-2</v>
      </c>
    </row>
    <row r="38" spans="2:17">
      <c r="B38" s="348"/>
      <c r="C38" s="222" t="s">
        <v>97</v>
      </c>
      <c r="D38" s="77">
        <f>Fat!D28</f>
        <v>4062160.9028149764</v>
      </c>
      <c r="E38" s="76">
        <f>Fat!E28</f>
        <v>624723.89918682165</v>
      </c>
      <c r="F38" s="78">
        <f>Fat!F28</f>
        <v>0.18174119221019511</v>
      </c>
      <c r="G38" s="95">
        <f>Fat!G28</f>
        <v>2.5676434518264264</v>
      </c>
      <c r="H38" s="81">
        <f>Fat!H28</f>
        <v>0.2603309134490801</v>
      </c>
      <c r="I38" s="178">
        <f>Fat!I28</f>
        <v>3.756738986082389</v>
      </c>
      <c r="J38" s="179">
        <f>Fat!J28</f>
        <v>0.27088316196265483</v>
      </c>
      <c r="K38" s="78">
        <f>Fat!K28</f>
        <v>7.7709227125324271E-2</v>
      </c>
      <c r="L38" s="79">
        <f>Fat!L28</f>
        <v>15260478.231344657</v>
      </c>
      <c r="M38" s="80">
        <f>Fat!M28</f>
        <v>3278068.4322027657</v>
      </c>
      <c r="N38" s="78">
        <f>Fat!N28</f>
        <v>0.27357338691900868</v>
      </c>
      <c r="O38" s="77">
        <f>Fat!O28</f>
        <v>6494087.1091187</v>
      </c>
      <c r="P38" s="76">
        <f>Fat!P28</f>
        <v>1762160.089467125</v>
      </c>
      <c r="Q38" s="78">
        <f>Fat!Q28</f>
        <v>0.37239798546108555</v>
      </c>
    </row>
    <row r="39" spans="2:17">
      <c r="B39" s="348"/>
      <c r="C39" s="222" t="s">
        <v>59</v>
      </c>
      <c r="D39" s="77">
        <f>Fat!D29</f>
        <v>61208495.761367597</v>
      </c>
      <c r="E39" s="76">
        <f>Fat!E29</f>
        <v>2328026.5504554361</v>
      </c>
      <c r="F39" s="78">
        <f>Fat!F29</f>
        <v>3.9538179325921359E-2</v>
      </c>
      <c r="G39" s="95">
        <f>Fat!G29</f>
        <v>38.689160054913636</v>
      </c>
      <c r="H39" s="81">
        <f>Fat!H29</f>
        <v>-0.83320638627078125</v>
      </c>
      <c r="I39" s="178">
        <f>Fat!I29</f>
        <v>3.0044616521625964</v>
      </c>
      <c r="J39" s="179">
        <f>Fat!J29</f>
        <v>3.7787768990424464E-2</v>
      </c>
      <c r="K39" s="78">
        <f>Fat!K29</f>
        <v>1.2737419237337668E-2</v>
      </c>
      <c r="L39" s="79">
        <f>Fat!L29</f>
        <v>183898578.30158576</v>
      </c>
      <c r="M39" s="80">
        <f>Fat!M29</f>
        <v>9219428.0646494627</v>
      </c>
      <c r="N39" s="78">
        <f>Fat!N29</f>
        <v>5.2779212929214225E-2</v>
      </c>
      <c r="O39" s="77">
        <f>Fat!O29</f>
        <v>87317810.057975531</v>
      </c>
      <c r="P39" s="76">
        <f>Fat!P29</f>
        <v>3296974.5415764451</v>
      </c>
      <c r="Q39" s="78">
        <f>Fat!Q29</f>
        <v>3.9239963769854988E-2</v>
      </c>
    </row>
    <row r="40" spans="2:17" ht="15" thickBot="1">
      <c r="B40" s="349"/>
      <c r="C40" s="223" t="s">
        <v>15</v>
      </c>
      <c r="D40" s="109">
        <f>Fat!D30</f>
        <v>54236407.481895991</v>
      </c>
      <c r="E40" s="103">
        <f>Fat!E30</f>
        <v>3178766.2834737971</v>
      </c>
      <c r="F40" s="105">
        <f>Fat!F30</f>
        <v>6.2258385010783242E-2</v>
      </c>
      <c r="G40" s="106">
        <f>Fat!G30</f>
        <v>34.282186218910361</v>
      </c>
      <c r="H40" s="107">
        <f>Fat!H30</f>
        <v>1.0740489796148722E-2</v>
      </c>
      <c r="I40" s="190">
        <f>Fat!I30</f>
        <v>3.1275033230752776</v>
      </c>
      <c r="J40" s="191">
        <f>Fat!J30</f>
        <v>0.11254801311518525</v>
      </c>
      <c r="K40" s="105">
        <f>Fat!K30</f>
        <v>3.7329910908919905E-2</v>
      </c>
      <c r="L40" s="108">
        <f>Fat!L30</f>
        <v>169624544.63129455</v>
      </c>
      <c r="M40" s="104">
        <f>Fat!M30</f>
        <v>15688038.186074376</v>
      </c>
      <c r="N40" s="105">
        <f>Fat!N30</f>
        <v>0.1019123958854888</v>
      </c>
      <c r="O40" s="109">
        <f>Fat!O30</f>
        <v>63692439.291343093</v>
      </c>
      <c r="P40" s="103">
        <f>Fat!P30</f>
        <v>1223214.2727025524</v>
      </c>
      <c r="Q40" s="105">
        <f>Fat!Q30</f>
        <v>1.9581070076306384E-2</v>
      </c>
    </row>
    <row r="41" spans="2:17" ht="15" hidden="1" thickBot="1">
      <c r="B41" s="350" t="s">
        <v>98</v>
      </c>
      <c r="C41" s="154" t="s">
        <v>99</v>
      </c>
      <c r="D41" s="125">
        <f>Organic!D9</f>
        <v>9402352.6822067499</v>
      </c>
      <c r="E41" s="117">
        <f>Organic!E9</f>
        <v>643865.65670101717</v>
      </c>
      <c r="F41" s="121">
        <f>Organic!F9</f>
        <v>7.3513342524343023E-2</v>
      </c>
      <c r="G41" s="122">
        <f>Organic!G9</f>
        <v>5.9431149759481636</v>
      </c>
      <c r="H41" s="123">
        <f>Organic!H9</f>
        <v>6.4151402263790125E-2</v>
      </c>
      <c r="I41" s="186">
        <f>Organic!I9</f>
        <v>3.6081886951278124</v>
      </c>
      <c r="J41" s="187">
        <f>Organic!J9</f>
        <v>2.4161940365018619E-2</v>
      </c>
      <c r="K41" s="121">
        <f>Organic!K9</f>
        <v>6.7415624989154857E-3</v>
      </c>
      <c r="L41" s="124">
        <f>Organic!L9</f>
        <v>33925462.655543059</v>
      </c>
      <c r="M41" s="118">
        <f>Organic!M9</f>
        <v>2534810.8248877116</v>
      </c>
      <c r="N41" s="121">
        <f>Organic!N9</f>
        <v>8.0750499816390459E-2</v>
      </c>
      <c r="O41" s="125">
        <f>Organic!O9</f>
        <v>7146663.6671417952</v>
      </c>
      <c r="P41" s="117">
        <f>Organic!P9</f>
        <v>507170.00078015123</v>
      </c>
      <c r="Q41" s="121">
        <f>Organic!Q9</f>
        <v>7.6386849098099036E-2</v>
      </c>
    </row>
    <row r="42" spans="2:17" hidden="1">
      <c r="B42" s="348"/>
      <c r="C42" s="158" t="s">
        <v>100</v>
      </c>
      <c r="D42" s="102" t="e">
        <f>#REF!</f>
        <v>#REF!</v>
      </c>
      <c r="E42" s="96" t="e">
        <f>#REF!</f>
        <v>#REF!</v>
      </c>
      <c r="F42" s="98" t="e">
        <f>#REF!</f>
        <v>#REF!</v>
      </c>
      <c r="G42" s="99" t="e">
        <f>#REF!</f>
        <v>#REF!</v>
      </c>
      <c r="H42" s="100" t="e">
        <f>#REF!</f>
        <v>#REF!</v>
      </c>
      <c r="I42" s="192" t="e">
        <f>#REF!</f>
        <v>#REF!</v>
      </c>
      <c r="J42" s="193" t="e">
        <f>#REF!</f>
        <v>#REF!</v>
      </c>
      <c r="K42" s="98" t="e">
        <f>#REF!</f>
        <v>#REF!</v>
      </c>
      <c r="L42" s="101" t="e">
        <f>#REF!</f>
        <v>#REF!</v>
      </c>
      <c r="M42" s="97" t="e">
        <f>#REF!</f>
        <v>#REF!</v>
      </c>
      <c r="N42" s="98" t="e">
        <f>#REF!</f>
        <v>#REF!</v>
      </c>
      <c r="O42" s="102" t="e">
        <f>#REF!</f>
        <v>#REF!</v>
      </c>
      <c r="P42" s="96" t="e">
        <f>#REF!</f>
        <v>#REF!</v>
      </c>
      <c r="Q42" s="98" t="e">
        <f>#REF!</f>
        <v>#REF!</v>
      </c>
    </row>
    <row r="43" spans="2:17" ht="15" hidden="1" thickBot="1">
      <c r="B43" s="351"/>
      <c r="C43" s="155" t="s">
        <v>101</v>
      </c>
      <c r="D43" s="130" t="e">
        <f>#REF!</f>
        <v>#REF!</v>
      </c>
      <c r="E43" s="119" t="e">
        <f>#REF!</f>
        <v>#REF!</v>
      </c>
      <c r="F43" s="126" t="e">
        <f>#REF!</f>
        <v>#REF!</v>
      </c>
      <c r="G43" s="127" t="e">
        <f>#REF!</f>
        <v>#REF!</v>
      </c>
      <c r="H43" s="128" t="e">
        <f>#REF!</f>
        <v>#REF!</v>
      </c>
      <c r="I43" s="188" t="e">
        <f>#REF!</f>
        <v>#REF!</v>
      </c>
      <c r="J43" s="189" t="e">
        <f>#REF!</f>
        <v>#REF!</v>
      </c>
      <c r="K43" s="126" t="e">
        <f>#REF!</f>
        <v>#REF!</v>
      </c>
      <c r="L43" s="129" t="e">
        <f>#REF!</f>
        <v>#REF!</v>
      </c>
      <c r="M43" s="120" t="e">
        <f>#REF!</f>
        <v>#REF!</v>
      </c>
      <c r="N43" s="126" t="e">
        <f>#REF!</f>
        <v>#REF!</v>
      </c>
      <c r="O43" s="130" t="e">
        <f>#REF!</f>
        <v>#REF!</v>
      </c>
      <c r="P43" s="119" t="e">
        <f>#REF!</f>
        <v>#REF!</v>
      </c>
      <c r="Q43" s="126" t="e">
        <f>#REF!</f>
        <v>#REF!</v>
      </c>
    </row>
    <row r="44" spans="2:17">
      <c r="B44" s="347" t="s">
        <v>63</v>
      </c>
      <c r="C44" s="150" t="s">
        <v>102</v>
      </c>
      <c r="D44" s="116">
        <f>Size!D45</f>
        <v>40311821.362885013</v>
      </c>
      <c r="E44" s="110">
        <f>Size!E45</f>
        <v>1120229.2534852475</v>
      </c>
      <c r="F44" s="112">
        <f>Size!F45</f>
        <v>2.8583407644125029E-2</v>
      </c>
      <c r="G44" s="113">
        <f>Size!G45</f>
        <v>25.480621430303511</v>
      </c>
      <c r="H44" s="114">
        <f>Size!H45</f>
        <v>-0.82597030579066555</v>
      </c>
      <c r="I44" s="182">
        <f>Size!I45</f>
        <v>3.676817475254186</v>
      </c>
      <c r="J44" s="183">
        <f>Size!J45</f>
        <v>0.15756875948651894</v>
      </c>
      <c r="K44" s="112">
        <f>Size!K45</f>
        <v>4.4773408250615182E-2</v>
      </c>
      <c r="L44" s="115">
        <f>Size!L45</f>
        <v>148219209.24638063</v>
      </c>
      <c r="M44" s="111">
        <f>Size!M45</f>
        <v>10294249.046485275</v>
      </c>
      <c r="N44" s="112">
        <f>Size!N45</f>
        <v>7.4636592474384381E-2</v>
      </c>
      <c r="O44" s="116">
        <f>Size!O45</f>
        <v>119974835.00934947</v>
      </c>
      <c r="P44" s="110">
        <f>Size!P45</f>
        <v>4006637.440591082</v>
      </c>
      <c r="Q44" s="112">
        <f>Size!Q45</f>
        <v>3.4549449974985748E-2</v>
      </c>
    </row>
    <row r="45" spans="2:17">
      <c r="B45" s="348"/>
      <c r="C45" s="151" t="s">
        <v>103</v>
      </c>
      <c r="D45" s="77">
        <f>Size!D46</f>
        <v>19541953.459326252</v>
      </c>
      <c r="E45" s="76">
        <f>Size!E46</f>
        <v>-433481.11330499128</v>
      </c>
      <c r="F45" s="78">
        <f>Size!F46</f>
        <v>-2.1700710026049331E-2</v>
      </c>
      <c r="G45" s="95">
        <f>Size!G46</f>
        <v>12.352235678543551</v>
      </c>
      <c r="H45" s="81">
        <f>Size!H46</f>
        <v>-1.0558851394733786</v>
      </c>
      <c r="I45" s="178">
        <f>Size!I46</f>
        <v>3.3409732189238035</v>
      </c>
      <c r="J45" s="179">
        <f>Size!J46</f>
        <v>-1.5926074594627693E-2</v>
      </c>
      <c r="K45" s="78">
        <f>Size!K46</f>
        <v>-4.7442813150153414E-3</v>
      </c>
      <c r="L45" s="79">
        <f>Size!L46</f>
        <v>65289143.153064385</v>
      </c>
      <c r="M45" s="80">
        <f>Size!M46</f>
        <v>-1766379.0515250862</v>
      </c>
      <c r="N45" s="78">
        <f>Size!N46</f>
        <v>-2.6342037067965601E-2</v>
      </c>
      <c r="O45" s="77">
        <f>Size!O46</f>
        <v>14233583.636544585</v>
      </c>
      <c r="P45" s="76">
        <f>Size!P46</f>
        <v>-208920.77211564966</v>
      </c>
      <c r="Q45" s="78">
        <f>Size!Q46</f>
        <v>-1.4465688650949859E-2</v>
      </c>
    </row>
    <row r="46" spans="2:17">
      <c r="B46" s="348"/>
      <c r="C46" s="151" t="s">
        <v>104</v>
      </c>
      <c r="D46" s="77">
        <f>Size!D47</f>
        <v>28346322.50325121</v>
      </c>
      <c r="E46" s="76">
        <f>Size!E47</f>
        <v>319290.97545512021</v>
      </c>
      <c r="F46" s="78">
        <f>Size!F47</f>
        <v>1.1392250910998554E-2</v>
      </c>
      <c r="G46" s="95">
        <f>Size!G47</f>
        <v>17.917372329686906</v>
      </c>
      <c r="H46" s="81">
        <f>Size!H47</f>
        <v>-0.89522589082625004</v>
      </c>
      <c r="I46" s="178">
        <f>Size!I47</f>
        <v>3.2348048054059921</v>
      </c>
      <c r="J46" s="179">
        <f>Size!J47</f>
        <v>0.13840522841239533</v>
      </c>
      <c r="K46" s="78">
        <f>Size!K47</f>
        <v>4.4698762214267523E-2</v>
      </c>
      <c r="L46" s="79">
        <f>Size!L47</f>
        <v>91694820.249105021</v>
      </c>
      <c r="M46" s="80">
        <f>Size!M47</f>
        <v>4911931.682051003</v>
      </c>
      <c r="N46" s="78">
        <f>Size!N47</f>
        <v>5.660023263982196E-2</v>
      </c>
      <c r="O46" s="77">
        <f>Size!O47</f>
        <v>18873529.363548756</v>
      </c>
      <c r="P46" s="76">
        <f>Size!P47</f>
        <v>122225.15837439895</v>
      </c>
      <c r="Q46" s="78">
        <f>Size!Q47</f>
        <v>6.5182217213814566E-3</v>
      </c>
    </row>
    <row r="47" spans="2:17">
      <c r="B47" s="348"/>
      <c r="C47" s="151" t="s">
        <v>105</v>
      </c>
      <c r="D47" s="77">
        <f>Size!D48</f>
        <v>48258058.076336175</v>
      </c>
      <c r="E47" s="76">
        <f>Size!E48</f>
        <v>6204435.8657251894</v>
      </c>
      <c r="F47" s="78">
        <f>Size!F48</f>
        <v>0.14753630102663745</v>
      </c>
      <c r="G47" s="95">
        <f>Size!G48</f>
        <v>30.503342871449966</v>
      </c>
      <c r="H47" s="81">
        <f>Size!H48</f>
        <v>2.2756692563953784</v>
      </c>
      <c r="I47" s="178">
        <f>Size!I48</f>
        <v>2.4699117959061678</v>
      </c>
      <c r="J47" s="179">
        <f>Size!J48</f>
        <v>6.1462944154452526E-2</v>
      </c>
      <c r="K47" s="78">
        <f>Size!K48</f>
        <v>2.5519721587506098E-2</v>
      </c>
      <c r="L47" s="79">
        <f>Size!L48</f>
        <v>119193146.89026763</v>
      </c>
      <c r="M47" s="80">
        <f>Size!M48</f>
        <v>17909148.765121162</v>
      </c>
      <c r="N47" s="78">
        <f>Size!N48</f>
        <v>0.17682110794039377</v>
      </c>
      <c r="O47" s="77">
        <f>Size!O48</f>
        <v>24158708.380622387</v>
      </c>
      <c r="P47" s="76">
        <f>Size!P48</f>
        <v>3114753.9091340303</v>
      </c>
      <c r="Q47" s="78">
        <f>Size!Q48</f>
        <v>0.14801181561925969</v>
      </c>
    </row>
    <row r="48" spans="2:17">
      <c r="B48" s="348"/>
      <c r="C48" s="151" t="s">
        <v>106</v>
      </c>
      <c r="D48" s="77">
        <f>Size!D49</f>
        <v>49203656.078729562</v>
      </c>
      <c r="E48" s="76">
        <f>Size!E49</f>
        <v>2619913.5481722504</v>
      </c>
      <c r="F48" s="78">
        <f>Size!F49</f>
        <v>5.6240941707370942E-2</v>
      </c>
      <c r="G48" s="95">
        <f>Size!G49</f>
        <v>31.101044089346829</v>
      </c>
      <c r="H48" s="81">
        <f>Size!H49</f>
        <v>-0.16738442639039519</v>
      </c>
      <c r="I48" s="178">
        <f>Size!I49</f>
        <v>3.7748636181639794</v>
      </c>
      <c r="J48" s="179">
        <f>Size!J49</f>
        <v>0.16171895021144556</v>
      </c>
      <c r="K48" s="78">
        <f>Size!K49</f>
        <v>4.4758504038280612E-2</v>
      </c>
      <c r="L48" s="79">
        <f>Size!L49</f>
        <v>185737091.21224916</v>
      </c>
      <c r="M48" s="80">
        <f>Size!M49</f>
        <v>17423290.274692327</v>
      </c>
      <c r="N48" s="78">
        <f>Size!N49</f>
        <v>0.10351670616217762</v>
      </c>
      <c r="O48" s="77">
        <f>Size!O49</f>
        <v>138344008.25712574</v>
      </c>
      <c r="P48" s="76">
        <f>Size!P49</f>
        <v>6911341.2027525753</v>
      </c>
      <c r="Q48" s="78">
        <f>Size!Q49</f>
        <v>5.2584653097645664E-2</v>
      </c>
    </row>
    <row r="49" spans="2:17" ht="15" customHeight="1">
      <c r="B49" s="348"/>
      <c r="C49" s="151" t="s">
        <v>107</v>
      </c>
      <c r="D49" s="77">
        <f>Size!D50</f>
        <v>54949880.200805709</v>
      </c>
      <c r="E49" s="76">
        <f>Size!E50</f>
        <v>6460389.4256427661</v>
      </c>
      <c r="F49" s="78">
        <f>Size!F50</f>
        <v>0.13323277523367758</v>
      </c>
      <c r="G49" s="95">
        <f>Size!G50</f>
        <v>34.73316381398687</v>
      </c>
      <c r="H49" s="81">
        <f>Size!H50</f>
        <v>2.1855389623959027</v>
      </c>
      <c r="I49" s="178">
        <f>Size!I50</f>
        <v>2.5303713024899865</v>
      </c>
      <c r="J49" s="179">
        <f>Size!J50</f>
        <v>5.265349399547592E-2</v>
      </c>
      <c r="K49" s="78">
        <f>Size!K50</f>
        <v>2.1250803386471513E-2</v>
      </c>
      <c r="L49" s="79">
        <f>Size!L50</f>
        <v>139043599.93538147</v>
      </c>
      <c r="M49" s="80">
        <f>Size!M50</f>
        <v>18900325.116929963</v>
      </c>
      <c r="N49" s="78">
        <f>Size!N50</f>
        <v>0.15731488213127404</v>
      </c>
      <c r="O49" s="77">
        <f>Size!O50</f>
        <v>27830987.55054307</v>
      </c>
      <c r="P49" s="76">
        <f>Size!P50</f>
        <v>3286157.101833459</v>
      </c>
      <c r="Q49" s="78">
        <f>Size!Q50</f>
        <v>0.1338838786725545</v>
      </c>
    </row>
    <row r="50" spans="2:17" ht="15" thickBot="1">
      <c r="B50" s="349"/>
      <c r="C50" s="152" t="s">
        <v>108</v>
      </c>
      <c r="D50" s="144">
        <f>Size!D51</f>
        <v>54000028.342844792</v>
      </c>
      <c r="E50" s="138">
        <f>Size!E51</f>
        <v>153725.00610616058</v>
      </c>
      <c r="F50" s="140">
        <f>Size!F51</f>
        <v>2.8548850446577642E-3</v>
      </c>
      <c r="G50" s="141">
        <f>Size!G51</f>
        <v>34.132773784727213</v>
      </c>
      <c r="H50" s="142">
        <f>Size!H51</f>
        <v>-2.0105070093625557</v>
      </c>
      <c r="I50" s="180">
        <f>Size!I51</f>
        <v>3.2406757981630423</v>
      </c>
      <c r="J50" s="181">
        <f>Size!J51</f>
        <v>7.6029452675057119E-2</v>
      </c>
      <c r="K50" s="140">
        <f>Size!K51</f>
        <v>2.4024628465501872E-2</v>
      </c>
      <c r="L50" s="143">
        <f>Size!L51</f>
        <v>174996584.95077544</v>
      </c>
      <c r="M50" s="139">
        <f>Size!M51</f>
        <v>4592077.878128022</v>
      </c>
      <c r="N50" s="140">
        <f>Size!N51</f>
        <v>2.6948101062669146E-2</v>
      </c>
      <c r="O50" s="144">
        <f>Size!O51</f>
        <v>37352576.663246751</v>
      </c>
      <c r="P50" s="138">
        <f>Size!P51</f>
        <v>110553.87468229234</v>
      </c>
      <c r="Q50" s="140">
        <f>Size!Q51</f>
        <v>2.9685249727154734E-3</v>
      </c>
    </row>
    <row r="51" spans="2:17">
      <c r="B51" s="174"/>
      <c r="C51" s="147"/>
      <c r="D51" s="70"/>
      <c r="E51" s="70"/>
      <c r="F51" s="71"/>
      <c r="G51" s="72"/>
      <c r="H51" s="72"/>
      <c r="I51" s="194"/>
      <c r="J51" s="194"/>
      <c r="K51" s="71"/>
      <c r="L51" s="73"/>
      <c r="M51" s="73"/>
      <c r="N51" s="71"/>
      <c r="O51" s="70"/>
      <c r="P51" s="70"/>
      <c r="Q51" s="71"/>
    </row>
    <row r="52" spans="2:17" ht="23.5">
      <c r="B52" s="339" t="s">
        <v>136</v>
      </c>
      <c r="C52" s="339"/>
      <c r="D52" s="339"/>
      <c r="E52" s="339"/>
      <c r="F52" s="339"/>
      <c r="G52" s="339"/>
      <c r="H52" s="339"/>
      <c r="I52" s="339"/>
      <c r="J52" s="339"/>
      <c r="K52" s="339"/>
      <c r="L52" s="339"/>
      <c r="M52" s="339"/>
      <c r="N52" s="339"/>
      <c r="O52" s="339"/>
      <c r="P52" s="339"/>
      <c r="Q52" s="339"/>
    </row>
    <row r="53" spans="2:17">
      <c r="B53" s="340" t="s">
        <v>16</v>
      </c>
      <c r="C53" s="340"/>
      <c r="D53" s="340"/>
      <c r="E53" s="340"/>
      <c r="F53" s="340"/>
      <c r="G53" s="340"/>
      <c r="H53" s="340"/>
      <c r="I53" s="340"/>
      <c r="J53" s="340"/>
      <c r="K53" s="340"/>
      <c r="L53" s="340"/>
      <c r="M53" s="340"/>
      <c r="N53" s="340"/>
      <c r="O53" s="340"/>
      <c r="P53" s="340"/>
      <c r="Q53" s="340"/>
    </row>
    <row r="54" spans="2:17" ht="15" thickBot="1">
      <c r="B54" s="340" t="str">
        <f>'HOME PAGE'!H6</f>
        <v>LATEST 52 WEEKS ENDING 12-01-2024</v>
      </c>
      <c r="C54" s="340"/>
      <c r="D54" s="340"/>
      <c r="E54" s="340"/>
      <c r="F54" s="340"/>
      <c r="G54" s="340"/>
      <c r="H54" s="340"/>
      <c r="I54" s="340"/>
      <c r="J54" s="340"/>
      <c r="K54" s="340"/>
      <c r="L54" s="340"/>
      <c r="M54" s="340"/>
      <c r="N54" s="340"/>
      <c r="O54" s="340"/>
      <c r="P54" s="340"/>
      <c r="Q54" s="340"/>
    </row>
    <row r="55" spans="2:17">
      <c r="D55" s="345" t="s">
        <v>64</v>
      </c>
      <c r="E55" s="343"/>
      <c r="F55" s="344"/>
      <c r="G55" s="345" t="s">
        <v>21</v>
      </c>
      <c r="H55" s="346"/>
      <c r="I55" s="342" t="s">
        <v>22</v>
      </c>
      <c r="J55" s="343"/>
      <c r="K55" s="344"/>
      <c r="L55" s="345" t="s">
        <v>23</v>
      </c>
      <c r="M55" s="343"/>
      <c r="N55" s="346"/>
      <c r="O55" s="342" t="s">
        <v>24</v>
      </c>
      <c r="P55" s="343"/>
      <c r="Q55" s="346"/>
    </row>
    <row r="56" spans="2:17" ht="15" thickBot="1">
      <c r="B56" s="14"/>
      <c r="C56" s="146"/>
      <c r="D56" s="15" t="s">
        <v>20</v>
      </c>
      <c r="E56" s="16" t="s">
        <v>26</v>
      </c>
      <c r="F56" s="49" t="s">
        <v>27</v>
      </c>
      <c r="G56" s="15" t="s">
        <v>20</v>
      </c>
      <c r="H56" s="17" t="s">
        <v>26</v>
      </c>
      <c r="I56" s="18" t="s">
        <v>20</v>
      </c>
      <c r="J56" s="16" t="s">
        <v>26</v>
      </c>
      <c r="K56" s="49" t="s">
        <v>27</v>
      </c>
      <c r="L56" s="15" t="s">
        <v>20</v>
      </c>
      <c r="M56" s="16" t="s">
        <v>26</v>
      </c>
      <c r="N56" s="17" t="s">
        <v>27</v>
      </c>
      <c r="O56" s="18" t="s">
        <v>20</v>
      </c>
      <c r="P56" s="16" t="s">
        <v>26</v>
      </c>
      <c r="Q56" s="17" t="s">
        <v>27</v>
      </c>
    </row>
    <row r="57" spans="2:17" ht="15" thickBot="1">
      <c r="C57" s="292" t="s">
        <v>11</v>
      </c>
      <c r="D57" s="283">
        <f>'Segment Data'!D45</f>
        <v>2215886012.8484287</v>
      </c>
      <c r="E57" s="284">
        <f>'Segment Data'!E45</f>
        <v>108140311.83922696</v>
      </c>
      <c r="F57" s="285">
        <f>'Segment Data'!F45</f>
        <v>5.1306147505104011E-2</v>
      </c>
      <c r="G57" s="286">
        <f>'Segment Data'!G45</f>
        <v>99.95926777442007</v>
      </c>
      <c r="H57" s="287">
        <f>'Segment Data'!H45</f>
        <v>5.4713656805205346E-3</v>
      </c>
      <c r="I57" s="288">
        <f>'Segment Data'!I45</f>
        <v>3.0787975804653267</v>
      </c>
      <c r="J57" s="289">
        <f>'Segment Data'!J45</f>
        <v>3.1805813474713229E-2</v>
      </c>
      <c r="K57" s="285">
        <f>'Segment Data'!K45</f>
        <v>1.0438431051661982E-2</v>
      </c>
      <c r="L57" s="290">
        <f>'Segment Data'!L45</f>
        <v>6822264494.9447021</v>
      </c>
      <c r="M57" s="291">
        <f>'Segment Data'!M45</f>
        <v>399980697.05980492</v>
      </c>
      <c r="N57" s="285">
        <f>'Segment Data'!N45</f>
        <v>6.2280134240024369E-2</v>
      </c>
      <c r="O57" s="283">
        <f>'Segment Data'!O45</f>
        <v>2869747265.6785069</v>
      </c>
      <c r="P57" s="284">
        <f>'Segment Data'!P45</f>
        <v>110030899.28753757</v>
      </c>
      <c r="Q57" s="285">
        <f>'Segment Data'!Q45</f>
        <v>3.9870365167791119E-2</v>
      </c>
    </row>
    <row r="58" spans="2:17">
      <c r="B58" s="354" t="s">
        <v>60</v>
      </c>
      <c r="C58" s="151" t="s">
        <v>145</v>
      </c>
      <c r="D58" s="77">
        <f>'Segment Data'!D46</f>
        <v>46257758.617592797</v>
      </c>
      <c r="E58" s="76">
        <f>'Segment Data'!E46</f>
        <v>-1651785.0806046873</v>
      </c>
      <c r="F58" s="78">
        <f>'Segment Data'!F46</f>
        <v>-3.4477161607089843E-2</v>
      </c>
      <c r="G58" s="95">
        <f>'Segment Data'!G46</f>
        <v>2.0867010547878437</v>
      </c>
      <c r="H58" s="81">
        <f>'Segment Data'!H46</f>
        <v>-0.18527168582899778</v>
      </c>
      <c r="I58" s="178">
        <f>'Segment Data'!I46</f>
        <v>5.1438233773191708</v>
      </c>
      <c r="J58" s="179">
        <f>'Segment Data'!J46</f>
        <v>6.7985472908340228E-2</v>
      </c>
      <c r="K58" s="78">
        <f>'Segment Data'!K46</f>
        <v>1.3393940899740282E-2</v>
      </c>
      <c r="L58" s="79">
        <f>'Segment Data'!L46</f>
        <v>237941740.15956116</v>
      </c>
      <c r="M58" s="80">
        <f>'Segment Data'!M46</f>
        <v>-5239337.7267766595</v>
      </c>
      <c r="N58" s="78">
        <f>'Segment Data'!N46</f>
        <v>-2.1545005772305656E-2</v>
      </c>
      <c r="O58" s="77">
        <f>'Segment Data'!O46</f>
        <v>100080612.39394172</v>
      </c>
      <c r="P58" s="76">
        <f>'Segment Data'!P46</f>
        <v>-3099578.5650279969</v>
      </c>
      <c r="Q58" s="78">
        <f>'Segment Data'!Q46</f>
        <v>-3.0040442222679785E-2</v>
      </c>
    </row>
    <row r="59" spans="2:17">
      <c r="B59" s="355"/>
      <c r="C59" s="151" t="s">
        <v>149</v>
      </c>
      <c r="D59" s="77">
        <f>'Segment Data'!D47</f>
        <v>34921970.607654326</v>
      </c>
      <c r="E59" s="76">
        <f>'Segment Data'!E47</f>
        <v>-683384.29147242755</v>
      </c>
      <c r="F59" s="78">
        <f>'Segment Data'!F47</f>
        <v>-1.9193300934887973E-2</v>
      </c>
      <c r="G59" s="95">
        <f>'Segment Data'!G47</f>
        <v>1.5753403338169463</v>
      </c>
      <c r="H59" s="81">
        <f>'Segment Data'!H47</f>
        <v>-0.11314153235135582</v>
      </c>
      <c r="I59" s="178">
        <f>'Segment Data'!I47</f>
        <v>4.2976464923314719</v>
      </c>
      <c r="J59" s="179">
        <f>'Segment Data'!J47</f>
        <v>-1.2355029891272018E-2</v>
      </c>
      <c r="K59" s="78">
        <f>'Segment Data'!K47</f>
        <v>-2.8665952500407264E-3</v>
      </c>
      <c r="L59" s="79">
        <f>'Segment Data'!L47</f>
        <v>150082284.48728839</v>
      </c>
      <c r="M59" s="80">
        <f>'Segment Data'!M47</f>
        <v>-3376849.3272289634</v>
      </c>
      <c r="N59" s="78">
        <f>'Segment Data'!N47</f>
        <v>-2.2004876759636128E-2</v>
      </c>
      <c r="O59" s="77">
        <f>'Segment Data'!O47</f>
        <v>69553601.366182178</v>
      </c>
      <c r="P59" s="76">
        <f>'Segment Data'!P47</f>
        <v>2102814.1991042048</v>
      </c>
      <c r="Q59" s="78">
        <f>'Segment Data'!Q47</f>
        <v>3.1175532375855897E-2</v>
      </c>
    </row>
    <row r="60" spans="2:17">
      <c r="B60" s="355"/>
      <c r="C60" s="151" t="s">
        <v>146</v>
      </c>
      <c r="D60" s="77">
        <f>'Segment Data'!D48</f>
        <v>1052834955.8090571</v>
      </c>
      <c r="E60" s="76">
        <f>'Segment Data'!E48</f>
        <v>116229486.22641063</v>
      </c>
      <c r="F60" s="78">
        <f>'Segment Data'!F48</f>
        <v>0.12409652730108735</v>
      </c>
      <c r="G60" s="95">
        <f>'Segment Data'!G48</f>
        <v>47.493693565358477</v>
      </c>
      <c r="H60" s="81">
        <f>'Segment Data'!H48</f>
        <v>3.0778646647699404</v>
      </c>
      <c r="I60" s="178">
        <f>'Segment Data'!I48</f>
        <v>3.3130474495705546</v>
      </c>
      <c r="J60" s="179">
        <f>'Segment Data'!J48</f>
        <v>-1.1532470708765175E-2</v>
      </c>
      <c r="K60" s="78">
        <f>'Segment Data'!K48</f>
        <v>-3.4688504969964014E-3</v>
      </c>
      <c r="L60" s="79">
        <f>'Segment Data'!L48</f>
        <v>3488092165.1619244</v>
      </c>
      <c r="M60" s="80">
        <f>'Segment Data'!M48</f>
        <v>374272427.76367474</v>
      </c>
      <c r="N60" s="78">
        <f>'Segment Data'!N48</f>
        <v>0.12019720450368712</v>
      </c>
      <c r="O60" s="77">
        <f>'Segment Data'!O48</f>
        <v>1322730999.9581685</v>
      </c>
      <c r="P60" s="76">
        <f>'Segment Data'!P48</f>
        <v>90863335.213899136</v>
      </c>
      <c r="Q60" s="78">
        <f>'Segment Data'!Q48</f>
        <v>7.3760630150773526E-2</v>
      </c>
    </row>
    <row r="61" spans="2:17">
      <c r="B61" s="355"/>
      <c r="C61" s="151" t="s">
        <v>148</v>
      </c>
      <c r="D61" s="77">
        <f>'Segment Data'!D49</f>
        <v>48432046.130769812</v>
      </c>
      <c r="E61" s="76">
        <f>'Segment Data'!E49</f>
        <v>9793756.5729153305</v>
      </c>
      <c r="F61" s="78">
        <f>'Segment Data'!F49</f>
        <v>0.25347282928378057</v>
      </c>
      <c r="G61" s="95">
        <f>'Segment Data'!G49</f>
        <v>2.184783802044711</v>
      </c>
      <c r="H61" s="81">
        <f>'Segment Data'!H49</f>
        <v>0.3524737059080929</v>
      </c>
      <c r="I61" s="178">
        <f>'Segment Data'!I49</f>
        <v>4.7763948594594066</v>
      </c>
      <c r="J61" s="179">
        <f>'Segment Data'!J49</f>
        <v>5.5010902799039307E-2</v>
      </c>
      <c r="K61" s="78">
        <f>'Segment Data'!K49</f>
        <v>1.1651435956916079E-2</v>
      </c>
      <c r="L61" s="79">
        <f>'Segment Data'!L49</f>
        <v>231330576.17210978</v>
      </c>
      <c r="M61" s="80">
        <f>'Segment Data'!M49</f>
        <v>48904375.74085784</v>
      </c>
      <c r="N61" s="78">
        <f>'Segment Data'!N49</f>
        <v>0.26807758767791501</v>
      </c>
      <c r="O61" s="77">
        <f>'Segment Data'!O49</f>
        <v>104805100.9600618</v>
      </c>
      <c r="P61" s="76">
        <f>'Segment Data'!P49</f>
        <v>17378538.393747047</v>
      </c>
      <c r="Q61" s="78">
        <f>'Segment Data'!Q49</f>
        <v>0.19877869932910933</v>
      </c>
    </row>
    <row r="62" spans="2:17" ht="15" thickBot="1">
      <c r="B62" s="356"/>
      <c r="C62" s="151" t="s">
        <v>147</v>
      </c>
      <c r="D62" s="144">
        <f>'Segment Data'!D50</f>
        <v>1033439281.6833931</v>
      </c>
      <c r="E62" s="138">
        <f>'Segment Data'!E50</f>
        <v>-15547761.588071346</v>
      </c>
      <c r="F62" s="140">
        <f>'Segment Data'!F50</f>
        <v>-1.4821690780453027E-2</v>
      </c>
      <c r="G62" s="141">
        <f>'Segment Data'!G50</f>
        <v>46.61874901841383</v>
      </c>
      <c r="H62" s="142">
        <f>'Segment Data'!H50</f>
        <v>-3.1264537868195958</v>
      </c>
      <c r="I62" s="180">
        <f>'Segment Data'!I50</f>
        <v>2.6269736181709575</v>
      </c>
      <c r="J62" s="181">
        <f>'Segment Data'!J50</f>
        <v>2.5037144444459258E-2</v>
      </c>
      <c r="K62" s="140">
        <f>'Segment Data'!K50</f>
        <v>9.62250412232433E-3</v>
      </c>
      <c r="L62" s="143">
        <f>'Segment Data'!L50</f>
        <v>2714817728.9638186</v>
      </c>
      <c r="M62" s="139">
        <f>'Segment Data'!M50</f>
        <v>-14579919.390721321</v>
      </c>
      <c r="N62" s="140">
        <f>'Segment Data'!N50</f>
        <v>-5.3418084387634223E-3</v>
      </c>
      <c r="O62" s="144">
        <f>'Segment Data'!O50</f>
        <v>1272576951.0001523</v>
      </c>
      <c r="P62" s="138">
        <f>'Segment Data'!P50</f>
        <v>2785790.0458147526</v>
      </c>
      <c r="Q62" s="140">
        <f>'Segment Data'!Q50</f>
        <v>2.1938962338665475E-3</v>
      </c>
    </row>
    <row r="63" spans="2:17">
      <c r="B63" s="347" t="s">
        <v>61</v>
      </c>
      <c r="C63" s="150" t="s">
        <v>74</v>
      </c>
      <c r="D63" s="116">
        <f>'Type Data'!D31</f>
        <v>1850430219.6989076</v>
      </c>
      <c r="E63" s="110">
        <f>'Type Data'!E31</f>
        <v>100817054.07362413</v>
      </c>
      <c r="F63" s="112">
        <f>'Type Data'!F31</f>
        <v>5.7622482531785105E-2</v>
      </c>
      <c r="G63" s="113">
        <f>'Type Data'!G31</f>
        <v>83.473449787696381</v>
      </c>
      <c r="H63" s="114">
        <f>'Type Data'!H31</f>
        <v>0.50306200931019873</v>
      </c>
      <c r="I63" s="182">
        <f>'Type Data'!I31</f>
        <v>3.0582504668702319</v>
      </c>
      <c r="J63" s="183">
        <f>'Type Data'!J31</f>
        <v>3.1001476780265325E-2</v>
      </c>
      <c r="K63" s="112">
        <f>'Type Data'!K31</f>
        <v>1.0240808364872555E-2</v>
      </c>
      <c r="L63" s="115">
        <f>'Type Data'!L31</f>
        <v>5659079083.3049698</v>
      </c>
      <c r="M63" s="111">
        <f>'Type Data'!M31</f>
        <v>362564394.6177206</v>
      </c>
      <c r="N63" s="112">
        <f>'Type Data'!N31</f>
        <v>6.8453391697773772E-2</v>
      </c>
      <c r="O63" s="116">
        <f>'Type Data'!O31</f>
        <v>2375164142.8001552</v>
      </c>
      <c r="P63" s="110">
        <f>'Type Data'!P31</f>
        <v>107741544.93654108</v>
      </c>
      <c r="Q63" s="112">
        <f>'Type Data'!Q31</f>
        <v>4.7517187593550551E-2</v>
      </c>
    </row>
    <row r="64" spans="2:17">
      <c r="B64" s="348"/>
      <c r="C64" s="151" t="s">
        <v>75</v>
      </c>
      <c r="D64" s="77">
        <f>'Type Data'!D32</f>
        <v>227553746.39724171</v>
      </c>
      <c r="E64" s="76">
        <f>'Type Data'!E32</f>
        <v>9573376.660758853</v>
      </c>
      <c r="F64" s="78">
        <f>'Type Data'!F32</f>
        <v>4.3918526573434744E-2</v>
      </c>
      <c r="G64" s="95">
        <f>'Type Data'!G32</f>
        <v>10.2650162225426</v>
      </c>
      <c r="H64" s="81">
        <f>'Type Data'!H32</f>
        <v>-7.2077805124001415E-2</v>
      </c>
      <c r="I64" s="178">
        <f>'Type Data'!I32</f>
        <v>3.1266846173056009</v>
      </c>
      <c r="J64" s="179">
        <f>'Type Data'!J32</f>
        <v>6.3688746019880949E-2</v>
      </c>
      <c r="K64" s="78">
        <f>'Type Data'!K32</f>
        <v>2.0792958494308067E-2</v>
      </c>
      <c r="L64" s="79">
        <f>'Type Data'!L32</f>
        <v>711488798.47051549</v>
      </c>
      <c r="M64" s="80">
        <f>'Type Data'!M32</f>
        <v>43815825.946333766</v>
      </c>
      <c r="N64" s="78">
        <f>'Type Data'!N32</f>
        <v>6.5624681167915408E-2</v>
      </c>
      <c r="O64" s="77">
        <f>'Type Data'!O32</f>
        <v>225897907.6984235</v>
      </c>
      <c r="P64" s="76">
        <f>'Type Data'!P32</f>
        <v>19312851.706603318</v>
      </c>
      <c r="Q64" s="78">
        <f>'Type Data'!Q32</f>
        <v>9.3486199250385357E-2</v>
      </c>
    </row>
    <row r="65" spans="2:17">
      <c r="B65" s="348"/>
      <c r="C65" s="151" t="s">
        <v>76</v>
      </c>
      <c r="D65" s="77">
        <f>'Type Data'!D33</f>
        <v>130625251.78590474</v>
      </c>
      <c r="E65" s="76">
        <f>'Type Data'!E33</f>
        <v>-1567214.9299395829</v>
      </c>
      <c r="F65" s="78">
        <f>'Type Data'!F33</f>
        <v>-1.1855554018130291E-2</v>
      </c>
      <c r="G65" s="95">
        <f>'Type Data'!G33</f>
        <v>5.8925434095699742</v>
      </c>
      <c r="H65" s="81">
        <f>'Type Data'!H33</f>
        <v>-0.37630529383767541</v>
      </c>
      <c r="I65" s="178">
        <f>'Type Data'!I33</f>
        <v>3.284931363975796</v>
      </c>
      <c r="J65" s="179">
        <f>'Type Data'!J33</f>
        <v>3.7606096105098352E-3</v>
      </c>
      <c r="K65" s="78">
        <f>'Type Data'!K33</f>
        <v>1.1461182279241947E-3</v>
      </c>
      <c r="L65" s="79">
        <f>'Type Data'!L33</f>
        <v>429094986.51875383</v>
      </c>
      <c r="M65" s="80">
        <f>'Type Data'!M33</f>
        <v>-4651069.2166810632</v>
      </c>
      <c r="N65" s="78">
        <f>'Type Data'!N33</f>
        <v>-1.0723023656768423E-2</v>
      </c>
      <c r="O65" s="77">
        <f>'Type Data'!O33</f>
        <v>239578035.31421936</v>
      </c>
      <c r="P65" s="76">
        <f>'Type Data'!P33</f>
        <v>-14291881.494826794</v>
      </c>
      <c r="Q65" s="78">
        <f>'Type Data'!Q33</f>
        <v>-5.6296081372952694E-2</v>
      </c>
    </row>
    <row r="66" spans="2:17" ht="15" thickBot="1">
      <c r="B66" s="349"/>
      <c r="C66" s="152" t="s">
        <v>77</v>
      </c>
      <c r="D66" s="144">
        <f>'Type Data'!D34</f>
        <v>7276794.9664273793</v>
      </c>
      <c r="E66" s="138">
        <f>'Type Data'!E34</f>
        <v>-682903.96519517247</v>
      </c>
      <c r="F66" s="140">
        <f>'Type Data'!F34</f>
        <v>-8.5795200429266152E-2</v>
      </c>
      <c r="G66" s="141">
        <f>'Type Data'!G34</f>
        <v>0.32825835461348757</v>
      </c>
      <c r="H66" s="142">
        <f>'Type Data'!H34</f>
        <v>-4.9207544667114855E-2</v>
      </c>
      <c r="I66" s="180">
        <f>'Type Data'!I34</f>
        <v>3.1059864617238966</v>
      </c>
      <c r="J66" s="181">
        <f>'Type Data'!J34</f>
        <v>4.6815361509181752E-2</v>
      </c>
      <c r="K66" s="140">
        <f>'Type Data'!K34</f>
        <v>1.5303283136368511E-2</v>
      </c>
      <c r="L66" s="143">
        <f>'Type Data'!L34</f>
        <v>22601626.650464036</v>
      </c>
      <c r="M66" s="139">
        <f>'Type Data'!M34</f>
        <v>-1748454.287565615</v>
      </c>
      <c r="N66" s="140">
        <f>'Type Data'!N34</f>
        <v>-7.1804865536808177E-2</v>
      </c>
      <c r="O66" s="144">
        <f>'Type Data'!O34</f>
        <v>29107179.865709517</v>
      </c>
      <c r="P66" s="138">
        <f>'Type Data'!P34</f>
        <v>-2731615.8607806899</v>
      </c>
      <c r="Q66" s="140">
        <f>'Type Data'!Q34</f>
        <v>-8.5795200429266152E-2</v>
      </c>
    </row>
    <row r="67" spans="2:17" ht="15" thickBot="1">
      <c r="B67" s="94" t="s">
        <v>78</v>
      </c>
      <c r="C67" s="153" t="s">
        <v>79</v>
      </c>
      <c r="D67" s="137">
        <f>Granola!D10</f>
        <v>887698.53739571804</v>
      </c>
      <c r="E67" s="131">
        <f>Granola!E10</f>
        <v>-672363.39109687507</v>
      </c>
      <c r="F67" s="133">
        <f>Granola!F10</f>
        <v>-0.43098506464198183</v>
      </c>
      <c r="G67" s="134">
        <f>Granola!G10</f>
        <v>4.0044341309973884E-2</v>
      </c>
      <c r="H67" s="135">
        <f>Granola!H10</f>
        <v>-3.3937122540675678E-2</v>
      </c>
      <c r="I67" s="184">
        <f>Granola!I10</f>
        <v>3.7943014024245239</v>
      </c>
      <c r="J67" s="185">
        <f>Granola!J10</f>
        <v>0.43598257930254425</v>
      </c>
      <c r="K67" s="133">
        <f>Granola!K10</f>
        <v>0.12982167634020036</v>
      </c>
      <c r="L67" s="136">
        <f>Granola!L10</f>
        <v>3368195.8053707718</v>
      </c>
      <c r="M67" s="132">
        <f>Granola!M10</f>
        <v>-1870989.5343218795</v>
      </c>
      <c r="N67" s="133">
        <f>Granola!N10</f>
        <v>-0.35711459187119315</v>
      </c>
      <c r="O67" s="137">
        <f>Granola!O10</f>
        <v>1446241.6913109075</v>
      </c>
      <c r="P67" s="131">
        <f>Granola!P10</f>
        <v>-427688.49630171317</v>
      </c>
      <c r="Q67" s="133">
        <f>Granola!Q10</f>
        <v>-0.22823075220672256</v>
      </c>
    </row>
    <row r="68" spans="2:17">
      <c r="B68" s="350" t="s">
        <v>80</v>
      </c>
      <c r="C68" s="154" t="s">
        <v>14</v>
      </c>
      <c r="D68" s="125">
        <f>'NB vs PL'!D17</f>
        <v>1854254728.8328578</v>
      </c>
      <c r="E68" s="117">
        <f>'NB vs PL'!E17</f>
        <v>76213445.265584707</v>
      </c>
      <c r="F68" s="121">
        <f>'NB vs PL'!F17</f>
        <v>4.2863709616842049E-2</v>
      </c>
      <c r="G68" s="122">
        <f>'NB vs PL'!G17</f>
        <v>83.645974516138935</v>
      </c>
      <c r="H68" s="123">
        <f>'NB vs PL'!H17</f>
        <v>-0.67253524475052018</v>
      </c>
      <c r="I68" s="186">
        <f>'NB vs PL'!I17</f>
        <v>3.3097218136586615</v>
      </c>
      <c r="J68" s="187">
        <f>'NB vs PL'!J17</f>
        <v>4.4179128243383659E-2</v>
      </c>
      <c r="K68" s="121">
        <f>'NB vs PL'!K17</f>
        <v>1.3528877892393992E-2</v>
      </c>
      <c r="L68" s="124">
        <f>'NB vs PL'!L17</f>
        <v>6137067324.0978355</v>
      </c>
      <c r="M68" s="118">
        <f>'NB vs PL'!M17</f>
        <v>330797616.17833519</v>
      </c>
      <c r="N68" s="121">
        <f>'NB vs PL'!N17</f>
        <v>5.6972485402657334E-2</v>
      </c>
      <c r="O68" s="125">
        <f>'NB vs PL'!O17</f>
        <v>2479035131.1006413</v>
      </c>
      <c r="P68" s="117">
        <f>'NB vs PL'!P17</f>
        <v>97289406.725209236</v>
      </c>
      <c r="Q68" s="121">
        <f>'NB vs PL'!Q17</f>
        <v>4.0847940117840056E-2</v>
      </c>
    </row>
    <row r="69" spans="2:17" ht="15" thickBot="1">
      <c r="B69" s="351"/>
      <c r="C69" s="155" t="s">
        <v>13</v>
      </c>
      <c r="D69" s="130">
        <f>'NB vs PL'!D18</f>
        <v>362534231.49556273</v>
      </c>
      <c r="E69" s="119">
        <f>'NB vs PL'!E18</f>
        <v>31855509.681510508</v>
      </c>
      <c r="F69" s="126">
        <f>'NB vs PL'!F18</f>
        <v>9.633371481163383E-2</v>
      </c>
      <c r="G69" s="127">
        <f>'NB vs PL'!G18</f>
        <v>16.354025483862902</v>
      </c>
      <c r="H69" s="128">
        <f>'NB vs PL'!H18</f>
        <v>0.67253524475188797</v>
      </c>
      <c r="I69" s="188">
        <f>'NB vs PL'!I18</f>
        <v>1.8995602925689836</v>
      </c>
      <c r="J69" s="189">
        <f>'NB vs PL'!J18</f>
        <v>2.6999643229079329E-2</v>
      </c>
      <c r="K69" s="126">
        <f>'NB vs PL'!K18</f>
        <v>1.4418568092091952E-2</v>
      </c>
      <c r="L69" s="129">
        <f>'NB vs PL'!L18</f>
        <v>688655630.84598279</v>
      </c>
      <c r="M69" s="120">
        <f>'NB vs PL'!M18</f>
        <v>69439668.802971601</v>
      </c>
      <c r="N69" s="126">
        <f>'NB vs PL'!N18</f>
        <v>0.11214127713030154</v>
      </c>
      <c r="O69" s="130">
        <f>'NB vs PL'!O18</f>
        <v>391950843.52223796</v>
      </c>
      <c r="P69" s="119">
        <f>'NB vs PL'!P18</f>
        <v>12942327.829086721</v>
      </c>
      <c r="Q69" s="126">
        <f>'NB vs PL'!Q18</f>
        <v>3.4147854977393033E-2</v>
      </c>
    </row>
    <row r="70" spans="2:17">
      <c r="B70" s="347" t="s">
        <v>62</v>
      </c>
      <c r="C70" s="150" t="s">
        <v>70</v>
      </c>
      <c r="D70" s="116">
        <f>Package!D31</f>
        <v>1140918138.6565382</v>
      </c>
      <c r="E70" s="110">
        <f>Package!E31</f>
        <v>23670488.426281929</v>
      </c>
      <c r="F70" s="112">
        <f>Package!F31</f>
        <v>2.118642936631249E-2</v>
      </c>
      <c r="G70" s="113">
        <f>Package!G31</f>
        <v>51.467151771070277</v>
      </c>
      <c r="H70" s="114">
        <f>Package!H31</f>
        <v>-1.5151145980595118</v>
      </c>
      <c r="I70" s="182">
        <f>Package!I31</f>
        <v>3.3128913399001232</v>
      </c>
      <c r="J70" s="183">
        <f>Package!J31</f>
        <v>5.1126926258544536E-2</v>
      </c>
      <c r="K70" s="112">
        <f>Package!K31</f>
        <v>1.5674622619805997E-2</v>
      </c>
      <c r="L70" s="115">
        <f>Package!L31</f>
        <v>3779737821.0902138</v>
      </c>
      <c r="M70" s="111">
        <f>Package!M31</f>
        <v>135539194.34449005</v>
      </c>
      <c r="N70" s="112">
        <f>Package!N31</f>
        <v>3.719314127109663E-2</v>
      </c>
      <c r="O70" s="116">
        <f>Package!O31</f>
        <v>2124696083.2010953</v>
      </c>
      <c r="P70" s="110">
        <f>Package!P31</f>
        <v>49554992.560367346</v>
      </c>
      <c r="Q70" s="112">
        <f>Package!Q31</f>
        <v>2.3880300372764809E-2</v>
      </c>
    </row>
    <row r="71" spans="2:17">
      <c r="B71" s="348"/>
      <c r="C71" s="151" t="s">
        <v>71</v>
      </c>
      <c r="D71" s="77">
        <f>Package!D32</f>
        <v>737005521.03943968</v>
      </c>
      <c r="E71" s="76">
        <f>Package!E32</f>
        <v>75793491.684903979</v>
      </c>
      <c r="F71" s="78">
        <f>Package!F32</f>
        <v>0.11462811975591602</v>
      </c>
      <c r="G71" s="95">
        <f>Package!G32</f>
        <v>33.246535156430255</v>
      </c>
      <c r="H71" s="81">
        <f>Package!H32</f>
        <v>1.8904505331912276</v>
      </c>
      <c r="I71" s="178">
        <f>Package!I32</f>
        <v>2.5707732583214384</v>
      </c>
      <c r="J71" s="179">
        <f>Package!J32</f>
        <v>4.2650280530106333E-2</v>
      </c>
      <c r="K71" s="78">
        <f>Package!K32</f>
        <v>1.687033459399483E-2</v>
      </c>
      <c r="L71" s="79">
        <f>Package!L32</f>
        <v>1894674084.7234499</v>
      </c>
      <c r="M71" s="80">
        <f>Package!M32</f>
        <v>223048760.12021136</v>
      </c>
      <c r="N71" s="78">
        <f>Package!N32</f>
        <v>0.13343226908407368</v>
      </c>
      <c r="O71" s="77">
        <f>Package!O32</f>
        <v>384881267.70998323</v>
      </c>
      <c r="P71" s="76">
        <f>Package!P32</f>
        <v>39015894.443467975</v>
      </c>
      <c r="Q71" s="78">
        <f>Package!Q32</f>
        <v>0.11280659314051453</v>
      </c>
    </row>
    <row r="72" spans="2:17">
      <c r="B72" s="348"/>
      <c r="C72" s="151" t="s">
        <v>72</v>
      </c>
      <c r="D72" s="77">
        <f>Package!D33</f>
        <v>67639626.181526139</v>
      </c>
      <c r="E72" s="76">
        <f>Package!E33</f>
        <v>-921148.76097460091</v>
      </c>
      <c r="F72" s="78">
        <f>Package!F33</f>
        <v>-1.3435506844068384E-2</v>
      </c>
      <c r="G72" s="95">
        <f>Package!G33</f>
        <v>3.0512433701179411</v>
      </c>
      <c r="H72" s="81">
        <f>Package!H33</f>
        <v>-0.20005479974520579</v>
      </c>
      <c r="I72" s="178">
        <f>Package!I33</f>
        <v>2.7804224592919735</v>
      </c>
      <c r="J72" s="179">
        <f>Package!J33</f>
        <v>-3.1625989478151428E-2</v>
      </c>
      <c r="K72" s="78">
        <f>Package!K33</f>
        <v>-1.12466019182505E-2</v>
      </c>
      <c r="L72" s="79">
        <f>Package!L33</f>
        <v>188066735.77322868</v>
      </c>
      <c r="M72" s="80">
        <f>Package!M33</f>
        <v>-4729485.0503081977</v>
      </c>
      <c r="N72" s="78">
        <f>Package!N33</f>
        <v>-2.4531004965273752E-2</v>
      </c>
      <c r="O72" s="77">
        <f>Package!O33</f>
        <v>50036761.877669334</v>
      </c>
      <c r="P72" s="76">
        <f>Package!P33</f>
        <v>421082.63912449777</v>
      </c>
      <c r="Q72" s="78">
        <f>Package!Q33</f>
        <v>8.4868865162561775E-3</v>
      </c>
    </row>
    <row r="73" spans="2:17" ht="15" thickBot="1">
      <c r="B73" s="349"/>
      <c r="C73" s="152" t="s">
        <v>73</v>
      </c>
      <c r="D73" s="144">
        <f>Package!D34</f>
        <v>228070444.32837749</v>
      </c>
      <c r="E73" s="138">
        <f>Package!E34</f>
        <v>9952359.7639887035</v>
      </c>
      <c r="F73" s="140">
        <f>Package!F34</f>
        <v>4.5628310847607649E-2</v>
      </c>
      <c r="G73" s="141">
        <f>Package!G34</f>
        <v>10.28832461772061</v>
      </c>
      <c r="H73" s="142">
        <f>Package!H34</f>
        <v>-5.5300140794781072E-2</v>
      </c>
      <c r="I73" s="180">
        <f>Package!I34</f>
        <v>3.1218943066155531</v>
      </c>
      <c r="J73" s="181">
        <f>Package!J34</f>
        <v>5.9887035420295387E-2</v>
      </c>
      <c r="K73" s="140">
        <f>Package!K34</f>
        <v>1.9558097063864393E-2</v>
      </c>
      <c r="L73" s="143">
        <f>Package!L34</f>
        <v>712011821.65604115</v>
      </c>
      <c r="M73" s="139">
        <f>Package!M34</f>
        <v>44132660.740700603</v>
      </c>
      <c r="N73" s="140">
        <f>Package!N34</f>
        <v>6.6078810843889765E-2</v>
      </c>
      <c r="O73" s="144">
        <f>Package!O34</f>
        <v>226047840.94682127</v>
      </c>
      <c r="P73" s="138">
        <f>Package!P34</f>
        <v>19404868.551012486</v>
      </c>
      <c r="Q73" s="140">
        <f>Package!Q34</f>
        <v>9.3905291460112894E-2</v>
      </c>
    </row>
    <row r="74" spans="2:17">
      <c r="B74" s="350" t="s">
        <v>81</v>
      </c>
      <c r="C74" s="156" t="s">
        <v>82</v>
      </c>
      <c r="D74" s="116">
        <f>Flavor!D94</f>
        <v>225412831.40711081</v>
      </c>
      <c r="E74" s="110">
        <f>Flavor!E94</f>
        <v>5939989.6289836168</v>
      </c>
      <c r="F74" s="112">
        <f>Flavor!F94</f>
        <v>2.7064804833522686E-2</v>
      </c>
      <c r="G74" s="113">
        <f>Flavor!G94</f>
        <v>10.168438919585729</v>
      </c>
      <c r="H74" s="114">
        <f>Flavor!H94</f>
        <v>-0.23943131534574214</v>
      </c>
      <c r="I74" s="182">
        <f>Flavor!I94</f>
        <v>3.0804895433197217</v>
      </c>
      <c r="J74" s="183">
        <f>Flavor!J94</f>
        <v>1.1133150328861863E-2</v>
      </c>
      <c r="K74" s="112">
        <f>Flavor!K94</f>
        <v>3.6271937511998843E-3</v>
      </c>
      <c r="L74" s="115">
        <f>Flavor!L94</f>
        <v>694381870.07969618</v>
      </c>
      <c r="M74" s="111">
        <f>Flavor!M94</f>
        <v>20741500.080129981</v>
      </c>
      <c r="N74" s="112">
        <f>Flavor!N94</f>
        <v>3.0790167875692095E-2</v>
      </c>
      <c r="O74" s="116">
        <f>Flavor!O94</f>
        <v>309682982.55640775</v>
      </c>
      <c r="P74" s="110">
        <f>Flavor!P94</f>
        <v>-4425068.0692035556</v>
      </c>
      <c r="Q74" s="112">
        <f>Flavor!Q94</f>
        <v>-1.4087725737656565E-2</v>
      </c>
    </row>
    <row r="75" spans="2:17">
      <c r="B75" s="348"/>
      <c r="C75" s="151" t="s">
        <v>83</v>
      </c>
      <c r="D75" s="77">
        <f>Flavor!D95</f>
        <v>282106292.38210386</v>
      </c>
      <c r="E75" s="76">
        <f>Flavor!E95</f>
        <v>-7248971.371434629</v>
      </c>
      <c r="F75" s="78">
        <f>Flavor!F95</f>
        <v>-2.5052149656447996E-2</v>
      </c>
      <c r="G75" s="95">
        <f>Flavor!G95</f>
        <v>12.725897567638308</v>
      </c>
      <c r="H75" s="81">
        <f>Flavor!H95</f>
        <v>-0.9959461581822282</v>
      </c>
      <c r="I75" s="178">
        <f>Flavor!I95</f>
        <v>2.8692333286766298</v>
      </c>
      <c r="J75" s="179">
        <f>Flavor!J95</f>
        <v>6.0809733567854352E-2</v>
      </c>
      <c r="K75" s="78">
        <f>Flavor!K95</f>
        <v>2.1652621660693275E-2</v>
      </c>
      <c r="L75" s="79">
        <f>Flavor!L95</f>
        <v>809428776.3321265</v>
      </c>
      <c r="M75" s="80">
        <f>Flavor!M95</f>
        <v>-3203373.7622339725</v>
      </c>
      <c r="N75" s="78">
        <f>Flavor!N95</f>
        <v>-3.9419727140527312E-3</v>
      </c>
      <c r="O75" s="77">
        <f>Flavor!O95</f>
        <v>294797606.2220909</v>
      </c>
      <c r="P75" s="76">
        <f>Flavor!P95</f>
        <v>3923121.5124089122</v>
      </c>
      <c r="Q75" s="78">
        <f>Flavor!Q95</f>
        <v>1.3487334636190344E-2</v>
      </c>
    </row>
    <row r="76" spans="2:17">
      <c r="B76" s="348"/>
      <c r="C76" s="151" t="s">
        <v>84</v>
      </c>
      <c r="D76" s="77">
        <f>Flavor!D96</f>
        <v>408520408.50159699</v>
      </c>
      <c r="E76" s="76">
        <f>Flavor!E96</f>
        <v>34655222.289757848</v>
      </c>
      <c r="F76" s="78">
        <f>Flavor!F96</f>
        <v>9.2694435234527389E-2</v>
      </c>
      <c r="G76" s="95">
        <f>Flavor!G96</f>
        <v>18.42847541252107</v>
      </c>
      <c r="H76" s="81">
        <f>Flavor!H96</f>
        <v>0.6989909263038534</v>
      </c>
      <c r="I76" s="178">
        <f>Flavor!I96</f>
        <v>3.0467866372725294</v>
      </c>
      <c r="J76" s="179">
        <f>Flavor!J96</f>
        <v>5.2221052195072559E-2</v>
      </c>
      <c r="K76" s="78">
        <f>Flavor!K96</f>
        <v>1.7438606940285737E-2</v>
      </c>
      <c r="L76" s="79">
        <f>Flavor!L96</f>
        <v>1244674521.6757808</v>
      </c>
      <c r="M76" s="80">
        <f>Flavor!M96</f>
        <v>125110701.58723235</v>
      </c>
      <c r="N76" s="78">
        <f>Flavor!N96</f>
        <v>0.11174950399641988</v>
      </c>
      <c r="O76" s="77">
        <f>Flavor!O96</f>
        <v>391112922.297014</v>
      </c>
      <c r="P76" s="76">
        <f>Flavor!P96</f>
        <v>24623162.87015456</v>
      </c>
      <c r="Q76" s="78">
        <f>Flavor!Q96</f>
        <v>6.7186496312098498E-2</v>
      </c>
    </row>
    <row r="77" spans="2:17">
      <c r="B77" s="348"/>
      <c r="C77" s="151" t="s">
        <v>85</v>
      </c>
      <c r="D77" s="77">
        <f>Flavor!D97</f>
        <v>52095166.869089335</v>
      </c>
      <c r="E77" s="76">
        <f>Flavor!E97</f>
        <v>5236620.2504583299</v>
      </c>
      <c r="F77" s="78">
        <f>Flavor!F97</f>
        <v>0.1117537915351443</v>
      </c>
      <c r="G77" s="95">
        <f>Flavor!G97</f>
        <v>2.350028252638551</v>
      </c>
      <c r="H77" s="81">
        <f>Flavor!H97</f>
        <v>0.12789603503493074</v>
      </c>
      <c r="I77" s="178">
        <f>Flavor!I97</f>
        <v>3.4779025541199298</v>
      </c>
      <c r="J77" s="179">
        <f>Flavor!J97</f>
        <v>-5.1513890366928994E-2</v>
      </c>
      <c r="K77" s="78">
        <f>Flavor!K97</f>
        <v>-1.4595582917792687E-2</v>
      </c>
      <c r="L77" s="79">
        <f>Flavor!L97</f>
        <v>181181913.91130975</v>
      </c>
      <c r="M77" s="80">
        <f>Flavor!M97</f>
        <v>15798588.910759389</v>
      </c>
      <c r="N77" s="78">
        <f>Flavor!N97</f>
        <v>9.5527096886622725E-2</v>
      </c>
      <c r="O77" s="77">
        <f>Flavor!O97</f>
        <v>72208562.424894735</v>
      </c>
      <c r="P77" s="76">
        <f>Flavor!P97</f>
        <v>5387113.5557143018</v>
      </c>
      <c r="Q77" s="78">
        <f>Flavor!Q97</f>
        <v>8.0619526317977835E-2</v>
      </c>
    </row>
    <row r="78" spans="2:17">
      <c r="B78" s="348"/>
      <c r="C78" s="151" t="s">
        <v>86</v>
      </c>
      <c r="D78" s="77">
        <f>Flavor!D98</f>
        <v>411990693.07191604</v>
      </c>
      <c r="E78" s="76">
        <f>Flavor!E98</f>
        <v>45857706.251648903</v>
      </c>
      <c r="F78" s="78">
        <f>Flavor!F98</f>
        <v>0.12524876998903195</v>
      </c>
      <c r="G78" s="95">
        <f>Flavor!G98</f>
        <v>18.585020967033621</v>
      </c>
      <c r="H78" s="81">
        <f>Flavor!H98</f>
        <v>1.2222138667111651</v>
      </c>
      <c r="I78" s="178">
        <f>Flavor!I98</f>
        <v>2.8210725310678888</v>
      </c>
      <c r="J78" s="179">
        <f>Flavor!J98</f>
        <v>2.8401147448311903E-2</v>
      </c>
      <c r="K78" s="78">
        <f>Flavor!K98</f>
        <v>1.0169885227062133E-2</v>
      </c>
      <c r="L78" s="79">
        <f>Flavor!L98</f>
        <v>1162255627.2808039</v>
      </c>
      <c r="M78" s="80">
        <f>Flavor!M98</f>
        <v>139766512.38868022</v>
      </c>
      <c r="N78" s="78">
        <f>Flavor!N98</f>
        <v>0.13669242083171329</v>
      </c>
      <c r="O78" s="77">
        <f>Flavor!O98</f>
        <v>294599354.38617241</v>
      </c>
      <c r="P78" s="76">
        <f>Flavor!P98</f>
        <v>29698721.034909606</v>
      </c>
      <c r="Q78" s="78">
        <f>Flavor!Q98</f>
        <v>0.11211268413816357</v>
      </c>
    </row>
    <row r="79" spans="2:17">
      <c r="B79" s="348"/>
      <c r="C79" s="151" t="s">
        <v>87</v>
      </c>
      <c r="D79" s="77">
        <f>Flavor!D99</f>
        <v>99703037.298421681</v>
      </c>
      <c r="E79" s="76">
        <f>Flavor!E99</f>
        <v>-1098607.4783810824</v>
      </c>
      <c r="F79" s="78">
        <f>Flavor!F99</f>
        <v>-1.0898705877405507E-2</v>
      </c>
      <c r="G79" s="95">
        <f>Flavor!G99</f>
        <v>4.4976332471293237</v>
      </c>
      <c r="H79" s="81">
        <f>Flavor!H99</f>
        <v>-0.28259573156692674</v>
      </c>
      <c r="I79" s="178">
        <f>Flavor!I99</f>
        <v>3.0053120945503045</v>
      </c>
      <c r="J79" s="179">
        <f>Flavor!J99</f>
        <v>4.5214818178746619E-2</v>
      </c>
      <c r="K79" s="78">
        <f>Flavor!K99</f>
        <v>1.5274774427065537E-2</v>
      </c>
      <c r="L79" s="79">
        <f>Flavor!L99</f>
        <v>299638743.85634679</v>
      </c>
      <c r="M79" s="80">
        <f>Flavor!M99</f>
        <v>1256069.698759675</v>
      </c>
      <c r="N79" s="78">
        <f>Flavor!N99</f>
        <v>4.2095932758357728E-3</v>
      </c>
      <c r="O79" s="77">
        <f>Flavor!O99</f>
        <v>197596795.55110833</v>
      </c>
      <c r="P79" s="76">
        <f>Flavor!P99</f>
        <v>2206080.7514050901</v>
      </c>
      <c r="Q79" s="78">
        <f>Flavor!Q99</f>
        <v>1.1290612011254286E-2</v>
      </c>
    </row>
    <row r="80" spans="2:17">
      <c r="B80" s="348"/>
      <c r="C80" s="151" t="s">
        <v>88</v>
      </c>
      <c r="D80" s="77">
        <f>Flavor!D100</f>
        <v>10059284.245653152</v>
      </c>
      <c r="E80" s="76">
        <f>Flavor!E100</f>
        <v>173709.08365255781</v>
      </c>
      <c r="F80" s="78">
        <f>Flavor!F100</f>
        <v>1.7571975409208605E-2</v>
      </c>
      <c r="G80" s="95">
        <f>Flavor!G100</f>
        <v>0.45377726187174072</v>
      </c>
      <c r="H80" s="81">
        <f>Flavor!H100</f>
        <v>-1.5017795640553666E-2</v>
      </c>
      <c r="I80" s="178">
        <f>Flavor!I100</f>
        <v>3.6457889758773083</v>
      </c>
      <c r="J80" s="179">
        <f>Flavor!J100</f>
        <v>0.20436487207080134</v>
      </c>
      <c r="K80" s="78">
        <f>Flavor!K100</f>
        <v>5.9383809116916583E-2</v>
      </c>
      <c r="L80" s="79">
        <f>Flavor!L100</f>
        <v>36674027.608018547</v>
      </c>
      <c r="M80" s="80">
        <f>Flavor!M100</f>
        <v>2653570.9655187875</v>
      </c>
      <c r="N80" s="78">
        <f>Flavor!N100</f>
        <v>7.7999275359632803E-2</v>
      </c>
      <c r="O80" s="77">
        <f>Flavor!O100</f>
        <v>18652502.045331527</v>
      </c>
      <c r="P80" s="76">
        <f>Flavor!P100</f>
        <v>1398373.8908059224</v>
      </c>
      <c r="Q80" s="78">
        <f>Flavor!Q100</f>
        <v>8.1045757761984707E-2</v>
      </c>
    </row>
    <row r="81" spans="2:17">
      <c r="B81" s="348"/>
      <c r="C81" s="151" t="s">
        <v>89</v>
      </c>
      <c r="D81" s="77">
        <f>Flavor!D101</f>
        <v>72504219.592894673</v>
      </c>
      <c r="E81" s="76">
        <f>Flavor!E101</f>
        <v>-3688852.9712384194</v>
      </c>
      <c r="F81" s="78">
        <f>Flavor!F101</f>
        <v>-4.8414545405469044E-2</v>
      </c>
      <c r="G81" s="95">
        <f>Flavor!G101</f>
        <v>3.2706866052848973</v>
      </c>
      <c r="H81" s="81">
        <f>Flavor!H101</f>
        <v>-0.34255139547828417</v>
      </c>
      <c r="I81" s="178">
        <f>Flavor!I101</f>
        <v>3.2663910866418302</v>
      </c>
      <c r="J81" s="179">
        <f>Flavor!J101</f>
        <v>1.6316453463181002E-2</v>
      </c>
      <c r="K81" s="78">
        <f>Flavor!K101</f>
        <v>5.0203319322618531E-3</v>
      </c>
      <c r="L81" s="79">
        <f>Flavor!L101</f>
        <v>236827136.6221531</v>
      </c>
      <c r="M81" s="80">
        <f>Flavor!M101</f>
        <v>-10806035.742475957</v>
      </c>
      <c r="N81" s="78">
        <f>Flavor!N101</f>
        <v>-4.363727056149222E-2</v>
      </c>
      <c r="O81" s="77">
        <f>Flavor!O101</f>
        <v>149509729.6228292</v>
      </c>
      <c r="P81" s="76">
        <f>Flavor!P101</f>
        <v>-8721100.8654378653</v>
      </c>
      <c r="Q81" s="78">
        <f>Flavor!Q101</f>
        <v>-5.5116318599392936E-2</v>
      </c>
    </row>
    <row r="82" spans="2:17">
      <c r="B82" s="348"/>
      <c r="C82" s="151" t="s">
        <v>90</v>
      </c>
      <c r="D82" s="77">
        <f>Flavor!D102</f>
        <v>26744112.806957278</v>
      </c>
      <c r="E82" s="76">
        <f>Flavor!E102</f>
        <v>-3186840.1315646395</v>
      </c>
      <c r="F82" s="78">
        <f>Flavor!F102</f>
        <v>-0.10647305944820397</v>
      </c>
      <c r="G82" s="95">
        <f>Flavor!G102</f>
        <v>1.206434770542866</v>
      </c>
      <c r="H82" s="81">
        <f>Flavor!H102</f>
        <v>-0.21295485264750957</v>
      </c>
      <c r="I82" s="178">
        <f>Flavor!I102</f>
        <v>2.5950183067891146</v>
      </c>
      <c r="J82" s="179">
        <f>Flavor!J102</f>
        <v>-8.3584539583540618E-2</v>
      </c>
      <c r="K82" s="78">
        <f>Flavor!K102</f>
        <v>-3.1204528770187114E-2</v>
      </c>
      <c r="L82" s="79">
        <f>Flavor!L102</f>
        <v>69401462.332887352</v>
      </c>
      <c r="M82" s="80">
        <f>Flavor!M102</f>
        <v>-10771673.40288344</v>
      </c>
      <c r="N82" s="78">
        <f>Flavor!N102</f>
        <v>-0.1343551465715897</v>
      </c>
      <c r="O82" s="77">
        <f>Flavor!O102</f>
        <v>25501754.812325895</v>
      </c>
      <c r="P82" s="76">
        <f>Flavor!P102</f>
        <v>-1538269.0528722033</v>
      </c>
      <c r="Q82" s="78">
        <f>Flavor!Q102</f>
        <v>-5.6888598195803913E-2</v>
      </c>
    </row>
    <row r="83" spans="2:17">
      <c r="B83" s="348"/>
      <c r="C83" s="151" t="s">
        <v>91</v>
      </c>
      <c r="D83" s="77">
        <f>Flavor!D103</f>
        <v>38608461.421975039</v>
      </c>
      <c r="E83" s="76">
        <f>Flavor!E103</f>
        <v>372776.193519108</v>
      </c>
      <c r="F83" s="78">
        <f>Flavor!F103</f>
        <v>9.7494314876742112E-3</v>
      </c>
      <c r="G83" s="95">
        <f>Flavor!G103</f>
        <v>1.7416390153916972</v>
      </c>
      <c r="H83" s="81">
        <f>Flavor!H103</f>
        <v>-7.1578724795760884E-2</v>
      </c>
      <c r="I83" s="178">
        <f>Flavor!I103</f>
        <v>3.1744238704824621</v>
      </c>
      <c r="J83" s="179">
        <f>Flavor!J103</f>
        <v>-4.051802349411826E-2</v>
      </c>
      <c r="K83" s="78">
        <f>Flavor!K103</f>
        <v>-1.2603034465422727E-2</v>
      </c>
      <c r="L83" s="79">
        <f>Flavor!L103</f>
        <v>122559621.54051882</v>
      </c>
      <c r="M83" s="80">
        <f>Flavor!M103</f>
        <v>-365884.7453456521</v>
      </c>
      <c r="N83" s="78">
        <f>Flavor!N103</f>
        <v>-2.9764753988060339E-3</v>
      </c>
      <c r="O83" s="77">
        <f>Flavor!O103</f>
        <v>82488562.06192854</v>
      </c>
      <c r="P83" s="76">
        <f>Flavor!P103</f>
        <v>1299789.1870688349</v>
      </c>
      <c r="Q83" s="78">
        <f>Flavor!Q103</f>
        <v>1.600946954909966E-2</v>
      </c>
    </row>
    <row r="84" spans="2:17">
      <c r="B84" s="348"/>
      <c r="C84" s="151" t="s">
        <v>92</v>
      </c>
      <c r="D84" s="77">
        <f>Flavor!D104</f>
        <v>5832187.7697284427</v>
      </c>
      <c r="E84" s="76">
        <f>Flavor!E104</f>
        <v>-374629.12583220005</v>
      </c>
      <c r="F84" s="78">
        <f>Flavor!F104</f>
        <v>-6.0357689317393819E-2</v>
      </c>
      <c r="G84" s="95">
        <f>Flavor!G104</f>
        <v>0.26309170038741542</v>
      </c>
      <c r="H84" s="81">
        <f>Flavor!H104</f>
        <v>-3.1248794307055738E-2</v>
      </c>
      <c r="I84" s="178">
        <f>Flavor!I104</f>
        <v>3.2684757755253195</v>
      </c>
      <c r="J84" s="179">
        <f>Flavor!J104</f>
        <v>5.5228474736185973E-2</v>
      </c>
      <c r="K84" s="78">
        <f>Flavor!K104</f>
        <v>1.7187744846972264E-2</v>
      </c>
      <c r="L84" s="79">
        <f>Flavor!L104</f>
        <v>19062364.443672456</v>
      </c>
      <c r="M84" s="80">
        <f>Flavor!M104</f>
        <v>-881673.19248016924</v>
      </c>
      <c r="N84" s="78">
        <f>Flavor!N104</f>
        <v>-4.4207357033961732E-2</v>
      </c>
      <c r="O84" s="77">
        <f>Flavor!O104</f>
        <v>8842215.8789363559</v>
      </c>
      <c r="P84" s="76">
        <f>Flavor!P104</f>
        <v>294951.51499455981</v>
      </c>
      <c r="Q84" s="78">
        <f>Flavor!Q104</f>
        <v>3.450829440105619E-2</v>
      </c>
    </row>
    <row r="85" spans="2:17">
      <c r="B85" s="348"/>
      <c r="C85" s="151" t="s">
        <v>93</v>
      </c>
      <c r="D85" s="77">
        <f>Flavor!D105</f>
        <v>28092169.179549269</v>
      </c>
      <c r="E85" s="76">
        <f>Flavor!E105</f>
        <v>282877.52718348056</v>
      </c>
      <c r="F85" s="78">
        <f>Flavor!F105</f>
        <v>1.0172050792218421E-2</v>
      </c>
      <c r="G85" s="95">
        <f>Flavor!G105</f>
        <v>1.267245988783158</v>
      </c>
      <c r="H85" s="81">
        <f>Flavor!H105</f>
        <v>-5.1529931272529916E-2</v>
      </c>
      <c r="I85" s="178">
        <f>Flavor!I105</f>
        <v>2.8780479357751285</v>
      </c>
      <c r="J85" s="179">
        <f>Flavor!J105</f>
        <v>6.8878523368926636E-2</v>
      </c>
      <c r="K85" s="78">
        <f>Flavor!K105</f>
        <v>2.451917747101217E-2</v>
      </c>
      <c r="L85" s="79">
        <f>Flavor!L105</f>
        <v>80850609.518647462</v>
      </c>
      <c r="M85" s="80">
        <f>Flavor!M105</f>
        <v>2729598.0281383693</v>
      </c>
      <c r="N85" s="78">
        <f>Flavor!N105</f>
        <v>3.4940638581849232E-2</v>
      </c>
      <c r="O85" s="77">
        <f>Flavor!O105</f>
        <v>48675553.473619953</v>
      </c>
      <c r="P85" s="76">
        <f>Flavor!P105</f>
        <v>767788.7677077055</v>
      </c>
      <c r="Q85" s="78">
        <f>Flavor!Q105</f>
        <v>1.6026395145356333E-2</v>
      </c>
    </row>
    <row r="86" spans="2:17" ht="15" thickBot="1">
      <c r="B86" s="351"/>
      <c r="C86" s="157" t="s">
        <v>94</v>
      </c>
      <c r="D86" s="144">
        <f>Flavor!D106</f>
        <v>15521647.998783011</v>
      </c>
      <c r="E86" s="138">
        <f>Flavor!E106</f>
        <v>1488468.9864932559</v>
      </c>
      <c r="F86" s="140">
        <f>Flavor!F106</f>
        <v>0.10606784002325546</v>
      </c>
      <c r="G86" s="141">
        <f>Flavor!G106</f>
        <v>0.70018609243180907</v>
      </c>
      <c r="H86" s="142">
        <f>Flavor!H106</f>
        <v>3.4702814591318076E-2</v>
      </c>
      <c r="I86" s="180">
        <f>Flavor!I106</f>
        <v>2.7155643665696187</v>
      </c>
      <c r="J86" s="181">
        <f>Flavor!J106</f>
        <v>0.23785898568967756</v>
      </c>
      <c r="K86" s="140">
        <f>Flavor!K106</f>
        <v>9.5999705019490039E-2</v>
      </c>
      <c r="L86" s="143">
        <f>Flavor!L106</f>
        <v>42150034.215931781</v>
      </c>
      <c r="M86" s="139">
        <f>Flavor!M106</f>
        <v>7379951.0663299933</v>
      </c>
      <c r="N86" s="140">
        <f>Flavor!N106</f>
        <v>0.21225002639703247</v>
      </c>
      <c r="O86" s="144">
        <f>Flavor!O106</f>
        <v>36444143.24641294</v>
      </c>
      <c r="P86" s="138">
        <f>Flavor!P106</f>
        <v>4861851.4526296481</v>
      </c>
      <c r="Q86" s="140">
        <f>Flavor!Q106</f>
        <v>0.15394232579367981</v>
      </c>
    </row>
    <row r="87" spans="2:17">
      <c r="B87" s="347" t="s">
        <v>95</v>
      </c>
      <c r="C87" s="221" t="s">
        <v>144</v>
      </c>
      <c r="D87" s="116">
        <f>Fat!D31</f>
        <v>530230541.59708893</v>
      </c>
      <c r="E87" s="110">
        <f>Fat!E31</f>
        <v>42089706.645534396</v>
      </c>
      <c r="F87" s="112">
        <f>Fat!F31</f>
        <v>8.6224514795431084E-2</v>
      </c>
      <c r="G87" s="113">
        <f>Fat!G31</f>
        <v>23.918855203904666</v>
      </c>
      <c r="H87" s="114">
        <f>Fat!H31</f>
        <v>0.77017573456539523</v>
      </c>
      <c r="I87" s="182">
        <f>Fat!I31</f>
        <v>3.3106798263226147</v>
      </c>
      <c r="J87" s="183">
        <f>Fat!J31</f>
        <v>6.3406983237146441E-3</v>
      </c>
      <c r="K87" s="112">
        <f>Fat!K31</f>
        <v>1.9189005964876723E-3</v>
      </c>
      <c r="L87" s="115">
        <f>Fat!L31</f>
        <v>1755423557.3655963</v>
      </c>
      <c r="M87" s="111">
        <f>Fat!M31</f>
        <v>142440696.46112156</v>
      </c>
      <c r="N87" s="112">
        <f>Fat!N31</f>
        <v>8.8308871664791538E-2</v>
      </c>
      <c r="O87" s="116">
        <f>Fat!O31</f>
        <v>627839156.30283761</v>
      </c>
      <c r="P87" s="110">
        <f>Fat!P31</f>
        <v>45046238.903951526</v>
      </c>
      <c r="Q87" s="112">
        <f>Fat!Q31</f>
        <v>7.7293730858983875E-2</v>
      </c>
    </row>
    <row r="88" spans="2:17">
      <c r="B88" s="348"/>
      <c r="C88" s="222" t="s">
        <v>97</v>
      </c>
      <c r="D88" s="77">
        <f>Fat!D32</f>
        <v>56153793.983629405</v>
      </c>
      <c r="E88" s="76">
        <f>Fat!E32</f>
        <v>11416595.905996963</v>
      </c>
      <c r="F88" s="78">
        <f>Fat!F32</f>
        <v>0.25519246614832136</v>
      </c>
      <c r="G88" s="95">
        <f>Fat!G32</f>
        <v>2.533114111832782</v>
      </c>
      <c r="H88" s="81">
        <f>Fat!H32</f>
        <v>0.41158076632147456</v>
      </c>
      <c r="I88" s="178">
        <f>Fat!I32</f>
        <v>3.6383881761749532</v>
      </c>
      <c r="J88" s="179">
        <f>Fat!J32</f>
        <v>0.22250564610747814</v>
      </c>
      <c r="K88" s="78">
        <f>Fat!K32</f>
        <v>6.5138553257884688E-2</v>
      </c>
      <c r="L88" s="79">
        <f>Fat!L32</f>
        <v>204309300.07740146</v>
      </c>
      <c r="M88" s="80">
        <f>Fat!M32</f>
        <v>51492286.719848573</v>
      </c>
      <c r="N88" s="78">
        <f>Fat!N32</f>
        <v>0.33695388745341948</v>
      </c>
      <c r="O88" s="77">
        <f>Fat!O32</f>
        <v>85980137.107462376</v>
      </c>
      <c r="P88" s="76">
        <f>Fat!P32</f>
        <v>27983218.306137025</v>
      </c>
      <c r="Q88" s="78">
        <f>Fat!Q32</f>
        <v>0.48249491325559091</v>
      </c>
    </row>
    <row r="89" spans="2:17">
      <c r="B89" s="348"/>
      <c r="C89" s="222" t="s">
        <v>59</v>
      </c>
      <c r="D89" s="77">
        <f>Fat!D33</f>
        <v>852905837.16336238</v>
      </c>
      <c r="E89" s="76">
        <f>Fat!E33</f>
        <v>7003469.9310842752</v>
      </c>
      <c r="F89" s="78">
        <f>Fat!F33</f>
        <v>8.2792887245357206E-3</v>
      </c>
      <c r="G89" s="95">
        <f>Fat!G33</f>
        <v>38.474832400690893</v>
      </c>
      <c r="H89" s="81">
        <f>Fat!H33</f>
        <v>-1.6396619405962696</v>
      </c>
      <c r="I89" s="178">
        <f>Fat!I33</f>
        <v>2.9199193485202799</v>
      </c>
      <c r="J89" s="179">
        <f>Fat!J33</f>
        <v>4.7298674766564908E-3</v>
      </c>
      <c r="K89" s="78">
        <f>Fat!K33</f>
        <v>1.6224905816287528E-3</v>
      </c>
      <c r="L89" s="79">
        <f>Fat!L33</f>
        <v>2490416256.399189</v>
      </c>
      <c r="M89" s="80">
        <f>Fat!M33</f>
        <v>24450573.453751564</v>
      </c>
      <c r="N89" s="78">
        <f>Fat!N33</f>
        <v>9.9152123741425811E-3</v>
      </c>
      <c r="O89" s="77">
        <f>Fat!O33</f>
        <v>1220130604.3325949</v>
      </c>
      <c r="P89" s="76">
        <f>Fat!P33</f>
        <v>4663182.9293544292</v>
      </c>
      <c r="Q89" s="78">
        <f>Fat!Q33</f>
        <v>3.8365346921193895E-3</v>
      </c>
    </row>
    <row r="90" spans="2:17" ht="15" thickBot="1">
      <c r="B90" s="349"/>
      <c r="C90" s="223" t="s">
        <v>15</v>
      </c>
      <c r="D90" s="109">
        <f>Fat!D34</f>
        <v>776595840.10437</v>
      </c>
      <c r="E90" s="103">
        <f>Fat!E34</f>
        <v>47630539.356537461</v>
      </c>
      <c r="F90" s="105">
        <f>Fat!F34</f>
        <v>6.5339926753268149E-2</v>
      </c>
      <c r="G90" s="106">
        <f>Fat!G34</f>
        <v>35.032466057992742</v>
      </c>
      <c r="H90" s="107">
        <f>Fat!H34</f>
        <v>0.46337680538638892</v>
      </c>
      <c r="I90" s="190">
        <f>Fat!I34</f>
        <v>3.0545043619905425</v>
      </c>
      <c r="J90" s="191">
        <f>Fat!J34</f>
        <v>4.9535211291303671E-2</v>
      </c>
      <c r="K90" s="105">
        <f>Fat!K34</f>
        <v>1.6484432553917273E-2</v>
      </c>
      <c r="L90" s="108">
        <f>Fat!L34</f>
        <v>2372115381.1025081</v>
      </c>
      <c r="M90" s="104">
        <f>Fat!M34</f>
        <v>181597140.42507839</v>
      </c>
      <c r="N90" s="105">
        <f>Fat!N34</f>
        <v>8.290145092282751E-2</v>
      </c>
      <c r="O90" s="109">
        <f>Fat!O34</f>
        <v>935797367.93561149</v>
      </c>
      <c r="P90" s="103">
        <f>Fat!P34</f>
        <v>32338259.148093224</v>
      </c>
      <c r="Q90" s="105">
        <f>Fat!Q34</f>
        <v>3.5793827117967282E-2</v>
      </c>
    </row>
    <row r="91" spans="2:17" ht="15" hidden="1" thickBot="1">
      <c r="B91" s="350" t="s">
        <v>98</v>
      </c>
      <c r="C91" s="154" t="s">
        <v>99</v>
      </c>
      <c r="D91" s="125">
        <f>Organic!D10</f>
        <v>129888491.3889382</v>
      </c>
      <c r="E91" s="117">
        <f>Organic!E10</f>
        <v>7331260.0445674062</v>
      </c>
      <c r="F91" s="121">
        <f>Organic!F10</f>
        <v>5.98190736209393E-2</v>
      </c>
      <c r="G91" s="122">
        <f>Organic!G10</f>
        <v>5.8593079320323485</v>
      </c>
      <c r="H91" s="123">
        <f>Organic!H10</f>
        <v>4.7382639361306822E-2</v>
      </c>
      <c r="I91" s="186">
        <f>Organic!I10</f>
        <v>3.4757788302013601</v>
      </c>
      <c r="J91" s="187">
        <f>Organic!J10</f>
        <v>1.2061076673663074E-2</v>
      </c>
      <c r="K91" s="121">
        <f>Organic!K10</f>
        <v>3.4821187902447344E-3</v>
      </c>
      <c r="L91" s="124">
        <f>Organic!L10</f>
        <v>451463668.65646309</v>
      </c>
      <c r="M91" s="118">
        <f>Organic!M10</f>
        <v>26960010.625764787</v>
      </c>
      <c r="N91" s="121">
        <f>Organic!N10</f>
        <v>6.3509489531454535E-2</v>
      </c>
      <c r="O91" s="125">
        <f>Organic!O10</f>
        <v>97031664.357143849</v>
      </c>
      <c r="P91" s="117">
        <f>Organic!P10</f>
        <v>3678736.1503371596</v>
      </c>
      <c r="Q91" s="121">
        <f>Organic!Q10</f>
        <v>3.9406756927726772E-2</v>
      </c>
    </row>
    <row r="92" spans="2:17" hidden="1">
      <c r="B92" s="348"/>
      <c r="C92" s="158" t="s">
        <v>100</v>
      </c>
      <c r="D92" s="102" t="e">
        <f>#REF!</f>
        <v>#REF!</v>
      </c>
      <c r="E92" s="96" t="e">
        <f>#REF!</f>
        <v>#REF!</v>
      </c>
      <c r="F92" s="98" t="e">
        <f>#REF!</f>
        <v>#REF!</v>
      </c>
      <c r="G92" s="99" t="e">
        <f>#REF!</f>
        <v>#REF!</v>
      </c>
      <c r="H92" s="100" t="e">
        <f>#REF!</f>
        <v>#REF!</v>
      </c>
      <c r="I92" s="192" t="e">
        <f>#REF!</f>
        <v>#REF!</v>
      </c>
      <c r="J92" s="193" t="e">
        <f>#REF!</f>
        <v>#REF!</v>
      </c>
      <c r="K92" s="98" t="e">
        <f>#REF!</f>
        <v>#REF!</v>
      </c>
      <c r="L92" s="101" t="e">
        <f>#REF!</f>
        <v>#REF!</v>
      </c>
      <c r="M92" s="97" t="e">
        <f>#REF!</f>
        <v>#REF!</v>
      </c>
      <c r="N92" s="98" t="e">
        <f>#REF!</f>
        <v>#REF!</v>
      </c>
      <c r="O92" s="102" t="e">
        <f>#REF!</f>
        <v>#REF!</v>
      </c>
      <c r="P92" s="96" t="e">
        <f>#REF!</f>
        <v>#REF!</v>
      </c>
      <c r="Q92" s="98" t="e">
        <f>#REF!</f>
        <v>#REF!</v>
      </c>
    </row>
    <row r="93" spans="2:17" ht="15" hidden="1" thickBot="1">
      <c r="B93" s="351"/>
      <c r="C93" s="155" t="s">
        <v>101</v>
      </c>
      <c r="D93" s="130" t="e">
        <f>#REF!</f>
        <v>#REF!</v>
      </c>
      <c r="E93" s="119" t="e">
        <f>#REF!</f>
        <v>#REF!</v>
      </c>
      <c r="F93" s="126" t="e">
        <f>#REF!</f>
        <v>#REF!</v>
      </c>
      <c r="G93" s="127" t="e">
        <f>#REF!</f>
        <v>#REF!</v>
      </c>
      <c r="H93" s="128" t="e">
        <f>#REF!</f>
        <v>#REF!</v>
      </c>
      <c r="I93" s="188" t="e">
        <f>#REF!</f>
        <v>#REF!</v>
      </c>
      <c r="J93" s="189" t="e">
        <f>#REF!</f>
        <v>#REF!</v>
      </c>
      <c r="K93" s="126" t="e">
        <f>#REF!</f>
        <v>#REF!</v>
      </c>
      <c r="L93" s="129" t="e">
        <f>#REF!</f>
        <v>#REF!</v>
      </c>
      <c r="M93" s="120" t="e">
        <f>#REF!</f>
        <v>#REF!</v>
      </c>
      <c r="N93" s="126" t="e">
        <f>#REF!</f>
        <v>#REF!</v>
      </c>
      <c r="O93" s="130" t="e">
        <f>#REF!</f>
        <v>#REF!</v>
      </c>
      <c r="P93" s="119" t="e">
        <f>#REF!</f>
        <v>#REF!</v>
      </c>
      <c r="Q93" s="126" t="e">
        <f>#REF!</f>
        <v>#REF!</v>
      </c>
    </row>
    <row r="94" spans="2:17">
      <c r="B94" s="347" t="s">
        <v>63</v>
      </c>
      <c r="C94" s="150" t="s">
        <v>102</v>
      </c>
      <c r="D94" s="116">
        <f>Size!D52</f>
        <v>581556304.81300998</v>
      </c>
      <c r="E94" s="110">
        <f>Size!E52</f>
        <v>8239544.9869477749</v>
      </c>
      <c r="F94" s="112">
        <f>Size!F52</f>
        <v>1.4371714843025973E-2</v>
      </c>
      <c r="G94" s="113">
        <f>Size!G52</f>
        <v>26.234175432146781</v>
      </c>
      <c r="H94" s="114">
        <f>Size!H52</f>
        <v>-0.95372805257359516</v>
      </c>
      <c r="I94" s="182">
        <f>Size!I52</f>
        <v>3.5367937431243597</v>
      </c>
      <c r="J94" s="183">
        <f>Size!J52</f>
        <v>7.2890493196148043E-2</v>
      </c>
      <c r="K94" s="112">
        <f>Size!K52</f>
        <v>2.104287791457763E-2</v>
      </c>
      <c r="L94" s="115">
        <f>Size!L52</f>
        <v>2056844700.1371765</v>
      </c>
      <c r="M94" s="111">
        <f>Size!M52</f>
        <v>70930912.537367582</v>
      </c>
      <c r="N94" s="112">
        <f>Size!N52</f>
        <v>3.571701499846841E-2</v>
      </c>
      <c r="O94" s="116">
        <f>Size!O52</f>
        <v>1725571645.481581</v>
      </c>
      <c r="P94" s="110">
        <f>Size!P52</f>
        <v>35396295.982336998</v>
      </c>
      <c r="Q94" s="112">
        <f>Size!Q52</f>
        <v>2.0942380914988509E-2</v>
      </c>
    </row>
    <row r="95" spans="2:17">
      <c r="B95" s="348"/>
      <c r="C95" s="151" t="s">
        <v>103</v>
      </c>
      <c r="D95" s="77">
        <f>Size!D53</f>
        <v>265183565.33858231</v>
      </c>
      <c r="E95" s="76">
        <f>Size!E53</f>
        <v>-14473055.115401834</v>
      </c>
      <c r="F95" s="78">
        <f>Size!F53</f>
        <v>-5.1752950071079371E-2</v>
      </c>
      <c r="G95" s="95">
        <f>Size!G53</f>
        <v>11.962508388678541</v>
      </c>
      <c r="H95" s="81">
        <f>Size!H53</f>
        <v>-1.2994049872233724</v>
      </c>
      <c r="I95" s="178">
        <f>Size!I53</f>
        <v>3.2933772514835011</v>
      </c>
      <c r="J95" s="179">
        <f>Size!J53</f>
        <v>-2.1585741975936212E-2</v>
      </c>
      <c r="K95" s="78">
        <f>Size!K53</f>
        <v>-6.5116087324431065E-3</v>
      </c>
      <c r="L95" s="79">
        <f>Size!L53</f>
        <v>873349521.5533756</v>
      </c>
      <c r="M95" s="80">
        <f>Size!M53</f>
        <v>-53701826.127513409</v>
      </c>
      <c r="N95" s="78">
        <f>Size!N53</f>
        <v>-5.7927563841910008E-2</v>
      </c>
      <c r="O95" s="77">
        <f>Size!O53</f>
        <v>192292282.19171393</v>
      </c>
      <c r="P95" s="76">
        <f>Size!P53</f>
        <v>-11135076.743017912</v>
      </c>
      <c r="Q95" s="78">
        <f>Size!Q53</f>
        <v>-5.4737360802046879E-2</v>
      </c>
    </row>
    <row r="96" spans="2:17">
      <c r="B96" s="348"/>
      <c r="C96" s="151" t="s">
        <v>104</v>
      </c>
      <c r="D96" s="77">
        <f>Size!D54</f>
        <v>414041896.70288461</v>
      </c>
      <c r="E96" s="76">
        <f>Size!E54</f>
        <v>19437910.614968181</v>
      </c>
      <c r="F96" s="78">
        <f>Size!F54</f>
        <v>4.9259286019065908E-2</v>
      </c>
      <c r="G96" s="95">
        <f>Size!G54</f>
        <v>18.67755136427381</v>
      </c>
      <c r="H96" s="81">
        <f>Size!H54</f>
        <v>-3.5411242469283621E-2</v>
      </c>
      <c r="I96" s="178">
        <f>Size!I54</f>
        <v>3.0916362664371935</v>
      </c>
      <c r="J96" s="179">
        <f>Size!J54</f>
        <v>5.6736158797642933E-2</v>
      </c>
      <c r="K96" s="78">
        <f>Size!K54</f>
        <v>1.8694572073336056E-2</v>
      </c>
      <c r="L96" s="79">
        <f>Size!L54</f>
        <v>1280066943.6710804</v>
      </c>
      <c r="M96" s="80">
        <f>Size!M54</f>
        <v>82483263.817867041</v>
      </c>
      <c r="N96" s="78">
        <f>Size!N54</f>
        <v>6.8874739365166485E-2</v>
      </c>
      <c r="O96" s="77">
        <f>Size!O54</f>
        <v>277395361.82570571</v>
      </c>
      <c r="P96" s="76">
        <f>Size!P54</f>
        <v>15901011.706747949</v>
      </c>
      <c r="Q96" s="78">
        <f>Size!Q54</f>
        <v>6.0808241935301231E-2</v>
      </c>
    </row>
    <row r="97" spans="2:17">
      <c r="B97" s="348"/>
      <c r="C97" s="151" t="s">
        <v>105</v>
      </c>
      <c r="D97" s="77">
        <f>Size!D55</f>
        <v>657733507.1308614</v>
      </c>
      <c r="E97" s="76">
        <f>Size!E55</f>
        <v>73594843.009421945</v>
      </c>
      <c r="F97" s="78">
        <f>Size!F55</f>
        <v>0.12598865223227537</v>
      </c>
      <c r="G97" s="95">
        <f>Size!G55</f>
        <v>29.670551365134425</v>
      </c>
      <c r="H97" s="81">
        <f>Size!H55</f>
        <v>1.9694500984534073</v>
      </c>
      <c r="I97" s="178">
        <f>Size!I55</f>
        <v>2.4566783791617723</v>
      </c>
      <c r="J97" s="179">
        <f>Size!J55</f>
        <v>5.2976821728134116E-2</v>
      </c>
      <c r="K97" s="78">
        <f>Size!K55</f>
        <v>2.2039683572321649E-2</v>
      </c>
      <c r="L97" s="79">
        <f>Size!L55</f>
        <v>1615839686.2186327</v>
      </c>
      <c r="M97" s="80">
        <f>Size!M55</f>
        <v>211744669.51272368</v>
      </c>
      <c r="N97" s="78">
        <f>Size!N55</f>
        <v>0.15080508583349961</v>
      </c>
      <c r="O97" s="77">
        <f>Size!O55</f>
        <v>329228037.24216819</v>
      </c>
      <c r="P97" s="76">
        <f>Size!P55</f>
        <v>36937706.154456198</v>
      </c>
      <c r="Q97" s="78">
        <f>Size!Q55</f>
        <v>0.12637334261793196</v>
      </c>
    </row>
    <row r="98" spans="2:17">
      <c r="B98" s="348"/>
      <c r="C98" s="151" t="s">
        <v>106</v>
      </c>
      <c r="D98" s="77">
        <f>Size!D56</f>
        <v>692510026.2697742</v>
      </c>
      <c r="E98" s="76">
        <f>Size!E56</f>
        <v>22052871.057479382</v>
      </c>
      <c r="F98" s="78">
        <f>Size!F56</f>
        <v>3.2892289814546789E-2</v>
      </c>
      <c r="G98" s="95">
        <f>Size!G56</f>
        <v>31.239330340547639</v>
      </c>
      <c r="H98" s="81">
        <f>Size!H56</f>
        <v>-0.55517786828673721</v>
      </c>
      <c r="I98" s="178">
        <f>Size!I56</f>
        <v>3.6338702128888181</v>
      </c>
      <c r="J98" s="179">
        <f>Size!J56</f>
        <v>8.0147526518953072E-2</v>
      </c>
      <c r="K98" s="78">
        <f>Size!K56</f>
        <v>2.255311784072379E-2</v>
      </c>
      <c r="L98" s="79">
        <f>Size!L56</f>
        <v>2516491556.5885854</v>
      </c>
      <c r="M98" s="80">
        <f>Size!M56</f>
        <v>133872753.87165165</v>
      </c>
      <c r="N98" s="78">
        <f>Size!N56</f>
        <v>5.6187231343509364E-2</v>
      </c>
      <c r="O98" s="77">
        <f>Size!O56</f>
        <v>1954901950.8513184</v>
      </c>
      <c r="P98" s="76">
        <f>Size!P56</f>
        <v>63411772.519417286</v>
      </c>
      <c r="Q98" s="78">
        <f>Size!Q56</f>
        <v>3.3524769647675312E-2</v>
      </c>
    </row>
    <row r="99" spans="2:17" ht="15" customHeight="1">
      <c r="B99" s="348"/>
      <c r="C99" s="151" t="s">
        <v>107</v>
      </c>
      <c r="D99" s="77">
        <f>Size!D57</f>
        <v>755610219.57623494</v>
      </c>
      <c r="E99" s="76">
        <f>Size!E57</f>
        <v>77337371.899200916</v>
      </c>
      <c r="F99" s="78">
        <f>Size!F57</f>
        <v>0.1140210346972725</v>
      </c>
      <c r="G99" s="95">
        <f>Size!G57</f>
        <v>34.085798562633762</v>
      </c>
      <c r="H99" s="81">
        <f>Size!H57</f>
        <v>1.9206535483062908</v>
      </c>
      <c r="I99" s="178">
        <f>Size!I57</f>
        <v>2.5157798227072536</v>
      </c>
      <c r="J99" s="179">
        <f>Size!J57</f>
        <v>4.2372110723900569E-2</v>
      </c>
      <c r="K99" s="78">
        <f>Size!K57</f>
        <v>1.7131065985851405E-2</v>
      </c>
      <c r="L99" s="79">
        <f>Size!L57</f>
        <v>1900948944.2412894</v>
      </c>
      <c r="M99" s="80">
        <f>Size!M57</f>
        <v>223303651.96800327</v>
      </c>
      <c r="N99" s="78">
        <f>Size!N57</f>
        <v>0.13310540255229794</v>
      </c>
      <c r="O99" s="77">
        <f>Size!O57</f>
        <v>383820271.46125722</v>
      </c>
      <c r="P99" s="76">
        <f>Size!P57</f>
        <v>39083742.031367242</v>
      </c>
      <c r="Q99" s="78">
        <f>Size!Q57</f>
        <v>0.11337278963735641</v>
      </c>
    </row>
    <row r="100" spans="2:17" ht="15" thickBot="1">
      <c r="B100" s="349"/>
      <c r="C100" s="152" t="s">
        <v>108</v>
      </c>
      <c r="D100" s="144">
        <f>Size!D58</f>
        <v>767765767.00244355</v>
      </c>
      <c r="E100" s="138">
        <f>Size!E58</f>
        <v>8750068.8824750185</v>
      </c>
      <c r="F100" s="140">
        <f>Size!F58</f>
        <v>1.1528179066847178E-2</v>
      </c>
      <c r="G100" s="141">
        <f>Size!G58</f>
        <v>34.634138871239777</v>
      </c>
      <c r="H100" s="142">
        <f>Size!H58</f>
        <v>-1.3600043143424898</v>
      </c>
      <c r="I100" s="180">
        <f>Size!I58</f>
        <v>3.1322365459245245</v>
      </c>
      <c r="J100" s="181">
        <f>Size!J58</f>
        <v>2.0285490438791243E-2</v>
      </c>
      <c r="K100" s="140">
        <f>Size!K58</f>
        <v>6.5185763134134366E-3</v>
      </c>
      <c r="L100" s="143">
        <f>Size!L58</f>
        <v>2404823994.1148272</v>
      </c>
      <c r="M100" s="139">
        <f>Size!M58</f>
        <v>42804291.220150471</v>
      </c>
      <c r="N100" s="140">
        <f>Size!N58</f>
        <v>1.8121902695262627E-2</v>
      </c>
      <c r="O100" s="144">
        <f>Size!O58</f>
        <v>531025043.36593133</v>
      </c>
      <c r="P100" s="138">
        <f>Size!P58</f>
        <v>7535384.7367528677</v>
      </c>
      <c r="Q100" s="140">
        <f>Size!Q58</f>
        <v>1.4394524538431555E-2</v>
      </c>
    </row>
    <row r="101" spans="2:17">
      <c r="B101" s="174"/>
      <c r="C101" s="147"/>
      <c r="D101" s="70"/>
      <c r="E101" s="70"/>
      <c r="F101" s="71"/>
      <c r="G101" s="72"/>
      <c r="H101" s="72"/>
      <c r="I101" s="194"/>
      <c r="J101" s="194"/>
      <c r="K101" s="71"/>
      <c r="L101" s="73"/>
      <c r="M101" s="73"/>
      <c r="N101" s="71"/>
      <c r="O101" s="70"/>
      <c r="P101" s="70"/>
      <c r="Q101" s="71"/>
    </row>
    <row r="102" spans="2:17" ht="23.5">
      <c r="B102" s="339" t="s">
        <v>136</v>
      </c>
      <c r="C102" s="339"/>
      <c r="D102" s="339"/>
      <c r="E102" s="339"/>
      <c r="F102" s="339"/>
      <c r="G102" s="339"/>
      <c r="H102" s="339"/>
      <c r="I102" s="339"/>
      <c r="J102" s="339"/>
      <c r="K102" s="339"/>
      <c r="L102" s="339"/>
      <c r="M102" s="339"/>
      <c r="N102" s="339"/>
      <c r="O102" s="339"/>
      <c r="P102" s="339"/>
      <c r="Q102" s="339"/>
    </row>
    <row r="103" spans="2:17">
      <c r="B103" s="340" t="s">
        <v>16</v>
      </c>
      <c r="C103" s="340"/>
      <c r="D103" s="340"/>
      <c r="E103" s="340"/>
      <c r="F103" s="340"/>
      <c r="G103" s="340"/>
      <c r="H103" s="340"/>
      <c r="I103" s="340"/>
      <c r="J103" s="340"/>
      <c r="K103" s="340"/>
      <c r="L103" s="340"/>
      <c r="M103" s="340"/>
      <c r="N103" s="340"/>
      <c r="O103" s="340"/>
      <c r="P103" s="340"/>
      <c r="Q103" s="340"/>
    </row>
    <row r="104" spans="2:17" ht="15" thickBot="1">
      <c r="B104" s="340" t="str">
        <f>'HOME PAGE'!H7</f>
        <v>YTD Ending 12-01-2024</v>
      </c>
      <c r="C104" s="340"/>
      <c r="D104" s="340"/>
      <c r="E104" s="340"/>
      <c r="F104" s="340"/>
      <c r="G104" s="340"/>
      <c r="H104" s="340"/>
      <c r="I104" s="340"/>
      <c r="J104" s="340"/>
      <c r="K104" s="340"/>
      <c r="L104" s="340"/>
      <c r="M104" s="340"/>
      <c r="N104" s="340"/>
      <c r="O104" s="340"/>
      <c r="P104" s="340"/>
      <c r="Q104" s="340"/>
    </row>
    <row r="105" spans="2:17">
      <c r="D105" s="345" t="s">
        <v>64</v>
      </c>
      <c r="E105" s="343"/>
      <c r="F105" s="346"/>
      <c r="G105" s="342" t="s">
        <v>21</v>
      </c>
      <c r="H105" s="344"/>
      <c r="I105" s="345" t="s">
        <v>22</v>
      </c>
      <c r="J105" s="343"/>
      <c r="K105" s="346"/>
      <c r="L105" s="342" t="s">
        <v>23</v>
      </c>
      <c r="M105" s="343"/>
      <c r="N105" s="344"/>
      <c r="O105" s="345" t="s">
        <v>24</v>
      </c>
      <c r="P105" s="343"/>
      <c r="Q105" s="346"/>
    </row>
    <row r="106" spans="2:17" ht="28.5" customHeight="1" thickBot="1">
      <c r="B106" s="14"/>
      <c r="C106" s="146"/>
      <c r="D106" s="15" t="s">
        <v>20</v>
      </c>
      <c r="E106" s="16" t="s">
        <v>26</v>
      </c>
      <c r="F106" s="17" t="s">
        <v>27</v>
      </c>
      <c r="G106" s="18" t="s">
        <v>20</v>
      </c>
      <c r="H106" s="49" t="s">
        <v>26</v>
      </c>
      <c r="I106" s="15" t="s">
        <v>20</v>
      </c>
      <c r="J106" s="16" t="s">
        <v>26</v>
      </c>
      <c r="K106" s="17" t="s">
        <v>27</v>
      </c>
      <c r="L106" s="18" t="s">
        <v>20</v>
      </c>
      <c r="M106" s="16" t="s">
        <v>26</v>
      </c>
      <c r="N106" s="49" t="s">
        <v>27</v>
      </c>
      <c r="O106" s="15" t="s">
        <v>20</v>
      </c>
      <c r="P106" s="16" t="s">
        <v>26</v>
      </c>
      <c r="Q106" s="17" t="s">
        <v>27</v>
      </c>
    </row>
    <row r="107" spans="2:17" ht="15" thickBot="1">
      <c r="C107" s="292" t="s">
        <v>11</v>
      </c>
      <c r="D107" s="283">
        <f>'Segment Data'!D51</f>
        <v>2075829411.1880748</v>
      </c>
      <c r="E107" s="284">
        <f>'Segment Data'!E51</f>
        <v>105585461.30632162</v>
      </c>
      <c r="F107" s="285">
        <f>'Segment Data'!F51</f>
        <v>5.3590044680841921E-2</v>
      </c>
      <c r="G107" s="286">
        <f>'Segment Data'!G51</f>
        <v>99.959111457956766</v>
      </c>
      <c r="H107" s="287">
        <f>'Segment Data'!H51</f>
        <v>7.1406367665218795E-3</v>
      </c>
      <c r="I107" s="288">
        <f>'Segment Data'!I51</f>
        <v>3.0771681090658833</v>
      </c>
      <c r="J107" s="289">
        <f>'Segment Data'!J51</f>
        <v>3.2183732397502496E-2</v>
      </c>
      <c r="K107" s="285">
        <f>'Segment Data'!K51</f>
        <v>1.0569424475246666E-2</v>
      </c>
      <c r="L107" s="290">
        <f>'Segment Data'!L51</f>
        <v>6387676063.9689541</v>
      </c>
      <c r="M107" s="291">
        <f>'Segment Data'!M51</f>
        <v>388314018.35361481</v>
      </c>
      <c r="N107" s="285">
        <f>'Segment Data'!N51</f>
        <v>6.4725885085967744E-2</v>
      </c>
      <c r="O107" s="283">
        <f>'Segment Data'!O51</f>
        <v>2690839350.1134491</v>
      </c>
      <c r="P107" s="284">
        <f>'Segment Data'!P51</f>
        <v>110531671.70453596</v>
      </c>
      <c r="Q107" s="285">
        <f>'Segment Data'!Q51</f>
        <v>4.283662472868071E-2</v>
      </c>
    </row>
    <row r="108" spans="2:17">
      <c r="B108" s="354" t="s">
        <v>60</v>
      </c>
      <c r="C108" s="151" t="s">
        <v>145</v>
      </c>
      <c r="D108" s="77">
        <f>'Segment Data'!D52</f>
        <v>43195606.840609714</v>
      </c>
      <c r="E108" s="76">
        <f>'Segment Data'!E52</f>
        <v>-1543009.8832901046</v>
      </c>
      <c r="F108" s="78">
        <f>'Segment Data'!F52</f>
        <v>-3.4489441030612224E-2</v>
      </c>
      <c r="G108" s="95">
        <f>'Segment Data'!G52</f>
        <v>2.080033385885669</v>
      </c>
      <c r="H108" s="81">
        <f>'Segment Data'!H52</f>
        <v>-0.18959059323428962</v>
      </c>
      <c r="I108" s="178">
        <f>'Segment Data'!I52</f>
        <v>5.1411112888159192</v>
      </c>
      <c r="J108" s="179">
        <f>'Segment Data'!J52</f>
        <v>7.6548753222018817E-2</v>
      </c>
      <c r="K108" s="78">
        <f>'Segment Data'!K52</f>
        <v>1.5114583477651197E-2</v>
      </c>
      <c r="L108" s="79">
        <f>'Segment Data'!L52</f>
        <v>222073421.95551276</v>
      </c>
      <c r="M108" s="80">
        <f>'Segment Data'!M52</f>
        <v>-4508100.1986449659</v>
      </c>
      <c r="N108" s="78">
        <f>'Segment Data'!N52</f>
        <v>-1.9896151088515595E-2</v>
      </c>
      <c r="O108" s="77">
        <f>'Segment Data'!O52</f>
        <v>93568601.451121673</v>
      </c>
      <c r="P108" s="76">
        <f>'Segment Data'!P52</f>
        <v>-2713453.1325764656</v>
      </c>
      <c r="Q108" s="78">
        <f>'Segment Data'!Q52</f>
        <v>-2.8182335164209201E-2</v>
      </c>
    </row>
    <row r="109" spans="2:17">
      <c r="B109" s="355"/>
      <c r="C109" s="151" t="s">
        <v>149</v>
      </c>
      <c r="D109" s="77">
        <f>'Segment Data'!D53</f>
        <v>32500221.175677396</v>
      </c>
      <c r="E109" s="76">
        <f>'Segment Data'!E53</f>
        <v>-377207.76066024601</v>
      </c>
      <c r="F109" s="78">
        <f>'Segment Data'!F53</f>
        <v>-1.1473152641912905E-2</v>
      </c>
      <c r="G109" s="95">
        <f>'Segment Data'!G53</f>
        <v>1.5650097322055161</v>
      </c>
      <c r="H109" s="81">
        <f>'Segment Data'!H53</f>
        <v>-0.10288718884215364</v>
      </c>
      <c r="I109" s="178">
        <f>'Segment Data'!I53</f>
        <v>4.2932018288541292</v>
      </c>
      <c r="J109" s="179">
        <f>'Segment Data'!J53</f>
        <v>-3.613573656197655E-2</v>
      </c>
      <c r="K109" s="78">
        <f>'Segment Data'!K53</f>
        <v>-8.3467126358171689E-3</v>
      </c>
      <c r="L109" s="79">
        <f>'Segment Data'!L53</f>
        <v>139530008.98958188</v>
      </c>
      <c r="M109" s="80">
        <f>'Segment Data'!M53</f>
        <v>-2807479.158803165</v>
      </c>
      <c r="N109" s="78">
        <f>'Segment Data'!N53</f>
        <v>-1.972410216960133E-2</v>
      </c>
      <c r="O109" s="77">
        <f>'Segment Data'!O53</f>
        <v>64833035.31925033</v>
      </c>
      <c r="P109" s="76">
        <f>'Segment Data'!P53</f>
        <v>2422065.1786502302</v>
      </c>
      <c r="Q109" s="78">
        <f>'Segment Data'!Q53</f>
        <v>3.8808324453117389E-2</v>
      </c>
    </row>
    <row r="110" spans="2:17">
      <c r="B110" s="355"/>
      <c r="C110" s="151" t="s">
        <v>146</v>
      </c>
      <c r="D110" s="77">
        <f>'Segment Data'!D54</f>
        <v>990144764.41767395</v>
      </c>
      <c r="E110" s="76">
        <f>'Segment Data'!E54</f>
        <v>110474803.23735332</v>
      </c>
      <c r="F110" s="78">
        <f>'Segment Data'!F54</f>
        <v>0.12558664966701921</v>
      </c>
      <c r="G110" s="95">
        <f>'Segment Data'!G54</f>
        <v>47.679250680474794</v>
      </c>
      <c r="H110" s="81">
        <f>'Segment Data'!H54</f>
        <v>3.0529259568537057</v>
      </c>
      <c r="I110" s="178">
        <f>'Segment Data'!I54</f>
        <v>3.3100998270793913</v>
      </c>
      <c r="J110" s="179">
        <f>'Segment Data'!J54</f>
        <v>-8.239446786005189E-3</v>
      </c>
      <c r="K110" s="78">
        <f>'Segment Data'!K54</f>
        <v>-2.4830031247550519E-3</v>
      </c>
      <c r="L110" s="79">
        <f>'Segment Data'!L54</f>
        <v>3277478013.4825072</v>
      </c>
      <c r="M110" s="80">
        <f>'Segment Data'!M54</f>
        <v>358434633.25820065</v>
      </c>
      <c r="N110" s="78">
        <f>'Segment Data'!N54</f>
        <v>0.12279181449871349</v>
      </c>
      <c r="O110" s="77">
        <f>'Segment Data'!O54</f>
        <v>1243443502.8294873</v>
      </c>
      <c r="P110" s="76">
        <f>'Segment Data'!P54</f>
        <v>88053219.029238224</v>
      </c>
      <c r="Q110" s="78">
        <f>'Segment Data'!Q54</f>
        <v>7.621080102873827E-2</v>
      </c>
    </row>
    <row r="111" spans="2:17">
      <c r="B111" s="355"/>
      <c r="C111" s="151" t="s">
        <v>148</v>
      </c>
      <c r="D111" s="77">
        <f>'Segment Data'!D55</f>
        <v>45711434.752955563</v>
      </c>
      <c r="E111" s="76">
        <f>'Segment Data'!E55</f>
        <v>9445742.4168740213</v>
      </c>
      <c r="F111" s="78">
        <f>'Segment Data'!F55</f>
        <v>0.26045945378178381</v>
      </c>
      <c r="G111" s="95">
        <f>'Segment Data'!G55</f>
        <v>2.20118010504468</v>
      </c>
      <c r="H111" s="81">
        <f>'Segment Data'!H55</f>
        <v>0.36139401033096008</v>
      </c>
      <c r="I111" s="178">
        <f>'Segment Data'!I55</f>
        <v>4.7665237600265824</v>
      </c>
      <c r="J111" s="179">
        <f>'Segment Data'!J55</f>
        <v>5.3266406177540304E-2</v>
      </c>
      <c r="K111" s="78">
        <f>'Segment Data'!K55</f>
        <v>1.1301399897894551E-2</v>
      </c>
      <c r="L111" s="79">
        <f>'Segment Data'!L55</f>
        <v>217884639.85486755</v>
      </c>
      <c r="M111" s="80">
        <f>'Segment Data'!M55</f>
        <v>46955098.759404361</v>
      </c>
      <c r="N111" s="78">
        <f>'Segment Data'!N55</f>
        <v>0.27470441012405339</v>
      </c>
      <c r="O111" s="77">
        <f>'Segment Data'!O55</f>
        <v>98839150.789453313</v>
      </c>
      <c r="P111" s="76">
        <f>'Segment Data'!P55</f>
        <v>16675361.547420561</v>
      </c>
      <c r="Q111" s="78">
        <f>'Segment Data'!Q55</f>
        <v>0.20295268391650445</v>
      </c>
    </row>
    <row r="112" spans="2:17" ht="15" thickBot="1">
      <c r="B112" s="356"/>
      <c r="C112" s="151" t="s">
        <v>147</v>
      </c>
      <c r="D112" s="144">
        <f>'Segment Data'!D56</f>
        <v>964277384.00115573</v>
      </c>
      <c r="E112" s="138">
        <f>'Segment Data'!E56</f>
        <v>-12414866.704049349</v>
      </c>
      <c r="F112" s="140">
        <f>'Segment Data'!F56</f>
        <v>-1.2711134643574158E-2</v>
      </c>
      <c r="G112" s="141">
        <f>'Segment Data'!G56</f>
        <v>46.433637554345978</v>
      </c>
      <c r="H112" s="142">
        <f>'Segment Data'!H56</f>
        <v>-3.11470154834646</v>
      </c>
      <c r="I112" s="180">
        <f>'Segment Data'!I56</f>
        <v>2.6244626511778182</v>
      </c>
      <c r="J112" s="181">
        <f>'Segment Data'!J56</f>
        <v>2.3366848320039324E-2</v>
      </c>
      <c r="K112" s="140">
        <f>'Segment Data'!K56</f>
        <v>8.9834631597831092E-3</v>
      </c>
      <c r="L112" s="143">
        <f>'Segment Data'!L56</f>
        <v>2530709979.6864843</v>
      </c>
      <c r="M112" s="139">
        <f>'Segment Data'!M56</f>
        <v>-9760134.3065419197</v>
      </c>
      <c r="N112" s="140">
        <f>'Segment Data'!N56</f>
        <v>-3.8418614935805191E-3</v>
      </c>
      <c r="O112" s="144">
        <f>'Segment Data'!O56</f>
        <v>1190155059.7241364</v>
      </c>
      <c r="P112" s="138">
        <f>'Segment Data'!P56</f>
        <v>6094479.0818033218</v>
      </c>
      <c r="Q112" s="140">
        <f>'Segment Data'!Q56</f>
        <v>5.1471007323773662E-3</v>
      </c>
    </row>
    <row r="113" spans="2:17">
      <c r="B113" s="347" t="s">
        <v>61</v>
      </c>
      <c r="C113" s="150" t="s">
        <v>74</v>
      </c>
      <c r="D113" s="116">
        <f>'Type Data'!D35</f>
        <v>1734533754.2474408</v>
      </c>
      <c r="E113" s="110">
        <f>'Type Data'!E35</f>
        <v>98101996.148631573</v>
      </c>
      <c r="F113" s="112">
        <f>'Type Data'!F35</f>
        <v>5.9948724206260538E-2</v>
      </c>
      <c r="G113" s="113">
        <f>'Type Data'!G35</f>
        <v>83.524422543553229</v>
      </c>
      <c r="H113" s="114">
        <f>'Type Data'!H35</f>
        <v>0.5069975459138476</v>
      </c>
      <c r="I113" s="182">
        <f>'Type Data'!I35</f>
        <v>3.056676705680319</v>
      </c>
      <c r="J113" s="183">
        <f>'Type Data'!J35</f>
        <v>3.1405024686159244E-2</v>
      </c>
      <c r="K113" s="112">
        <f>'Type Data'!K35</f>
        <v>1.0380894014728283E-2</v>
      </c>
      <c r="L113" s="115">
        <f>'Type Data'!L35</f>
        <v>5301908921.8243837</v>
      </c>
      <c r="M113" s="111">
        <f>'Type Data'!M35</f>
        <v>351258266.16857052</v>
      </c>
      <c r="N113" s="112">
        <f>'Type Data'!N35</f>
        <v>7.0951939573292169E-2</v>
      </c>
      <c r="O113" s="116">
        <f>'Type Data'!O35</f>
        <v>2229348225.6264253</v>
      </c>
      <c r="P113" s="110">
        <f>'Type Data'!P35</f>
        <v>109199285.66295791</v>
      </c>
      <c r="Q113" s="112">
        <f>'Type Data'!Q35</f>
        <v>5.1505478508901144E-2</v>
      </c>
    </row>
    <row r="114" spans="2:17">
      <c r="B114" s="348"/>
      <c r="C114" s="151" t="s">
        <v>75</v>
      </c>
      <c r="D114" s="77">
        <f>'Type Data'!D36</f>
        <v>212551288.38822496</v>
      </c>
      <c r="E114" s="76">
        <f>'Type Data'!E36</f>
        <v>9977304.9989936352</v>
      </c>
      <c r="F114" s="78">
        <f>'Type Data'!F36</f>
        <v>4.9252647512109005E-2</v>
      </c>
      <c r="G114" s="95">
        <f>'Type Data'!G36</f>
        <v>10.235156035471503</v>
      </c>
      <c r="H114" s="81">
        <f>'Type Data'!H36</f>
        <v>-4.1575877887710888E-2</v>
      </c>
      <c r="I114" s="178">
        <f>'Type Data'!I36</f>
        <v>3.1254988347894344</v>
      </c>
      <c r="J114" s="179">
        <f>'Type Data'!J36</f>
        <v>6.0230839799698455E-2</v>
      </c>
      <c r="K114" s="78">
        <f>'Type Data'!K36</f>
        <v>1.9649453130410589E-2</v>
      </c>
      <c r="L114" s="79">
        <f>'Type Data'!L36</f>
        <v>664328804.19039011</v>
      </c>
      <c r="M114" s="80">
        <f>'Type Data'!M36</f>
        <v>43385256.289796948</v>
      </c>
      <c r="N114" s="78">
        <f>'Type Data'!N36</f>
        <v>6.9869888231357369E-2</v>
      </c>
      <c r="O114" s="77">
        <f>'Type Data'!O36</f>
        <v>211372398.54896283</v>
      </c>
      <c r="P114" s="76">
        <f>'Type Data'!P36</f>
        <v>18490665.68898949</v>
      </c>
      <c r="Q114" s="78">
        <f>'Type Data'!Q36</f>
        <v>9.5865302612213613E-2</v>
      </c>
    </row>
    <row r="115" spans="2:17">
      <c r="B115" s="348"/>
      <c r="C115" s="151" t="s">
        <v>76</v>
      </c>
      <c r="D115" s="77">
        <f>'Type Data'!D37</f>
        <v>121953397.45743105</v>
      </c>
      <c r="E115" s="76">
        <f>'Type Data'!E37</f>
        <v>-1876722.4646857381</v>
      </c>
      <c r="F115" s="78">
        <f>'Type Data'!F37</f>
        <v>-1.5155621797557061E-2</v>
      </c>
      <c r="G115" s="95">
        <f>'Type Data'!G37</f>
        <v>5.8725216934597979</v>
      </c>
      <c r="H115" s="81">
        <f>'Type Data'!H37</f>
        <v>-0.40947426647335128</v>
      </c>
      <c r="I115" s="178">
        <f>'Type Data'!I37</f>
        <v>3.283233868263161</v>
      </c>
      <c r="J115" s="179">
        <f>'Type Data'!J37</f>
        <v>1.2042752676148183E-2</v>
      </c>
      <c r="K115" s="78">
        <f>'Type Data'!K37</f>
        <v>3.6814579920950658E-3</v>
      </c>
      <c r="L115" s="79">
        <f>'Type Data'!L37</f>
        <v>400401524.8819961</v>
      </c>
      <c r="M115" s="80">
        <f>'Type Data'!M37</f>
        <v>-4670463.2493066788</v>
      </c>
      <c r="N115" s="78">
        <f>'Type Data'!N37</f>
        <v>-1.1529958590453712E-2</v>
      </c>
      <c r="O115" s="77">
        <f>'Type Data'!O37</f>
        <v>222954841.55806524</v>
      </c>
      <c r="P115" s="76">
        <f>'Type Data'!P37</f>
        <v>-14689810.140868545</v>
      </c>
      <c r="Q115" s="78">
        <f>'Type Data'!Q37</f>
        <v>-6.1814183638682123E-2</v>
      </c>
    </row>
    <row r="116" spans="2:17" ht="15" thickBot="1">
      <c r="B116" s="349"/>
      <c r="C116" s="152" t="s">
        <v>77</v>
      </c>
      <c r="D116" s="144">
        <f>'Type Data'!D38</f>
        <v>6790971.0949988337</v>
      </c>
      <c r="E116" s="138">
        <f>'Type Data'!E38</f>
        <v>-617117.37663620058</v>
      </c>
      <c r="F116" s="140">
        <f>'Type Data'!F38</f>
        <v>-8.3303186645123456E-2</v>
      </c>
      <c r="G116" s="141">
        <f>'Type Data'!G38</f>
        <v>0.32701118547320185</v>
      </c>
      <c r="H116" s="142">
        <f>'Type Data'!H38</f>
        <v>-4.8806764787272194E-2</v>
      </c>
      <c r="I116" s="180">
        <f>'Type Data'!I38</f>
        <v>3.0977621282578331</v>
      </c>
      <c r="J116" s="181">
        <f>'Type Data'!J38</f>
        <v>3.4103532045106189E-2</v>
      </c>
      <c r="K116" s="140">
        <f>'Type Data'!K38</f>
        <v>1.1131635909844763E-2</v>
      </c>
      <c r="L116" s="143">
        <f>'Type Data'!L38</f>
        <v>21036813.072181016</v>
      </c>
      <c r="M116" s="139">
        <f>'Type Data'!M38</f>
        <v>-1659040.8554480597</v>
      </c>
      <c r="N116" s="140">
        <f>'Type Data'!N38</f>
        <v>-7.309885147914201E-2</v>
      </c>
      <c r="O116" s="144">
        <f>'Type Data'!O38</f>
        <v>27163884.379995335</v>
      </c>
      <c r="P116" s="138">
        <f>'Type Data'!P38</f>
        <v>-2468469.5065448023</v>
      </c>
      <c r="Q116" s="140">
        <f>'Type Data'!Q38</f>
        <v>-8.3303186645123456E-2</v>
      </c>
    </row>
    <row r="117" spans="2:17" ht="15" thickBot="1">
      <c r="B117" s="94" t="s">
        <v>78</v>
      </c>
      <c r="C117" s="153" t="s">
        <v>79</v>
      </c>
      <c r="D117" s="137">
        <f>Granola!D11</f>
        <v>830544.99168253702</v>
      </c>
      <c r="E117" s="131">
        <f>Granola!E11</f>
        <v>-649418.58986655192</v>
      </c>
      <c r="F117" s="133">
        <f>Granola!F11</f>
        <v>-0.43880714225873085</v>
      </c>
      <c r="G117" s="134">
        <f>Granola!G11</f>
        <v>3.9993912287294715E-2</v>
      </c>
      <c r="H117" s="135">
        <f>Granola!H11</f>
        <v>-3.5085763368248667E-2</v>
      </c>
      <c r="I117" s="184">
        <f>Granola!I11</f>
        <v>3.773828058631238</v>
      </c>
      <c r="J117" s="185">
        <f>Granola!J11</f>
        <v>0.43595226565280454</v>
      </c>
      <c r="K117" s="133">
        <f>Granola!K11</f>
        <v>0.13060769563980637</v>
      </c>
      <c r="L117" s="136">
        <f>Granola!L11</f>
        <v>3134333.9935672064</v>
      </c>
      <c r="M117" s="132">
        <f>Granola!M11</f>
        <v>-1805600.6197751616</v>
      </c>
      <c r="N117" s="133">
        <f>Granola!N11</f>
        <v>-0.36551103629962606</v>
      </c>
      <c r="O117" s="137">
        <f>Granola!O11</f>
        <v>1354131.6094216357</v>
      </c>
      <c r="P117" s="131">
        <f>Granola!P11</f>
        <v>-386840.75053209323</v>
      </c>
      <c r="Q117" s="133">
        <f>Granola!Q11</f>
        <v>-0.22219809999876997</v>
      </c>
    </row>
    <row r="118" spans="2:17">
      <c r="B118" s="350" t="s">
        <v>80</v>
      </c>
      <c r="C118" s="154" t="s">
        <v>14</v>
      </c>
      <c r="D118" s="125">
        <f>'NB vs PL'!D19</f>
        <v>1736812063.1860371</v>
      </c>
      <c r="E118" s="117">
        <f>'NB vs PL'!E19</f>
        <v>76448191.598718405</v>
      </c>
      <c r="F118" s="121">
        <f>'NB vs PL'!F19</f>
        <v>4.6043034847315388E-2</v>
      </c>
      <c r="G118" s="122">
        <f>'NB vs PL'!G19</f>
        <v>83.634131817302517</v>
      </c>
      <c r="H118" s="123">
        <f>'NB vs PL'!H19</f>
        <v>-0.59738746000027731</v>
      </c>
      <c r="I118" s="186">
        <f>'NB vs PL'!I19</f>
        <v>3.3077138753500908</v>
      </c>
      <c r="J118" s="187">
        <f>'NB vs PL'!J19</f>
        <v>4.326377595815778E-2</v>
      </c>
      <c r="K118" s="121">
        <f>'NB vs PL'!K19</f>
        <v>1.3253005756227211E-2</v>
      </c>
      <c r="L118" s="124">
        <f>'NB vs PL'!L19</f>
        <v>5744877360.2758732</v>
      </c>
      <c r="M118" s="118">
        <f>'NB vs PL'!M19</f>
        <v>324702354.64587593</v>
      </c>
      <c r="N118" s="121">
        <f>'NB vs PL'!N19</f>
        <v>5.9906249209408166E-2</v>
      </c>
      <c r="O118" s="125">
        <f>'NB vs PL'!O19</f>
        <v>2326043682.9807425</v>
      </c>
      <c r="P118" s="117">
        <f>'NB vs PL'!P19</f>
        <v>100015569.60022736</v>
      </c>
      <c r="Q118" s="121">
        <f>'NB vs PL'!Q19</f>
        <v>4.4930056812418517E-2</v>
      </c>
    </row>
    <row r="119" spans="2:17" ht="15" thickBot="1">
      <c r="B119" s="351"/>
      <c r="C119" s="155" t="s">
        <v>13</v>
      </c>
      <c r="D119" s="130">
        <f>'NB vs PL'!D20</f>
        <v>339866471.57785088</v>
      </c>
      <c r="E119" s="119">
        <f>'NB vs PL'!E20</f>
        <v>29039646.579057872</v>
      </c>
      <c r="F119" s="126">
        <f>'NB vs PL'!F20</f>
        <v>9.3427092655759811E-2</v>
      </c>
      <c r="G119" s="127">
        <f>'NB vs PL'!G20</f>
        <v>16.365868182698605</v>
      </c>
      <c r="H119" s="128">
        <f>'NB vs PL'!H20</f>
        <v>0.59738746000072496</v>
      </c>
      <c r="I119" s="188">
        <f>'NB vs PL'!I20</f>
        <v>1.9009318709021883</v>
      </c>
      <c r="J119" s="189">
        <f>'NB vs PL'!J20</f>
        <v>2.754335256414997E-2</v>
      </c>
      <c r="K119" s="126">
        <f>'NB vs PL'!K20</f>
        <v>1.4702424133881654E-2</v>
      </c>
      <c r="L119" s="129">
        <f>'NB vs PL'!L20</f>
        <v>646063007.67340946</v>
      </c>
      <c r="M119" s="120">
        <f>'NB vs PL'!M20</f>
        <v>63763602.529203892</v>
      </c>
      <c r="N119" s="126">
        <f>'NB vs PL'!N20</f>
        <v>0.10950312153146187</v>
      </c>
      <c r="O119" s="130">
        <f>'NB vs PL'!O20</f>
        <v>365965553.70998198</v>
      </c>
      <c r="P119" s="119">
        <f>'NB vs PL'!P20</f>
        <v>10667487.418826401</v>
      </c>
      <c r="Q119" s="126">
        <f>'NB vs PL'!Q20</f>
        <v>3.0024051439910542E-2</v>
      </c>
    </row>
    <row r="120" spans="2:17">
      <c r="B120" s="347" t="s">
        <v>62</v>
      </c>
      <c r="C120" s="150" t="s">
        <v>70</v>
      </c>
      <c r="D120" s="116">
        <f>Package!D35</f>
        <v>1068539260.6671379</v>
      </c>
      <c r="E120" s="110">
        <f>Package!E35</f>
        <v>24781834.865792513</v>
      </c>
      <c r="F120" s="112">
        <f>Package!F35</f>
        <v>2.3742906400657456E-2</v>
      </c>
      <c r="G120" s="113">
        <f>Package!G35</f>
        <v>51.454244977239078</v>
      </c>
      <c r="H120" s="114">
        <f>Package!H35</f>
        <v>-1.4963613547118229</v>
      </c>
      <c r="I120" s="182">
        <f>Package!I35</f>
        <v>3.312097860067964</v>
      </c>
      <c r="J120" s="183">
        <f>Package!J35</f>
        <v>5.2441923351625785E-2</v>
      </c>
      <c r="K120" s="112">
        <f>Package!K35</f>
        <v>1.6088177516199429E-2</v>
      </c>
      <c r="L120" s="115">
        <f>Package!L35</f>
        <v>3539106598.6542315</v>
      </c>
      <c r="M120" s="111">
        <f>Package!M35</f>
        <v>136816509.14911318</v>
      </c>
      <c r="N120" s="112">
        <f>Package!N35</f>
        <v>4.0213064009781092E-2</v>
      </c>
      <c r="O120" s="116">
        <f>Package!O35</f>
        <v>1992855083.1143188</v>
      </c>
      <c r="P120" s="110">
        <f>Package!P35</f>
        <v>53073939.357906342</v>
      </c>
      <c r="Q120" s="112">
        <f>Package!Q35</f>
        <v>2.736078733868293E-2</v>
      </c>
    </row>
    <row r="121" spans="2:17">
      <c r="B121" s="348"/>
      <c r="C121" s="151" t="s">
        <v>71</v>
      </c>
      <c r="D121" s="77">
        <f>Package!D36</f>
        <v>692004069.51523459</v>
      </c>
      <c r="E121" s="76">
        <f>Package!E36</f>
        <v>71921485.46930325</v>
      </c>
      <c r="F121" s="78">
        <f>Package!F36</f>
        <v>0.11598694644837149</v>
      </c>
      <c r="G121" s="95">
        <f>Package!G36</f>
        <v>33.32263794954288</v>
      </c>
      <c r="H121" s="81">
        <f>Package!H36</f>
        <v>1.8653778721768788</v>
      </c>
      <c r="I121" s="178">
        <f>Package!I36</f>
        <v>2.5711642436635929</v>
      </c>
      <c r="J121" s="179">
        <f>Package!J36</f>
        <v>4.2511465396118719E-2</v>
      </c>
      <c r="K121" s="78">
        <f>Package!K36</f>
        <v>1.6811903066124317E-2</v>
      </c>
      <c r="L121" s="79">
        <f>Package!L36</f>
        <v>1779256120.0072665</v>
      </c>
      <c r="M121" s="80">
        <f>Package!M36</f>
        <v>211282571.10424781</v>
      </c>
      <c r="N121" s="78">
        <f>Package!N36</f>
        <v>0.13474881081512169</v>
      </c>
      <c r="O121" s="77">
        <f>Package!O36</f>
        <v>361386937.21241325</v>
      </c>
      <c r="P121" s="76">
        <f>Package!P36</f>
        <v>37117781.093252957</v>
      </c>
      <c r="Q121" s="78">
        <f>Package!Q36</f>
        <v>0.11446596258946429</v>
      </c>
    </row>
    <row r="122" spans="2:17" ht="15" customHeight="1">
      <c r="B122" s="348"/>
      <c r="C122" s="151" t="s">
        <v>72</v>
      </c>
      <c r="D122" s="77">
        <f>Package!D37</f>
        <v>63147543.638495035</v>
      </c>
      <c r="E122" s="76">
        <f>Package!E37</f>
        <v>-775353.28660170734</v>
      </c>
      <c r="F122" s="78">
        <f>Package!F37</f>
        <v>-1.2129507952529858E-2</v>
      </c>
      <c r="G122" s="95">
        <f>Package!G37</f>
        <v>3.0407953172047129</v>
      </c>
      <c r="H122" s="81">
        <f>Package!H37</f>
        <v>-0.20206175572104268</v>
      </c>
      <c r="I122" s="178">
        <f>Package!I37</f>
        <v>2.77757167819997</v>
      </c>
      <c r="J122" s="179">
        <f>Package!J37</f>
        <v>-2.5425861733609167E-2</v>
      </c>
      <c r="K122" s="78">
        <f>Package!K37</f>
        <v>-9.0709539952759533E-3</v>
      </c>
      <c r="L122" s="79">
        <f>Package!L37</f>
        <v>175396828.7581805</v>
      </c>
      <c r="M122" s="80">
        <f>Package!M37</f>
        <v>-3778894.0682934225</v>
      </c>
      <c r="N122" s="78">
        <f>Package!N37</f>
        <v>-2.1090435739183053E-2</v>
      </c>
      <c r="O122" s="77">
        <f>Package!O37</f>
        <v>46831245.175528035</v>
      </c>
      <c r="P122" s="76">
        <f>Package!P37</f>
        <v>493027.06961170584</v>
      </c>
      <c r="Q122" s="78">
        <f>Package!Q37</f>
        <v>1.0639750291752318E-2</v>
      </c>
    </row>
    <row r="123" spans="2:17" ht="15" thickBot="1">
      <c r="B123" s="349"/>
      <c r="C123" s="152" t="s">
        <v>73</v>
      </c>
      <c r="D123" s="144">
        <f>Package!D38</f>
        <v>213051862.13541654</v>
      </c>
      <c r="E123" s="138">
        <f>Package!E38</f>
        <v>10331169.290814698</v>
      </c>
      <c r="F123" s="140">
        <f>Package!F38</f>
        <v>5.0962578836163452E-2</v>
      </c>
      <c r="G123" s="141">
        <f>Package!G38</f>
        <v>10.259260572539326</v>
      </c>
      <c r="H123" s="142">
        <f>Package!H38</f>
        <v>-2.4914022830543558E-2</v>
      </c>
      <c r="I123" s="180">
        <f>Package!I38</f>
        <v>3.1205083568032506</v>
      </c>
      <c r="J123" s="181">
        <f>Package!J38</f>
        <v>5.6407523594060205E-2</v>
      </c>
      <c r="K123" s="140">
        <f>Package!K38</f>
        <v>1.8409160358793319E-2</v>
      </c>
      <c r="L123" s="143">
        <f>Package!L38</f>
        <v>664830116.22606134</v>
      </c>
      <c r="M123" s="139">
        <f>Package!M38</f>
        <v>43673472.372172475</v>
      </c>
      <c r="N123" s="140">
        <f>Package!N38</f>
        <v>7.0309917481049325E-2</v>
      </c>
      <c r="O123" s="144">
        <f>Package!O38</f>
        <v>211516941.77532285</v>
      </c>
      <c r="P123" s="138">
        <f>Package!P38</f>
        <v>18575807.192603886</v>
      </c>
      <c r="Q123" s="140">
        <f>Package!Q38</f>
        <v>9.6277070375783175E-2</v>
      </c>
    </row>
    <row r="124" spans="2:17">
      <c r="B124" s="350" t="s">
        <v>81</v>
      </c>
      <c r="C124" s="156" t="s">
        <v>82</v>
      </c>
      <c r="D124" s="116">
        <f>Flavor!D107</f>
        <v>210953176.12153089</v>
      </c>
      <c r="E124" s="110">
        <f>Flavor!E107</f>
        <v>5698259.8785703778</v>
      </c>
      <c r="F124" s="112">
        <f>Flavor!F107</f>
        <v>2.7761867939013651E-2</v>
      </c>
      <c r="G124" s="113">
        <f>Flavor!G107</f>
        <v>10.158200828397256</v>
      </c>
      <c r="H124" s="114">
        <f>Flavor!H107</f>
        <v>-0.25453684322635795</v>
      </c>
      <c r="I124" s="182">
        <f>Flavor!I107</f>
        <v>3.0749763890520203</v>
      </c>
      <c r="J124" s="183">
        <f>Flavor!J107</f>
        <v>7.7319113179514787E-3</v>
      </c>
      <c r="K124" s="112">
        <f>Flavor!K107</f>
        <v>2.5208004689810182E-3</v>
      </c>
      <c r="L124" s="115">
        <f>Flavor!L107</f>
        <v>648676035.7692399</v>
      </c>
      <c r="M124" s="111">
        <f>Flavor!M107</f>
        <v>19109027.39525044</v>
      </c>
      <c r="N124" s="112">
        <f>Flavor!N107</f>
        <v>3.0352650537715072E-2</v>
      </c>
      <c r="O124" s="116">
        <f>Flavor!O107</f>
        <v>289768049.11521828</v>
      </c>
      <c r="P124" s="110">
        <f>Flavor!P107</f>
        <v>-3830783.0746263862</v>
      </c>
      <c r="Q124" s="112">
        <f>Flavor!Q107</f>
        <v>-1.3047678173833314E-2</v>
      </c>
    </row>
    <row r="125" spans="2:17">
      <c r="B125" s="348"/>
      <c r="C125" s="151" t="s">
        <v>83</v>
      </c>
      <c r="D125" s="77">
        <f>Flavor!D108</f>
        <v>263098347.38052604</v>
      </c>
      <c r="E125" s="76">
        <f>Flavor!E108</f>
        <v>-5953029.6902319491</v>
      </c>
      <c r="F125" s="78">
        <f>Flavor!F108</f>
        <v>-2.2125995990224419E-2</v>
      </c>
      <c r="G125" s="95">
        <f>Flavor!G108</f>
        <v>12.66918990957079</v>
      </c>
      <c r="H125" s="81">
        <f>Flavor!H108</f>
        <v>-0.97999063580859236</v>
      </c>
      <c r="I125" s="178">
        <f>Flavor!I108</f>
        <v>2.8682123026692157</v>
      </c>
      <c r="J125" s="179">
        <f>Flavor!J108</f>
        <v>6.1274472912957734E-2</v>
      </c>
      <c r="K125" s="78">
        <f>Flavor!K108</f>
        <v>2.1829650896927254E-2</v>
      </c>
      <c r="L125" s="79">
        <f>Flavor!L108</f>
        <v>754621916.76876378</v>
      </c>
      <c r="M125" s="80">
        <f>Flavor!M108</f>
        <v>-588571.67916226387</v>
      </c>
      <c r="N125" s="78">
        <f>Flavor!N108</f>
        <v>-7.7934786151059605E-4</v>
      </c>
      <c r="O125" s="77">
        <f>Flavor!O108</f>
        <v>276094785.74014115</v>
      </c>
      <c r="P125" s="76">
        <f>Flavor!P108</f>
        <v>5020392.7465674281</v>
      </c>
      <c r="Q125" s="78">
        <f>Flavor!Q108</f>
        <v>1.8520350414236452E-2</v>
      </c>
    </row>
    <row r="126" spans="2:17">
      <c r="B126" s="348"/>
      <c r="C126" s="151" t="s">
        <v>84</v>
      </c>
      <c r="D126" s="77">
        <f>Flavor!D109</f>
        <v>383384713.47172666</v>
      </c>
      <c r="E126" s="76">
        <f>Flavor!E109</f>
        <v>32964506.479058743</v>
      </c>
      <c r="F126" s="78">
        <f>Flavor!F109</f>
        <v>9.4071362955814017E-2</v>
      </c>
      <c r="G126" s="95">
        <f>Flavor!G109</f>
        <v>18.461437678187426</v>
      </c>
      <c r="H126" s="81">
        <f>Flavor!H109</f>
        <v>0.68435463900911842</v>
      </c>
      <c r="I126" s="178">
        <f>Flavor!I109</f>
        <v>3.0463535829636683</v>
      </c>
      <c r="J126" s="179">
        <f>Flavor!J109</f>
        <v>5.2198220498307357E-2</v>
      </c>
      <c r="K126" s="78">
        <f>Flavor!K109</f>
        <v>1.7433370743770559E-2</v>
      </c>
      <c r="L126" s="79">
        <f>Flavor!L109</f>
        <v>1167925395.5380938</v>
      </c>
      <c r="M126" s="80">
        <f>Flavor!M109</f>
        <v>118712853.65477538</v>
      </c>
      <c r="N126" s="78">
        <f>Flavor!N109</f>
        <v>0.11314471464636502</v>
      </c>
      <c r="O126" s="77">
        <f>Flavor!O109</f>
        <v>367277477.16308135</v>
      </c>
      <c r="P126" s="76">
        <f>Flavor!P109</f>
        <v>23965701.789468706</v>
      </c>
      <c r="Q126" s="78">
        <f>Flavor!Q109</f>
        <v>6.9807398139454371E-2</v>
      </c>
    </row>
    <row r="127" spans="2:17">
      <c r="B127" s="348"/>
      <c r="C127" s="151" t="s">
        <v>85</v>
      </c>
      <c r="D127" s="77">
        <f>Flavor!D110</f>
        <v>48880439.215660334</v>
      </c>
      <c r="E127" s="76">
        <f>Flavor!E110</f>
        <v>4970780.3891821802</v>
      </c>
      <c r="F127" s="78">
        <f>Flavor!F110</f>
        <v>0.11320471445304714</v>
      </c>
      <c r="G127" s="95">
        <f>Flavor!G110</f>
        <v>2.3537797688662701</v>
      </c>
      <c r="H127" s="81">
        <f>Flavor!H110</f>
        <v>0.12620945298941288</v>
      </c>
      <c r="I127" s="178">
        <f>Flavor!I110</f>
        <v>3.474124703578096</v>
      </c>
      <c r="J127" s="179">
        <f>Flavor!J110</f>
        <v>-4.9711123893371845E-2</v>
      </c>
      <c r="K127" s="78">
        <f>Flavor!K110</f>
        <v>-1.4107105531372646E-2</v>
      </c>
      <c r="L127" s="79">
        <f>Flavor!L110</f>
        <v>169816741.40087309</v>
      </c>
      <c r="M127" s="80">
        <f>Flavor!M110</f>
        <v>15086312.456080616</v>
      </c>
      <c r="N127" s="78">
        <f>Flavor!N110</f>
        <v>9.7500618068236483E-2</v>
      </c>
      <c r="O127" s="77">
        <f>Flavor!O110</f>
        <v>67741437.116338611</v>
      </c>
      <c r="P127" s="76">
        <f>Flavor!P110</f>
        <v>5374919.8923089579</v>
      </c>
      <c r="Q127" s="78">
        <f>Flavor!Q110</f>
        <v>8.6182780946408466E-2</v>
      </c>
    </row>
    <row r="128" spans="2:17">
      <c r="B128" s="348"/>
      <c r="C128" s="151" t="s">
        <v>86</v>
      </c>
      <c r="D128" s="77">
        <f>Flavor!D111</f>
        <v>386681701.08270198</v>
      </c>
      <c r="E128" s="76">
        <f>Flavor!E111</f>
        <v>43742005.509698629</v>
      </c>
      <c r="F128" s="78">
        <f>Flavor!F111</f>
        <v>0.12755013803990226</v>
      </c>
      <c r="G128" s="95">
        <f>Flavor!G111</f>
        <v>18.620200219225111</v>
      </c>
      <c r="H128" s="81">
        <f>Flavor!H111</f>
        <v>1.2226092014235306</v>
      </c>
      <c r="I128" s="178">
        <f>Flavor!I111</f>
        <v>2.8204235509217694</v>
      </c>
      <c r="J128" s="179">
        <f>Flavor!J111</f>
        <v>2.7641647277221182E-2</v>
      </c>
      <c r="K128" s="78">
        <f>Flavor!K111</f>
        <v>9.8975316479776483E-3</v>
      </c>
      <c r="L128" s="79">
        <f>Flavor!L111</f>
        <v>1090606176.4441445</v>
      </c>
      <c r="M128" s="80">
        <f>Flavor!M111</f>
        <v>132850400.60649037</v>
      </c>
      <c r="N128" s="78">
        <f>Flavor!N111</f>
        <v>0.13871010121583374</v>
      </c>
      <c r="O128" s="77">
        <f>Flavor!O111</f>
        <v>276438107.38972157</v>
      </c>
      <c r="P128" s="76">
        <f>Flavor!P111</f>
        <v>28449461.277517676</v>
      </c>
      <c r="Q128" s="78">
        <f>Flavor!Q111</f>
        <v>0.114720821793775</v>
      </c>
    </row>
    <row r="129" spans="2:17">
      <c r="B129" s="348"/>
      <c r="C129" s="151" t="s">
        <v>87</v>
      </c>
      <c r="D129" s="77">
        <f>Flavor!D112</f>
        <v>93344364.93345955</v>
      </c>
      <c r="E129" s="76">
        <f>Flavor!E112</f>
        <v>-899041.84861552715</v>
      </c>
      <c r="F129" s="78">
        <f>Flavor!F112</f>
        <v>-9.5395728922919552E-3</v>
      </c>
      <c r="G129" s="95">
        <f>Flavor!G112</f>
        <v>4.4948875510033419</v>
      </c>
      <c r="H129" s="81">
        <f>Flavor!H112</f>
        <v>-0.2861519975951321</v>
      </c>
      <c r="I129" s="178">
        <f>Flavor!I112</f>
        <v>3.0042419237731761</v>
      </c>
      <c r="J129" s="179">
        <f>Flavor!J112</f>
        <v>4.5768898746684883E-2</v>
      </c>
      <c r="K129" s="78">
        <f>Flavor!K112</f>
        <v>1.5470446530867068E-2</v>
      </c>
      <c r="L129" s="79">
        <f>Flavor!L112</f>
        <v>280429054.4810819</v>
      </c>
      <c r="M129" s="80">
        <f>Flavor!M112</f>
        <v>1612477.7297140956</v>
      </c>
      <c r="N129" s="78">
        <f>Flavor!N112</f>
        <v>5.7832921862174935E-3</v>
      </c>
      <c r="O129" s="77">
        <f>Flavor!O112</f>
        <v>185319206.53948098</v>
      </c>
      <c r="P129" s="76">
        <f>Flavor!P112</f>
        <v>2598828.3386511803</v>
      </c>
      <c r="Q129" s="78">
        <f>Flavor!Q112</f>
        <v>1.4222980295031908E-2</v>
      </c>
    </row>
    <row r="130" spans="2:17">
      <c r="B130" s="348"/>
      <c r="C130" s="151" t="s">
        <v>88</v>
      </c>
      <c r="D130" s="77">
        <f>Flavor!D113</f>
        <v>9436591.3065714501</v>
      </c>
      <c r="E130" s="76">
        <f>Flavor!E113</f>
        <v>167539.62453382649</v>
      </c>
      <c r="F130" s="78">
        <f>Flavor!F113</f>
        <v>1.8075163488245446E-2</v>
      </c>
      <c r="G130" s="95">
        <f>Flavor!G113</f>
        <v>0.45440789937401016</v>
      </c>
      <c r="H130" s="81">
        <f>Flavor!H113</f>
        <v>-1.5818126859305615E-2</v>
      </c>
      <c r="I130" s="178">
        <f>Flavor!I113</f>
        <v>3.6504153999209712</v>
      </c>
      <c r="J130" s="179">
        <f>Flavor!J113</f>
        <v>0.21342382305633834</v>
      </c>
      <c r="K130" s="78">
        <f>Flavor!K113</f>
        <v>6.209611466404362E-2</v>
      </c>
      <c r="L130" s="79">
        <f>Flavor!L113</f>
        <v>34447478.22826878</v>
      </c>
      <c r="M130" s="80">
        <f>Flavor!M113</f>
        <v>2589825.6715825088</v>
      </c>
      <c r="N130" s="78">
        <f>Flavor!N113</f>
        <v>8.129367557682643E-2</v>
      </c>
      <c r="O130" s="77">
        <f>Flavor!O113</f>
        <v>17565660.003275927</v>
      </c>
      <c r="P130" s="76">
        <f>Flavor!P113</f>
        <v>1348354.0510253236</v>
      </c>
      <c r="Q130" s="78">
        <f>Flavor!Q113</f>
        <v>8.3142912577178194E-2</v>
      </c>
    </row>
    <row r="131" spans="2:17">
      <c r="B131" s="348"/>
      <c r="C131" s="151" t="s">
        <v>89</v>
      </c>
      <c r="D131" s="77">
        <f>Flavor!D114</f>
        <v>67577288.085853621</v>
      </c>
      <c r="E131" s="76">
        <f>Flavor!E114</f>
        <v>-3386779.9031311721</v>
      </c>
      <c r="F131" s="78">
        <f>Flavor!F114</f>
        <v>-4.7725278427624467E-2</v>
      </c>
      <c r="G131" s="95">
        <f>Flavor!G114</f>
        <v>3.2541044246666573</v>
      </c>
      <c r="H131" s="81">
        <f>Flavor!H114</f>
        <v>-0.34595659996618844</v>
      </c>
      <c r="I131" s="178">
        <f>Flavor!I114</f>
        <v>3.2603344045608003</v>
      </c>
      <c r="J131" s="179">
        <f>Flavor!J114</f>
        <v>1.6966646439495747E-2</v>
      </c>
      <c r="K131" s="78">
        <f>Flavor!K114</f>
        <v>5.231181816188351E-3</v>
      </c>
      <c r="L131" s="79">
        <f>Flavor!L114</f>
        <v>220324557.31322524</v>
      </c>
      <c r="M131" s="80">
        <f>Flavor!M114</f>
        <v>-9838012.7873761952</v>
      </c>
      <c r="N131" s="78">
        <f>Flavor!N114</f>
        <v>-4.274375622011916E-2</v>
      </c>
      <c r="O131" s="77">
        <f>Flavor!O114</f>
        <v>139354691.25948608</v>
      </c>
      <c r="P131" s="76">
        <f>Flavor!P114</f>
        <v>-8063584.198423028</v>
      </c>
      <c r="Q131" s="78">
        <f>Flavor!Q114</f>
        <v>-5.4698674050934371E-2</v>
      </c>
    </row>
    <row r="132" spans="2:17">
      <c r="B132" s="348"/>
      <c r="C132" s="151" t="s">
        <v>90</v>
      </c>
      <c r="D132" s="77">
        <f>Flavor!D115</f>
        <v>24689674.48074298</v>
      </c>
      <c r="E132" s="76">
        <f>Flavor!E115</f>
        <v>-3044864.1434779987</v>
      </c>
      <c r="F132" s="78">
        <f>Flavor!F115</f>
        <v>-0.1097860031036851</v>
      </c>
      <c r="G132" s="95">
        <f>Flavor!G115</f>
        <v>1.1889020889576634</v>
      </c>
      <c r="H132" s="81">
        <f>Flavor!H115</f>
        <v>-0.21809210355016373</v>
      </c>
      <c r="I132" s="178">
        <f>Flavor!I115</f>
        <v>2.5867731150662103</v>
      </c>
      <c r="J132" s="179">
        <f>Flavor!J115</f>
        <v>-8.4520454847988979E-2</v>
      </c>
      <c r="K132" s="78">
        <f>Flavor!K115</f>
        <v>-3.1640271889211986E-2</v>
      </c>
      <c r="L132" s="79">
        <f>Flavor!L115</f>
        <v>63866586.166522235</v>
      </c>
      <c r="M132" s="80">
        <f>Flavor!M115</f>
        <v>-10220508.524896264</v>
      </c>
      <c r="N132" s="78">
        <f>Flavor!N115</f>
        <v>-0.13795261600506659</v>
      </c>
      <c r="O132" s="77">
        <f>Flavor!O115</f>
        <v>23672419.92609277</v>
      </c>
      <c r="P132" s="76">
        <f>Flavor!P115</f>
        <v>-1447694.1010300964</v>
      </c>
      <c r="Q132" s="78">
        <f>Flavor!Q115</f>
        <v>-5.7630872991539052E-2</v>
      </c>
    </row>
    <row r="133" spans="2:17">
      <c r="B133" s="348"/>
      <c r="C133" s="151" t="s">
        <v>91</v>
      </c>
      <c r="D133" s="77">
        <f>Flavor!D116</f>
        <v>35984601.90370366</v>
      </c>
      <c r="E133" s="76">
        <f>Flavor!E116</f>
        <v>395595.47882568091</v>
      </c>
      <c r="F133" s="78">
        <f>Flavor!F116</f>
        <v>1.1115665160833083E-2</v>
      </c>
      <c r="G133" s="95">
        <f>Flavor!G116</f>
        <v>1.7327959672774009</v>
      </c>
      <c r="H133" s="81">
        <f>Flavor!H116</f>
        <v>-7.2661337615247179E-2</v>
      </c>
      <c r="I133" s="178">
        <f>Flavor!I116</f>
        <v>3.1726466264288171</v>
      </c>
      <c r="J133" s="179">
        <f>Flavor!J116</f>
        <v>-3.8736901602558493E-2</v>
      </c>
      <c r="K133" s="78">
        <f>Flavor!K116</f>
        <v>-1.206237164276195E-2</v>
      </c>
      <c r="L133" s="79">
        <f>Flavor!L116</f>
        <v>114166425.8331694</v>
      </c>
      <c r="M133" s="80">
        <f>Flavor!M116</f>
        <v>-123523.1786865294</v>
      </c>
      <c r="N133" s="78">
        <f>Flavor!N116</f>
        <v>-1.0807877661553218E-3</v>
      </c>
      <c r="O133" s="77">
        <f>Flavor!O116</f>
        <v>76814340.057240963</v>
      </c>
      <c r="P133" s="76">
        <f>Flavor!P116</f>
        <v>1142027.4679761976</v>
      </c>
      <c r="Q133" s="78">
        <f>Flavor!Q116</f>
        <v>1.5091747944521139E-2</v>
      </c>
    </row>
    <row r="134" spans="2:17">
      <c r="B134" s="348"/>
      <c r="C134" s="151" t="s">
        <v>92</v>
      </c>
      <c r="D134" s="77">
        <f>Flavor!D117</f>
        <v>5511113.327653897</v>
      </c>
      <c r="E134" s="76">
        <f>Flavor!E117</f>
        <v>-297156.59826123342</v>
      </c>
      <c r="F134" s="78">
        <f>Flavor!F117</f>
        <v>-5.1160948449621935E-2</v>
      </c>
      <c r="G134" s="95">
        <f>Flavor!G117</f>
        <v>0.26538114760648573</v>
      </c>
      <c r="H134" s="81">
        <f>Flavor!H117</f>
        <v>-2.9276793706572657E-2</v>
      </c>
      <c r="I134" s="178">
        <f>Flavor!I117</f>
        <v>3.2655088315073542</v>
      </c>
      <c r="J134" s="179">
        <f>Flavor!J117</f>
        <v>4.5899278528389154E-2</v>
      </c>
      <c r="K134" s="78">
        <f>Flavor!K117</f>
        <v>1.4256162982843849E-2</v>
      </c>
      <c r="L134" s="79">
        <f>Flavor!L117</f>
        <v>17996589.242891684</v>
      </c>
      <c r="M134" s="80">
        <f>Flavor!M117</f>
        <v>-703772.0968650952</v>
      </c>
      <c r="N134" s="78">
        <f>Flavor!N117</f>
        <v>-3.763414428623274E-2</v>
      </c>
      <c r="O134" s="77">
        <f>Flavor!O117</f>
        <v>8347588.251592733</v>
      </c>
      <c r="P134" s="76">
        <f>Flavor!P117</f>
        <v>287166.76203005575</v>
      </c>
      <c r="Q134" s="78">
        <f>Flavor!Q117</f>
        <v>3.5626767458985097E-2</v>
      </c>
    </row>
    <row r="135" spans="2:17">
      <c r="B135" s="348"/>
      <c r="C135" s="151" t="s">
        <v>93</v>
      </c>
      <c r="D135" s="77">
        <f>Flavor!D118</f>
        <v>26342088.052099373</v>
      </c>
      <c r="E135" s="76">
        <f>Flavor!E118</f>
        <v>455626.27461788431</v>
      </c>
      <c r="F135" s="78">
        <f>Flavor!F118</f>
        <v>1.7600948269192642E-2</v>
      </c>
      <c r="G135" s="95">
        <f>Flavor!G118</f>
        <v>1.2684721111683606</v>
      </c>
      <c r="H135" s="81">
        <f>Flavor!H118</f>
        <v>-4.4767740374882514E-2</v>
      </c>
      <c r="I135" s="178">
        <f>Flavor!I118</f>
        <v>2.8785670142245849</v>
      </c>
      <c r="J135" s="179">
        <f>Flavor!J118</f>
        <v>7.1077130191231408E-2</v>
      </c>
      <c r="K135" s="78">
        <f>Flavor!K118</f>
        <v>2.5316967514454274E-2</v>
      </c>
      <c r="L135" s="79">
        <f>Flavor!L118</f>
        <v>75827465.752572805</v>
      </c>
      <c r="M135" s="80">
        <f>Flavor!M118</f>
        <v>3151486.178877458</v>
      </c>
      <c r="N135" s="78">
        <f>Flavor!N118</f>
        <v>4.3363518419201608E-2</v>
      </c>
      <c r="O135" s="77">
        <f>Flavor!O118</f>
        <v>45752226.871029422</v>
      </c>
      <c r="P135" s="76">
        <f>Flavor!P118</f>
        <v>1176343.5208895355</v>
      </c>
      <c r="Q135" s="78">
        <f>Flavor!Q118</f>
        <v>2.6389685015313195E-2</v>
      </c>
    </row>
    <row r="136" spans="2:17" ht="15" thickBot="1">
      <c r="B136" s="351"/>
      <c r="C136" s="157" t="s">
        <v>94</v>
      </c>
      <c r="D136" s="144">
        <f>Flavor!D119</f>
        <v>14595708.421255151</v>
      </c>
      <c r="E136" s="138">
        <f>Flavor!E119</f>
        <v>1505413.9400236979</v>
      </c>
      <c r="F136" s="140">
        <f>Flavor!F119</f>
        <v>0.11500229747941301</v>
      </c>
      <c r="G136" s="141">
        <f>Flavor!G119</f>
        <v>0.70283908543961537</v>
      </c>
      <c r="H136" s="142">
        <f>Flavor!H119</f>
        <v>3.8758512012472268E-2</v>
      </c>
      <c r="I136" s="180">
        <f>Flavor!I119</f>
        <v>2.7190401351420066</v>
      </c>
      <c r="J136" s="181">
        <f>Flavor!J119</f>
        <v>0.24141426668624844</v>
      </c>
      <c r="K136" s="140">
        <f>Flavor!K119</f>
        <v>9.7437740604765261E-2</v>
      </c>
      <c r="L136" s="143">
        <f>Flavor!L119</f>
        <v>39686316.998222932</v>
      </c>
      <c r="M136" s="139">
        <f>Flavor!M119</f>
        <v>7253464.765820235</v>
      </c>
      <c r="N136" s="140">
        <f>Flavor!N119</f>
        <v>0.22364560211492945</v>
      </c>
      <c r="O136" s="144">
        <f>Flavor!O119</f>
        <v>34362878.902460366</v>
      </c>
      <c r="P136" s="138">
        <f>Flavor!P119</f>
        <v>4898866.3179156296</v>
      </c>
      <c r="Q136" s="140">
        <f>Flavor!Q119</f>
        <v>0.16626609508323778</v>
      </c>
    </row>
    <row r="137" spans="2:17">
      <c r="B137" s="347" t="s">
        <v>95</v>
      </c>
      <c r="C137" s="221" t="s">
        <v>144</v>
      </c>
      <c r="D137" s="116">
        <f>Fat!D35</f>
        <v>496903147.79058802</v>
      </c>
      <c r="E137" s="110">
        <f>Fat!E35</f>
        <v>41139082.978782356</v>
      </c>
      <c r="F137" s="112">
        <f>Fat!F35</f>
        <v>9.0263989978607739E-2</v>
      </c>
      <c r="G137" s="113">
        <f>Fat!G35</f>
        <v>23.927783692678751</v>
      </c>
      <c r="H137" s="114">
        <f>Fat!H35</f>
        <v>0.80652679951550965</v>
      </c>
      <c r="I137" s="182">
        <f>Fat!I35</f>
        <v>3.3067912579282708</v>
      </c>
      <c r="J137" s="183">
        <f>Fat!J35</f>
        <v>3.3136560076520993E-3</v>
      </c>
      <c r="K137" s="112">
        <f>Fat!K35</f>
        <v>1.003081118432758E-3</v>
      </c>
      <c r="L137" s="115">
        <f>Fat!L35</f>
        <v>1643154985.1509559</v>
      </c>
      <c r="M137" s="111">
        <f>Fat!M35</f>
        <v>137548605.2848587</v>
      </c>
      <c r="N137" s="112">
        <f>Fat!N35</f>
        <v>9.1357613201062379E-2</v>
      </c>
      <c r="O137" s="116">
        <f>Fat!O35</f>
        <v>589489654.98710084</v>
      </c>
      <c r="P137" s="110">
        <f>Fat!P35</f>
        <v>45241617.801858187</v>
      </c>
      <c r="Q137" s="112">
        <f>Fat!Q35</f>
        <v>8.3126836866220161E-2</v>
      </c>
    </row>
    <row r="138" spans="2:17">
      <c r="B138" s="348"/>
      <c r="C138" s="222" t="s">
        <v>97</v>
      </c>
      <c r="D138" s="77">
        <f>Fat!D36</f>
        <v>52663128.640648104</v>
      </c>
      <c r="E138" s="76">
        <f>Fat!E36</f>
        <v>10697105.011399567</v>
      </c>
      <c r="F138" s="78">
        <f>Fat!F36</f>
        <v>0.25489918001056788</v>
      </c>
      <c r="G138" s="95">
        <f>Fat!G36</f>
        <v>2.5359307066096459</v>
      </c>
      <c r="H138" s="81">
        <f>Fat!H36</f>
        <v>0.40696247933820873</v>
      </c>
      <c r="I138" s="178">
        <f>Fat!I36</f>
        <v>3.6478641279608834</v>
      </c>
      <c r="J138" s="179">
        <f>Fat!J36</f>
        <v>0.22584254239474522</v>
      </c>
      <c r="K138" s="78">
        <f>Fat!K36</f>
        <v>6.5996819934548104E-2</v>
      </c>
      <c r="L138" s="79">
        <f>Fat!L36</f>
        <v>192107937.83440962</v>
      </c>
      <c r="M138" s="80">
        <f>Fat!M36</f>
        <v>48499299.114742517</v>
      </c>
      <c r="N138" s="78">
        <f>Fat!N36</f>
        <v>0.33771853522973733</v>
      </c>
      <c r="O138" s="77">
        <f>Fat!O36</f>
        <v>81193523.980974883</v>
      </c>
      <c r="P138" s="76">
        <f>Fat!P36</f>
        <v>26505633.94867491</v>
      </c>
      <c r="Q138" s="78">
        <f>Fat!Q36</f>
        <v>0.48467099266437325</v>
      </c>
    </row>
    <row r="139" spans="2:17">
      <c r="B139" s="348"/>
      <c r="C139" s="222" t="s">
        <v>59</v>
      </c>
      <c r="D139" s="77">
        <f>Fat!D37</f>
        <v>797152756.99523318</v>
      </c>
      <c r="E139" s="76">
        <f>Fat!E37</f>
        <v>8369112.4495763779</v>
      </c>
      <c r="F139" s="78">
        <f>Fat!F37</f>
        <v>1.0610149573267365E-2</v>
      </c>
      <c r="G139" s="95">
        <f>Fat!G37</f>
        <v>38.385948698885933</v>
      </c>
      <c r="H139" s="81">
        <f>Fat!H37</f>
        <v>-1.6296442070541133</v>
      </c>
      <c r="I139" s="178">
        <f>Fat!I37</f>
        <v>2.9172235836466442</v>
      </c>
      <c r="J139" s="179">
        <f>Fat!J37</f>
        <v>4.4342279762910053E-3</v>
      </c>
      <c r="K139" s="78">
        <f>Fat!K37</f>
        <v>1.5223304656956584E-3</v>
      </c>
      <c r="L139" s="79">
        <f>Fat!L37</f>
        <v>2325472822.4754367</v>
      </c>
      <c r="M139" s="80">
        <f>Fat!M37</f>
        <v>27912218.715980053</v>
      </c>
      <c r="N139" s="78">
        <f>Fat!N37</f>
        <v>1.2148632192903986E-2</v>
      </c>
      <c r="O139" s="77">
        <f>Fat!O37</f>
        <v>1141744810.2876999</v>
      </c>
      <c r="P139" s="76">
        <f>Fat!P37</f>
        <v>7243349.2779624462</v>
      </c>
      <c r="Q139" s="78">
        <f>Fat!Q37</f>
        <v>6.3846099162496155E-3</v>
      </c>
    </row>
    <row r="140" spans="2:17" ht="15" thickBot="1">
      <c r="B140" s="349"/>
      <c r="C140" s="223" t="s">
        <v>15</v>
      </c>
      <c r="D140" s="109">
        <f>Fat!D38</f>
        <v>729110377.76158679</v>
      </c>
      <c r="E140" s="103">
        <f>Fat!E38</f>
        <v>45380160.866442442</v>
      </c>
      <c r="F140" s="105">
        <f>Fat!F38</f>
        <v>6.6371442632031374E-2</v>
      </c>
      <c r="G140" s="106">
        <f>Fat!G38</f>
        <v>35.109448359781531</v>
      </c>
      <c r="H140" s="107">
        <f>Fat!H38</f>
        <v>0.42329556496083143</v>
      </c>
      <c r="I140" s="190">
        <f>Fat!I38</f>
        <v>3.0543253620185538</v>
      </c>
      <c r="J140" s="191">
        <f>Fat!J38</f>
        <v>5.2283953652811466E-2</v>
      </c>
      <c r="K140" s="105">
        <f>Fat!K38</f>
        <v>1.7416133404127131E-2</v>
      </c>
      <c r="L140" s="108">
        <f>Fat!L38</f>
        <v>2226940318.5081429</v>
      </c>
      <c r="M140" s="104">
        <f>Fat!M38</f>
        <v>174353895.23802948</v>
      </c>
      <c r="N140" s="105">
        <f>Fat!N38</f>
        <v>8.494350993526234E-2</v>
      </c>
      <c r="O140" s="109">
        <f>Fat!O38</f>
        <v>878411360.85767436</v>
      </c>
      <c r="P140" s="103">
        <f>Fat!P38</f>
        <v>31541070.676040053</v>
      </c>
      <c r="Q140" s="105">
        <f>Fat!Q38</f>
        <v>3.7244275825611045E-2</v>
      </c>
    </row>
    <row r="141" spans="2:17" ht="15" hidden="1" thickBot="1">
      <c r="B141" s="350" t="s">
        <v>98</v>
      </c>
      <c r="C141" s="154" t="s">
        <v>99</v>
      </c>
      <c r="D141" s="125">
        <f>Organic!D11</f>
        <v>121534713.04258651</v>
      </c>
      <c r="E141" s="117">
        <f>Organic!E11</f>
        <v>7046437.4994309694</v>
      </c>
      <c r="F141" s="121">
        <f>Organic!F11</f>
        <v>6.1547241112692497E-2</v>
      </c>
      <c r="G141" s="122">
        <f>Organic!G11</f>
        <v>5.852360440389778</v>
      </c>
      <c r="H141" s="123">
        <f>Organic!H11</f>
        <v>4.4283335448199956E-2</v>
      </c>
      <c r="I141" s="186">
        <f>Organic!I11</f>
        <v>3.4641764791564449</v>
      </c>
      <c r="J141" s="187">
        <f>Organic!J11</f>
        <v>1.2503546845822555E-2</v>
      </c>
      <c r="K141" s="121">
        <f>Organic!K11</f>
        <v>3.6224599175601548E-3</v>
      </c>
      <c r="L141" s="124">
        <f>Organic!L11</f>
        <v>421017694.32315618</v>
      </c>
      <c r="M141" s="118">
        <f>Organic!M11</f>
        <v>25841612.563925982</v>
      </c>
      <c r="N141" s="121">
        <f>Organic!N11</f>
        <v>6.5392653444219725E-2</v>
      </c>
      <c r="O141" s="125">
        <f>Organic!O11</f>
        <v>90760850.016846836</v>
      </c>
      <c r="P141" s="117">
        <f>Organic!P11</f>
        <v>3795824.5405700952</v>
      </c>
      <c r="Q141" s="121">
        <f>Organic!Q11</f>
        <v>4.3647713776678664E-2</v>
      </c>
    </row>
    <row r="142" spans="2:17" hidden="1">
      <c r="B142" s="348"/>
      <c r="C142" s="158" t="s">
        <v>100</v>
      </c>
      <c r="D142" s="102" t="e">
        <f>#REF!</f>
        <v>#REF!</v>
      </c>
      <c r="E142" s="96" t="e">
        <f>#REF!</f>
        <v>#REF!</v>
      </c>
      <c r="F142" s="98" t="e">
        <f>#REF!</f>
        <v>#REF!</v>
      </c>
      <c r="G142" s="99" t="e">
        <f>#REF!</f>
        <v>#REF!</v>
      </c>
      <c r="H142" s="100" t="e">
        <f>#REF!</f>
        <v>#REF!</v>
      </c>
      <c r="I142" s="192" t="e">
        <f>#REF!</f>
        <v>#REF!</v>
      </c>
      <c r="J142" s="193" t="e">
        <f>#REF!</f>
        <v>#REF!</v>
      </c>
      <c r="K142" s="98" t="e">
        <f>#REF!</f>
        <v>#REF!</v>
      </c>
      <c r="L142" s="101" t="e">
        <f>#REF!</f>
        <v>#REF!</v>
      </c>
      <c r="M142" s="97" t="e">
        <f>#REF!</f>
        <v>#REF!</v>
      </c>
      <c r="N142" s="98" t="e">
        <f>#REF!</f>
        <v>#REF!</v>
      </c>
      <c r="O142" s="102" t="e">
        <f>#REF!</f>
        <v>#REF!</v>
      </c>
      <c r="P142" s="96" t="e">
        <f>#REF!</f>
        <v>#REF!</v>
      </c>
      <c r="Q142" s="98" t="e">
        <f>#REF!</f>
        <v>#REF!</v>
      </c>
    </row>
    <row r="143" spans="2:17" ht="15" hidden="1" thickBot="1">
      <c r="B143" s="351"/>
      <c r="C143" s="155" t="s">
        <v>101</v>
      </c>
      <c r="D143" s="130" t="e">
        <f>#REF!</f>
        <v>#REF!</v>
      </c>
      <c r="E143" s="119" t="e">
        <f>#REF!</f>
        <v>#REF!</v>
      </c>
      <c r="F143" s="126" t="e">
        <f>#REF!</f>
        <v>#REF!</v>
      </c>
      <c r="G143" s="127" t="e">
        <f>#REF!</f>
        <v>#REF!</v>
      </c>
      <c r="H143" s="128" t="e">
        <f>#REF!</f>
        <v>#REF!</v>
      </c>
      <c r="I143" s="188" t="e">
        <f>#REF!</f>
        <v>#REF!</v>
      </c>
      <c r="J143" s="189" t="e">
        <f>#REF!</f>
        <v>#REF!</v>
      </c>
      <c r="K143" s="126" t="e">
        <f>#REF!</f>
        <v>#REF!</v>
      </c>
      <c r="L143" s="129" t="e">
        <f>#REF!</f>
        <v>#REF!</v>
      </c>
      <c r="M143" s="120" t="e">
        <f>#REF!</f>
        <v>#REF!</v>
      </c>
      <c r="N143" s="126" t="e">
        <f>#REF!</f>
        <v>#REF!</v>
      </c>
      <c r="O143" s="130" t="e">
        <f>#REF!</f>
        <v>#REF!</v>
      </c>
      <c r="P143" s="119" t="e">
        <f>#REF!</f>
        <v>#REF!</v>
      </c>
      <c r="Q143" s="126" t="e">
        <f>#REF!</f>
        <v>#REF!</v>
      </c>
    </row>
    <row r="144" spans="2:17">
      <c r="B144" s="347" t="s">
        <v>63</v>
      </c>
      <c r="C144" s="150" t="s">
        <v>102</v>
      </c>
      <c r="D144" s="116">
        <f>Size!D59</f>
        <v>545548683.11171377</v>
      </c>
      <c r="E144" s="110">
        <f>Size!E59</f>
        <v>9543467.8697634339</v>
      </c>
      <c r="F144" s="112">
        <f>Size!F59</f>
        <v>1.7804804129481381E-2</v>
      </c>
      <c r="G144" s="113">
        <f>Size!G59</f>
        <v>26.270251942183588</v>
      </c>
      <c r="H144" s="114">
        <f>Size!H59</f>
        <v>-0.9216994083507295</v>
      </c>
      <c r="I144" s="182">
        <f>Size!I59</f>
        <v>3.5364723161824774</v>
      </c>
      <c r="J144" s="183">
        <f>Size!J59</f>
        <v>7.5587195214748881E-2</v>
      </c>
      <c r="K144" s="112">
        <f>Size!K59</f>
        <v>2.1840423063107416E-2</v>
      </c>
      <c r="L144" s="115">
        <f>Size!L59</f>
        <v>1929317814.9543827</v>
      </c>
      <c r="M144" s="111">
        <f>Size!M59</f>
        <v>74265340.762412071</v>
      </c>
      <c r="N144" s="112">
        <f>Size!N59</f>
        <v>4.0034091647332397E-2</v>
      </c>
      <c r="O144" s="116">
        <f>Size!O59</f>
        <v>1619395661.0568023</v>
      </c>
      <c r="P144" s="110">
        <f>Size!P59</f>
        <v>38860233.469570875</v>
      </c>
      <c r="Q144" s="112">
        <f>Size!Q59</f>
        <v>2.4586752559474748E-2</v>
      </c>
    </row>
    <row r="145" spans="1:17">
      <c r="B145" s="348"/>
      <c r="C145" s="151" t="s">
        <v>103</v>
      </c>
      <c r="D145" s="77">
        <f>Size!D60</f>
        <v>246123855.9938972</v>
      </c>
      <c r="E145" s="76">
        <f>Size!E60</f>
        <v>-13004242.168056637</v>
      </c>
      <c r="F145" s="78">
        <f>Size!F60</f>
        <v>-5.0184608540325283E-2</v>
      </c>
      <c r="G145" s="95">
        <f>Size!G60</f>
        <v>11.851803342392785</v>
      </c>
      <c r="H145" s="81">
        <f>Size!H60</f>
        <v>-1.2939617330378876</v>
      </c>
      <c r="I145" s="178">
        <f>Size!I60</f>
        <v>3.2857052920933465</v>
      </c>
      <c r="J145" s="179">
        <f>Size!J60</f>
        <v>-2.7477232877667124E-2</v>
      </c>
      <c r="K145" s="78">
        <f>Size!K60</f>
        <v>-8.2933049026351225E-3</v>
      </c>
      <c r="L145" s="79">
        <f>Size!L60</f>
        <v>808690456.1495688</v>
      </c>
      <c r="M145" s="80">
        <f>Size!M60</f>
        <v>-49848230.409590125</v>
      </c>
      <c r="N145" s="78">
        <f>Size!N60</f>
        <v>-5.8061717182916084E-2</v>
      </c>
      <c r="O145" s="77">
        <f>Size!O60</f>
        <v>178484887.27807501</v>
      </c>
      <c r="P145" s="76">
        <f>Size!P60</f>
        <v>-10108571.579272807</v>
      </c>
      <c r="Q145" s="78">
        <f>Size!Q60</f>
        <v>-5.3599799486783554E-2</v>
      </c>
    </row>
    <row r="146" spans="1:17">
      <c r="B146" s="348"/>
      <c r="C146" s="151" t="s">
        <v>104</v>
      </c>
      <c r="D146" s="77">
        <f>Size!D61</f>
        <v>387734430.65374547</v>
      </c>
      <c r="E146" s="76">
        <f>Size!E61</f>
        <v>18097272.363737941</v>
      </c>
      <c r="F146" s="78">
        <f>Size!F61</f>
        <v>4.8959559280940312E-2</v>
      </c>
      <c r="G146" s="95">
        <f>Size!G61</f>
        <v>18.670893167287161</v>
      </c>
      <c r="H146" s="81">
        <f>Size!H61</f>
        <v>-8.1080395198778632E-2</v>
      </c>
      <c r="I146" s="178">
        <f>Size!I61</f>
        <v>3.089418464471553</v>
      </c>
      <c r="J146" s="179">
        <f>Size!J61</f>
        <v>5.7576917725138177E-2</v>
      </c>
      <c r="K146" s="78">
        <f>Size!K61</f>
        <v>1.8990741052059983E-2</v>
      </c>
      <c r="L146" s="79">
        <f>Size!L61</f>
        <v>1197873909.3730462</v>
      </c>
      <c r="M146" s="80">
        <f>Size!M61</f>
        <v>77192615.648120403</v>
      </c>
      <c r="N146" s="78">
        <f>Size!N61</f>
        <v>6.8880078645327636E-2</v>
      </c>
      <c r="O146" s="77">
        <f>Size!O61</f>
        <v>259847302.87442818</v>
      </c>
      <c r="P146" s="76">
        <f>Size!P61</f>
        <v>14638743.57654193</v>
      </c>
      <c r="Q146" s="78">
        <f>Size!Q61</f>
        <v>5.969915413416859E-2</v>
      </c>
    </row>
    <row r="147" spans="1:17">
      <c r="B147" s="348"/>
      <c r="C147" s="151" t="s">
        <v>105</v>
      </c>
      <c r="D147" s="77">
        <f>Size!D62</f>
        <v>617845937.84964383</v>
      </c>
      <c r="E147" s="76">
        <f>Size!E62</f>
        <v>69830591.684725523</v>
      </c>
      <c r="F147" s="78">
        <f>Size!F62</f>
        <v>0.1274245186260001</v>
      </c>
      <c r="G147" s="95">
        <f>Size!G62</f>
        <v>29.75164078150873</v>
      </c>
      <c r="H147" s="81">
        <f>Size!H62</f>
        <v>1.9504063746081073</v>
      </c>
      <c r="I147" s="178">
        <f>Size!I62</f>
        <v>2.4577203668669441</v>
      </c>
      <c r="J147" s="179">
        <f>Size!J62</f>
        <v>5.2439814468959511E-2</v>
      </c>
      <c r="K147" s="78">
        <f>Size!K62</f>
        <v>2.1801953379899389E-2</v>
      </c>
      <c r="L147" s="79">
        <f>Size!L62</f>
        <v>1518492545.0390778</v>
      </c>
      <c r="M147" s="80">
        <f>Size!M62</f>
        <v>200361890.49295044</v>
      </c>
      <c r="N147" s="78">
        <f>Size!N62</f>
        <v>0.15200457542043977</v>
      </c>
      <c r="O147" s="77">
        <f>Size!O62</f>
        <v>309268831.53092831</v>
      </c>
      <c r="P147" s="76">
        <f>Size!P62</f>
        <v>35054110.068646133</v>
      </c>
      <c r="Q147" s="78">
        <f>Size!Q62</f>
        <v>0.12783453011463417</v>
      </c>
    </row>
    <row r="148" spans="1:17">
      <c r="B148" s="348"/>
      <c r="C148" s="151" t="s">
        <v>106</v>
      </c>
      <c r="D148" s="77">
        <f>Size!D63</f>
        <v>649724895.76317513</v>
      </c>
      <c r="E148" s="76">
        <f>Size!E63</f>
        <v>22926075.783673763</v>
      </c>
      <c r="F148" s="78">
        <f>Size!F63</f>
        <v>3.6576450135026625E-2</v>
      </c>
      <c r="G148" s="95">
        <f>Size!G63</f>
        <v>31.28673431572086</v>
      </c>
      <c r="H148" s="81">
        <f>Size!H63</f>
        <v>-0.5112455075937099</v>
      </c>
      <c r="I148" s="178">
        <f>Size!I63</f>
        <v>3.6333231099679879</v>
      </c>
      <c r="J148" s="179">
        <f>Size!J63</f>
        <v>8.1555815707798462E-2</v>
      </c>
      <c r="K148" s="78">
        <f>Size!K63</f>
        <v>2.2962038036556113E-2</v>
      </c>
      <c r="L148" s="79">
        <f>Size!L63</f>
        <v>2360660478.8978863</v>
      </c>
      <c r="M148" s="80">
        <f>Size!M63</f>
        <v>134416930.01381302</v>
      </c>
      <c r="N148" s="78">
        <f>Size!N63</f>
        <v>6.0378358010825382E-2</v>
      </c>
      <c r="O148" s="77">
        <f>Size!O63</f>
        <v>1834647843.4659936</v>
      </c>
      <c r="P148" s="76">
        <f>Size!P63</f>
        <v>65876554.942349672</v>
      </c>
      <c r="Q148" s="78">
        <f>Size!Q63</f>
        <v>3.724424710519552E-2</v>
      </c>
    </row>
    <row r="149" spans="1:17" ht="15" customHeight="1">
      <c r="B149" s="348"/>
      <c r="C149" s="151" t="s">
        <v>107</v>
      </c>
      <c r="D149" s="77">
        <f>Size!D64</f>
        <v>709300577.72513044</v>
      </c>
      <c r="E149" s="76">
        <f>Size!E64</f>
        <v>73491705.700679183</v>
      </c>
      <c r="F149" s="78">
        <f>Size!F64</f>
        <v>0.11558773231124859</v>
      </c>
      <c r="G149" s="95">
        <f>Size!G64</f>
        <v>34.155530856189245</v>
      </c>
      <c r="H149" s="81">
        <f>Size!H64</f>
        <v>1.9004642547890001</v>
      </c>
      <c r="I149" s="178">
        <f>Size!I64</f>
        <v>2.5164190930375767</v>
      </c>
      <c r="J149" s="179">
        <f>Size!J64</f>
        <v>4.169771443678183E-2</v>
      </c>
      <c r="K149" s="78">
        <f>Size!K64</f>
        <v>1.6849458204607131E-2</v>
      </c>
      <c r="L149" s="79">
        <f>Size!L64</f>
        <v>1784897516.4901021</v>
      </c>
      <c r="M149" s="80">
        <f>Size!M64</f>
        <v>211447708.1871357</v>
      </c>
      <c r="N149" s="78">
        <f>Size!N64</f>
        <v>0.13438478118039951</v>
      </c>
      <c r="O149" s="77">
        <f>Size!O64</f>
        <v>360345417.34519583</v>
      </c>
      <c r="P149" s="76">
        <f>Size!P64</f>
        <v>37208121.262468934</v>
      </c>
      <c r="Q149" s="78">
        <f>Size!Q64</f>
        <v>0.11514647709666799</v>
      </c>
    </row>
    <row r="150" spans="1:17" ht="15" thickBot="1">
      <c r="B150" s="349"/>
      <c r="C150" s="152" t="s">
        <v>108</v>
      </c>
      <c r="D150" s="144">
        <f>Size!D65</f>
        <v>716803937.69974828</v>
      </c>
      <c r="E150" s="138">
        <f>Size!E65</f>
        <v>9167679.8218442202</v>
      </c>
      <c r="F150" s="140">
        <f>Size!F65</f>
        <v>1.2955356257940667E-2</v>
      </c>
      <c r="G150" s="141">
        <f>Size!G65</f>
        <v>34.516846286045649</v>
      </c>
      <c r="H150" s="142">
        <f>Size!H65</f>
        <v>-1.3820781104350246</v>
      </c>
      <c r="I150" s="180">
        <f>Size!I65</f>
        <v>3.1279377116370304</v>
      </c>
      <c r="J150" s="181">
        <f>Size!J65</f>
        <v>1.9464023439115241E-2</v>
      </c>
      <c r="K150" s="140">
        <f>Size!K65</f>
        <v>6.2616014776046497E-3</v>
      </c>
      <c r="L150" s="143">
        <f>Size!L65</f>
        <v>2242118068.5809631</v>
      </c>
      <c r="M150" s="139">
        <f>Size!M65</f>
        <v>42449380.152663708</v>
      </c>
      <c r="N150" s="140">
        <f>Size!N65</f>
        <v>1.9298079013432931E-2</v>
      </c>
      <c r="O150" s="144">
        <f>Size!O65</f>
        <v>495846089.30225968</v>
      </c>
      <c r="P150" s="138">
        <f>Size!P65</f>
        <v>7446995.4997158647</v>
      </c>
      <c r="Q150" s="140">
        <f>Size!Q65</f>
        <v>1.5247766824740732E-2</v>
      </c>
    </row>
    <row r="151" spans="1:17">
      <c r="A151" s="50"/>
      <c r="B151" s="341"/>
      <c r="C151" s="341"/>
      <c r="D151" s="341"/>
      <c r="E151" s="341"/>
      <c r="F151" s="341"/>
      <c r="G151" s="341"/>
      <c r="H151" s="341"/>
      <c r="I151" s="341"/>
      <c r="J151" s="341"/>
      <c r="K151" s="341"/>
      <c r="L151" s="341"/>
      <c r="M151" s="341"/>
      <c r="N151" s="341"/>
      <c r="O151" s="341"/>
      <c r="P151" s="341"/>
      <c r="Q151" s="341"/>
    </row>
    <row r="152" spans="1:17">
      <c r="A152" s="50"/>
      <c r="B152" s="341"/>
      <c r="C152" s="341"/>
      <c r="D152" s="341"/>
      <c r="E152" s="341"/>
      <c r="F152" s="341"/>
      <c r="G152" s="341"/>
      <c r="H152" s="341"/>
      <c r="I152" s="341"/>
      <c r="J152" s="341"/>
      <c r="K152" s="341"/>
      <c r="L152" s="341"/>
      <c r="M152" s="341"/>
      <c r="N152" s="341"/>
      <c r="O152" s="341"/>
      <c r="P152" s="341"/>
      <c r="Q152" s="341"/>
    </row>
    <row r="153" spans="1:17">
      <c r="A153" s="50"/>
      <c r="B153" s="50"/>
      <c r="C153" s="177" t="s">
        <v>131</v>
      </c>
      <c r="D153" s="177"/>
      <c r="E153" s="177"/>
      <c r="F153" s="177"/>
      <c r="G153" s="177"/>
      <c r="H153" s="177"/>
      <c r="I153" s="175"/>
      <c r="J153" s="175"/>
      <c r="K153" s="175"/>
      <c r="L153" s="338"/>
      <c r="M153" s="338"/>
      <c r="N153" s="338"/>
      <c r="O153" s="338"/>
      <c r="P153" s="338"/>
      <c r="Q153" s="338"/>
    </row>
    <row r="154" spans="1:17">
      <c r="A154" s="50"/>
      <c r="B154" s="51"/>
      <c r="C154" s="148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</row>
    <row r="155" spans="1:17">
      <c r="A155" s="50"/>
      <c r="B155" s="50"/>
      <c r="C155" s="53"/>
      <c r="D155" s="54"/>
      <c r="E155" s="54"/>
      <c r="F155" s="55"/>
      <c r="G155" s="56"/>
      <c r="H155" s="56"/>
      <c r="I155" s="195"/>
      <c r="J155" s="195"/>
      <c r="K155" s="55"/>
      <c r="L155" s="54"/>
      <c r="M155" s="54"/>
      <c r="N155" s="55"/>
      <c r="O155" s="54"/>
      <c r="P155" s="54"/>
      <c r="Q155" s="55"/>
    </row>
    <row r="156" spans="1:17">
      <c r="A156" s="50"/>
      <c r="B156" s="352"/>
      <c r="C156" s="57"/>
      <c r="D156" s="58"/>
      <c r="E156" s="58"/>
      <c r="F156" s="59"/>
      <c r="G156" s="60"/>
      <c r="H156" s="60"/>
      <c r="I156" s="196"/>
      <c r="J156" s="196"/>
      <c r="K156" s="59"/>
      <c r="L156" s="58"/>
      <c r="M156" s="58"/>
      <c r="N156" s="59"/>
      <c r="O156" s="58"/>
      <c r="P156" s="58"/>
      <c r="Q156" s="59"/>
    </row>
    <row r="157" spans="1:17">
      <c r="A157" s="50"/>
      <c r="B157" s="352"/>
      <c r="C157" s="57"/>
      <c r="D157" s="58"/>
      <c r="E157" s="58"/>
      <c r="F157" s="59"/>
      <c r="G157" s="60"/>
      <c r="H157" s="60"/>
      <c r="I157" s="196"/>
      <c r="J157" s="196"/>
      <c r="K157" s="59"/>
      <c r="L157" s="58"/>
      <c r="M157" s="58"/>
      <c r="N157" s="59"/>
      <c r="O157" s="58"/>
      <c r="P157" s="58"/>
      <c r="Q157" s="59"/>
    </row>
    <row r="158" spans="1:17">
      <c r="A158" s="50"/>
      <c r="B158" s="352"/>
      <c r="C158" s="57"/>
      <c r="D158" s="58"/>
      <c r="E158" s="58"/>
      <c r="F158" s="59"/>
      <c r="G158" s="60"/>
      <c r="H158" s="60"/>
      <c r="I158" s="196"/>
      <c r="J158" s="196"/>
      <c r="K158" s="59"/>
      <c r="L158" s="58"/>
      <c r="M158" s="58"/>
      <c r="N158" s="59"/>
      <c r="O158" s="58"/>
      <c r="P158" s="58"/>
      <c r="Q158" s="59"/>
    </row>
    <row r="159" spans="1:17">
      <c r="A159" s="50"/>
      <c r="B159" s="352"/>
      <c r="C159" s="64"/>
      <c r="D159" s="61"/>
      <c r="E159" s="61"/>
      <c r="F159" s="62"/>
      <c r="G159" s="63"/>
      <c r="H159" s="63"/>
      <c r="I159" s="197"/>
      <c r="J159" s="197"/>
      <c r="K159" s="62"/>
      <c r="L159" s="61"/>
      <c r="M159" s="61"/>
      <c r="N159" s="62"/>
      <c r="O159" s="61"/>
      <c r="P159" s="61"/>
      <c r="Q159" s="62"/>
    </row>
    <row r="160" spans="1:17">
      <c r="A160" s="50"/>
      <c r="B160" s="352"/>
      <c r="C160" s="64"/>
      <c r="D160" s="61"/>
      <c r="E160" s="61"/>
      <c r="F160" s="62"/>
      <c r="G160" s="63"/>
      <c r="H160" s="63"/>
      <c r="I160" s="197"/>
      <c r="J160" s="197"/>
      <c r="K160" s="62"/>
      <c r="L160" s="61"/>
      <c r="M160" s="61"/>
      <c r="N160" s="62"/>
      <c r="O160" s="61"/>
      <c r="P160" s="61"/>
      <c r="Q160" s="62"/>
    </row>
    <row r="161" spans="1:17">
      <c r="A161" s="50"/>
      <c r="B161" s="352"/>
      <c r="C161" s="64"/>
      <c r="D161" s="61"/>
      <c r="E161" s="61"/>
      <c r="F161" s="62"/>
      <c r="G161" s="63"/>
      <c r="H161" s="63"/>
      <c r="I161" s="197"/>
      <c r="J161" s="197"/>
      <c r="K161" s="62"/>
      <c r="L161" s="61"/>
      <c r="M161" s="61"/>
      <c r="N161" s="62"/>
      <c r="O161" s="61"/>
      <c r="P161" s="61"/>
      <c r="Q161" s="62"/>
    </row>
    <row r="162" spans="1:17">
      <c r="A162" s="50"/>
      <c r="B162" s="352"/>
      <c r="C162" s="64"/>
      <c r="D162" s="61"/>
      <c r="E162" s="61"/>
      <c r="F162" s="62"/>
      <c r="G162" s="63"/>
      <c r="H162" s="63"/>
      <c r="I162" s="197"/>
      <c r="J162" s="197"/>
      <c r="K162" s="62"/>
      <c r="L162" s="61"/>
      <c r="M162" s="61"/>
      <c r="N162" s="62"/>
      <c r="O162" s="61"/>
      <c r="P162" s="61"/>
      <c r="Q162" s="62"/>
    </row>
    <row r="163" spans="1:17">
      <c r="A163" s="50"/>
      <c r="B163" s="352"/>
      <c r="C163" s="64"/>
      <c r="D163" s="61"/>
      <c r="E163" s="61"/>
      <c r="F163" s="62"/>
      <c r="G163" s="63"/>
      <c r="H163" s="63"/>
      <c r="I163" s="197"/>
      <c r="J163" s="197"/>
      <c r="K163" s="62"/>
      <c r="L163" s="61"/>
      <c r="M163" s="61"/>
      <c r="N163" s="62"/>
      <c r="O163" s="61"/>
      <c r="P163" s="61"/>
      <c r="Q163" s="62"/>
    </row>
    <row r="164" spans="1:17">
      <c r="A164" s="50"/>
      <c r="B164" s="352"/>
      <c r="C164" s="64"/>
      <c r="D164" s="61"/>
      <c r="E164" s="61"/>
      <c r="F164" s="62"/>
      <c r="G164" s="63"/>
      <c r="H164" s="63"/>
      <c r="I164" s="197"/>
      <c r="J164" s="197"/>
      <c r="K164" s="62"/>
      <c r="L164" s="61"/>
      <c r="M164" s="61"/>
      <c r="N164" s="62"/>
      <c r="O164" s="61"/>
      <c r="P164" s="61"/>
      <c r="Q164" s="62"/>
    </row>
    <row r="165" spans="1:17">
      <c r="A165" s="50"/>
      <c r="B165" s="352"/>
      <c r="C165" s="64"/>
      <c r="D165" s="61"/>
      <c r="E165" s="61"/>
      <c r="F165" s="62"/>
      <c r="G165" s="63"/>
      <c r="H165" s="63"/>
      <c r="I165" s="197"/>
      <c r="J165" s="197"/>
      <c r="K165" s="62"/>
      <c r="L165" s="61"/>
      <c r="M165" s="61"/>
      <c r="N165" s="62"/>
      <c r="O165" s="61"/>
      <c r="P165" s="61"/>
      <c r="Q165" s="62"/>
    </row>
    <row r="166" spans="1:17">
      <c r="A166" s="50"/>
      <c r="B166" s="352"/>
      <c r="C166" s="64"/>
      <c r="D166" s="61"/>
      <c r="E166" s="61"/>
      <c r="F166" s="62"/>
      <c r="G166" s="63"/>
      <c r="H166" s="63"/>
      <c r="I166" s="197"/>
      <c r="J166" s="197"/>
      <c r="K166" s="62"/>
      <c r="L166" s="61"/>
      <c r="M166" s="61"/>
      <c r="N166" s="62"/>
      <c r="O166" s="61"/>
      <c r="P166" s="61"/>
      <c r="Q166" s="62"/>
    </row>
    <row r="167" spans="1:17">
      <c r="A167" s="50"/>
      <c r="B167" s="352"/>
      <c r="C167" s="64"/>
      <c r="D167" s="61"/>
      <c r="E167" s="61"/>
      <c r="F167" s="62"/>
      <c r="G167" s="63"/>
      <c r="H167" s="63"/>
      <c r="I167" s="197"/>
      <c r="J167" s="197"/>
      <c r="K167" s="62"/>
      <c r="L167" s="61"/>
      <c r="M167" s="61"/>
      <c r="N167" s="62"/>
      <c r="O167" s="61"/>
      <c r="P167" s="61"/>
      <c r="Q167" s="62"/>
    </row>
    <row r="168" spans="1:17">
      <c r="A168" s="50"/>
      <c r="B168" s="352"/>
      <c r="C168" s="64"/>
      <c r="D168" s="61"/>
      <c r="E168" s="61"/>
      <c r="F168" s="62"/>
      <c r="G168" s="63"/>
      <c r="H168" s="63"/>
      <c r="I168" s="197"/>
      <c r="J168" s="197"/>
      <c r="K168" s="62"/>
      <c r="L168" s="61"/>
      <c r="M168" s="61"/>
      <c r="N168" s="62"/>
      <c r="O168" s="61"/>
      <c r="P168" s="61"/>
      <c r="Q168" s="62"/>
    </row>
    <row r="169" spans="1:17">
      <c r="A169" s="50"/>
      <c r="B169" s="352"/>
      <c r="C169" s="64"/>
      <c r="D169" s="61"/>
      <c r="E169" s="61"/>
      <c r="F169" s="62"/>
      <c r="G169" s="63"/>
      <c r="H169" s="63"/>
      <c r="I169" s="197"/>
      <c r="J169" s="197"/>
      <c r="K169" s="62"/>
      <c r="L169" s="61"/>
      <c r="M169" s="61"/>
      <c r="N169" s="62"/>
      <c r="O169" s="61"/>
      <c r="P169" s="61"/>
      <c r="Q169" s="62"/>
    </row>
    <row r="170" spans="1:17">
      <c r="A170" s="50"/>
      <c r="B170" s="352"/>
      <c r="C170" s="64"/>
      <c r="D170" s="61"/>
      <c r="E170" s="61"/>
      <c r="F170" s="62"/>
      <c r="G170" s="63"/>
      <c r="H170" s="63"/>
      <c r="I170" s="197"/>
      <c r="J170" s="197"/>
      <c r="K170" s="62"/>
      <c r="L170" s="61"/>
      <c r="M170" s="61"/>
      <c r="N170" s="62"/>
      <c r="O170" s="61"/>
      <c r="P170" s="61"/>
      <c r="Q170" s="62"/>
    </row>
    <row r="171" spans="1:17">
      <c r="A171" s="50"/>
      <c r="B171" s="352"/>
      <c r="C171" s="64"/>
      <c r="D171" s="61"/>
      <c r="E171" s="61"/>
      <c r="F171" s="62"/>
      <c r="G171" s="63"/>
      <c r="H171" s="63"/>
      <c r="I171" s="197"/>
      <c r="J171" s="197"/>
      <c r="K171" s="62"/>
      <c r="L171" s="61"/>
      <c r="M171" s="61"/>
      <c r="N171" s="62"/>
      <c r="O171" s="61"/>
      <c r="P171" s="61"/>
      <c r="Q171" s="62"/>
    </row>
    <row r="172" spans="1:17">
      <c r="A172" s="50"/>
      <c r="B172" s="352"/>
      <c r="C172" s="64"/>
      <c r="D172" s="61"/>
      <c r="E172" s="61"/>
      <c r="F172" s="62"/>
      <c r="G172" s="63"/>
      <c r="H172" s="63"/>
      <c r="I172" s="197"/>
      <c r="J172" s="197"/>
      <c r="K172" s="62"/>
      <c r="L172" s="61"/>
      <c r="M172" s="61"/>
      <c r="N172" s="62"/>
      <c r="O172" s="61"/>
      <c r="P172" s="61"/>
      <c r="Q172" s="62"/>
    </row>
    <row r="173" spans="1:17">
      <c r="A173" s="50"/>
      <c r="B173" s="352"/>
      <c r="C173" s="64"/>
      <c r="D173" s="61"/>
      <c r="E173" s="61"/>
      <c r="F173" s="62"/>
      <c r="G173" s="63"/>
      <c r="H173" s="63"/>
      <c r="I173" s="197"/>
      <c r="J173" s="197"/>
      <c r="K173" s="62"/>
      <c r="L173" s="61"/>
      <c r="M173" s="61"/>
      <c r="N173" s="62"/>
      <c r="O173" s="61"/>
      <c r="P173" s="61"/>
      <c r="Q173" s="62"/>
    </row>
    <row r="174" spans="1:17">
      <c r="A174" s="50"/>
      <c r="B174" s="352"/>
      <c r="C174" s="64"/>
      <c r="D174" s="61"/>
      <c r="E174" s="61"/>
      <c r="F174" s="62"/>
      <c r="G174" s="63"/>
      <c r="H174" s="63"/>
      <c r="I174" s="197"/>
      <c r="J174" s="197"/>
      <c r="K174" s="62"/>
      <c r="L174" s="61"/>
      <c r="M174" s="61"/>
      <c r="N174" s="62"/>
      <c r="O174" s="61"/>
      <c r="P174" s="61"/>
      <c r="Q174" s="62"/>
    </row>
    <row r="175" spans="1:17">
      <c r="A175" s="50"/>
      <c r="B175" s="352"/>
      <c r="C175" s="64"/>
      <c r="D175" s="61"/>
      <c r="E175" s="61"/>
      <c r="F175" s="62"/>
      <c r="G175" s="63"/>
      <c r="H175" s="63"/>
      <c r="I175" s="197"/>
      <c r="J175" s="197"/>
      <c r="K175" s="62"/>
      <c r="L175" s="61"/>
      <c r="M175" s="61"/>
      <c r="N175" s="62"/>
      <c r="O175" s="61"/>
      <c r="P175" s="61"/>
      <c r="Q175" s="62"/>
    </row>
    <row r="176" spans="1:17">
      <c r="A176" s="50"/>
      <c r="B176" s="352"/>
      <c r="C176" s="64"/>
      <c r="D176" s="61"/>
      <c r="E176" s="61"/>
      <c r="F176" s="62"/>
      <c r="G176" s="63"/>
      <c r="H176" s="63"/>
      <c r="I176" s="197"/>
      <c r="J176" s="197"/>
      <c r="K176" s="62"/>
      <c r="L176" s="61"/>
      <c r="M176" s="61"/>
      <c r="N176" s="62"/>
      <c r="O176" s="61"/>
      <c r="P176" s="61"/>
      <c r="Q176" s="62"/>
    </row>
    <row r="177" spans="1:17">
      <c r="A177" s="50"/>
      <c r="B177" s="352"/>
      <c r="C177" s="64"/>
      <c r="D177" s="61"/>
      <c r="E177" s="61"/>
      <c r="F177" s="62"/>
      <c r="G177" s="63"/>
      <c r="H177" s="63"/>
      <c r="I177" s="197"/>
      <c r="J177" s="197"/>
      <c r="K177" s="62"/>
      <c r="L177" s="61"/>
      <c r="M177" s="61"/>
      <c r="N177" s="62"/>
      <c r="O177" s="61"/>
      <c r="P177" s="61"/>
      <c r="Q177" s="62"/>
    </row>
    <row r="178" spans="1:17">
      <c r="A178" s="50"/>
      <c r="B178" s="352"/>
      <c r="C178" s="64"/>
      <c r="D178" s="61"/>
      <c r="E178" s="61"/>
      <c r="F178" s="62"/>
      <c r="G178" s="63"/>
      <c r="H178" s="63"/>
      <c r="I178" s="197"/>
      <c r="J178" s="197"/>
      <c r="K178" s="62"/>
      <c r="L178" s="61"/>
      <c r="M178" s="61"/>
      <c r="N178" s="62"/>
      <c r="O178" s="61"/>
      <c r="P178" s="61"/>
      <c r="Q178" s="62"/>
    </row>
    <row r="179" spans="1:17">
      <c r="A179" s="50"/>
      <c r="B179" s="352"/>
      <c r="C179" s="64"/>
      <c r="D179" s="61"/>
      <c r="E179" s="61"/>
      <c r="F179" s="62"/>
      <c r="G179" s="63"/>
      <c r="H179" s="63"/>
      <c r="I179" s="197"/>
      <c r="J179" s="197"/>
      <c r="K179" s="62"/>
      <c r="L179" s="61"/>
      <c r="M179" s="61"/>
      <c r="N179" s="62"/>
      <c r="O179" s="61"/>
      <c r="P179" s="61"/>
      <c r="Q179" s="62"/>
    </row>
    <row r="180" spans="1:17">
      <c r="A180" s="50"/>
      <c r="B180" s="352"/>
      <c r="C180" s="64"/>
      <c r="D180" s="61"/>
      <c r="E180" s="61"/>
      <c r="F180" s="62"/>
      <c r="G180" s="63"/>
      <c r="H180" s="63"/>
      <c r="I180" s="197"/>
      <c r="J180" s="197"/>
      <c r="K180" s="62"/>
      <c r="L180" s="61"/>
      <c r="M180" s="61"/>
      <c r="N180" s="62"/>
      <c r="O180" s="61"/>
      <c r="P180" s="61"/>
      <c r="Q180" s="62"/>
    </row>
    <row r="181" spans="1:17">
      <c r="A181" s="50"/>
      <c r="B181" s="352"/>
      <c r="C181" s="64"/>
      <c r="D181" s="61"/>
      <c r="E181" s="61"/>
      <c r="F181" s="62"/>
      <c r="G181" s="63"/>
      <c r="H181" s="63"/>
      <c r="I181" s="197"/>
      <c r="J181" s="197"/>
      <c r="K181" s="62"/>
      <c r="L181" s="61"/>
      <c r="M181" s="61"/>
      <c r="N181" s="62"/>
      <c r="O181" s="61"/>
      <c r="P181" s="61"/>
      <c r="Q181" s="62"/>
    </row>
    <row r="182" spans="1:17">
      <c r="A182" s="50"/>
      <c r="B182" s="352"/>
      <c r="C182" s="64"/>
      <c r="D182" s="61"/>
      <c r="E182" s="61"/>
      <c r="F182" s="62"/>
      <c r="G182" s="63"/>
      <c r="H182" s="63"/>
      <c r="I182" s="197"/>
      <c r="J182" s="197"/>
      <c r="K182" s="62"/>
      <c r="L182" s="61"/>
      <c r="M182" s="61"/>
      <c r="N182" s="62"/>
      <c r="O182" s="61"/>
      <c r="P182" s="61"/>
      <c r="Q182" s="62"/>
    </row>
    <row r="183" spans="1:17">
      <c r="A183" s="50"/>
      <c r="B183" s="352"/>
      <c r="C183" s="64"/>
      <c r="D183" s="61"/>
      <c r="E183" s="61"/>
      <c r="F183" s="62"/>
      <c r="G183" s="63"/>
      <c r="H183" s="63"/>
      <c r="I183" s="197"/>
      <c r="J183" s="197"/>
      <c r="K183" s="62"/>
      <c r="L183" s="61"/>
      <c r="M183" s="61"/>
      <c r="N183" s="62"/>
      <c r="O183" s="61"/>
      <c r="P183" s="61"/>
      <c r="Q183" s="62"/>
    </row>
    <row r="184" spans="1:17">
      <c r="A184" s="50"/>
      <c r="B184" s="352"/>
      <c r="C184" s="64"/>
      <c r="D184" s="61"/>
      <c r="E184" s="61"/>
      <c r="F184" s="62"/>
      <c r="G184" s="63"/>
      <c r="H184" s="63"/>
      <c r="I184" s="197"/>
      <c r="J184" s="197"/>
      <c r="K184" s="62"/>
      <c r="L184" s="61"/>
      <c r="M184" s="61"/>
      <c r="N184" s="62"/>
      <c r="O184" s="61"/>
      <c r="P184" s="61"/>
      <c r="Q184" s="62"/>
    </row>
    <row r="185" spans="1:17">
      <c r="A185" s="50"/>
      <c r="B185" s="352"/>
      <c r="C185" s="64"/>
      <c r="D185" s="61"/>
      <c r="E185" s="61"/>
      <c r="F185" s="62"/>
      <c r="G185" s="63"/>
      <c r="H185" s="63"/>
      <c r="I185" s="197"/>
      <c r="J185" s="197"/>
      <c r="K185" s="62"/>
      <c r="L185" s="61"/>
      <c r="M185" s="61"/>
      <c r="N185" s="62"/>
      <c r="O185" s="61"/>
      <c r="P185" s="61"/>
      <c r="Q185" s="62"/>
    </row>
    <row r="186" spans="1:17">
      <c r="A186" s="50"/>
      <c r="B186" s="352"/>
      <c r="C186" s="64"/>
      <c r="D186" s="61"/>
      <c r="E186" s="61"/>
      <c r="F186" s="62"/>
      <c r="G186" s="63"/>
      <c r="H186" s="63"/>
      <c r="I186" s="197"/>
      <c r="J186" s="197"/>
      <c r="K186" s="62"/>
      <c r="L186" s="61"/>
      <c r="M186" s="61"/>
      <c r="N186" s="62"/>
      <c r="O186" s="61"/>
      <c r="P186" s="61"/>
      <c r="Q186" s="62"/>
    </row>
    <row r="187" spans="1:17">
      <c r="A187" s="50"/>
      <c r="B187" s="352"/>
      <c r="C187" s="64"/>
      <c r="D187" s="61"/>
      <c r="E187" s="61"/>
      <c r="F187" s="62"/>
      <c r="G187" s="63"/>
      <c r="H187" s="63"/>
      <c r="I187" s="197"/>
      <c r="J187" s="197"/>
      <c r="K187" s="62"/>
      <c r="L187" s="61"/>
      <c r="M187" s="61"/>
      <c r="N187" s="62"/>
      <c r="O187" s="61"/>
      <c r="P187" s="61"/>
      <c r="Q187" s="62"/>
    </row>
    <row r="188" spans="1:17">
      <c r="A188" s="50"/>
      <c r="B188" s="352"/>
      <c r="C188" s="64"/>
      <c r="D188" s="61"/>
      <c r="E188" s="61"/>
      <c r="F188" s="62"/>
      <c r="G188" s="63"/>
      <c r="H188" s="63"/>
      <c r="I188" s="197"/>
      <c r="J188" s="197"/>
      <c r="K188" s="62"/>
      <c r="L188" s="61"/>
      <c r="M188" s="61"/>
      <c r="N188" s="62"/>
      <c r="O188" s="61"/>
      <c r="P188" s="61"/>
      <c r="Q188" s="62"/>
    </row>
    <row r="189" spans="1:17">
      <c r="A189" s="50"/>
      <c r="B189" s="352"/>
      <c r="C189" s="64"/>
      <c r="D189" s="61"/>
      <c r="E189" s="61"/>
      <c r="F189" s="62"/>
      <c r="G189" s="63"/>
      <c r="H189" s="63"/>
      <c r="I189" s="197"/>
      <c r="J189" s="197"/>
      <c r="K189" s="62"/>
      <c r="L189" s="61"/>
      <c r="M189" s="61"/>
      <c r="N189" s="62"/>
      <c r="O189" s="61"/>
      <c r="P189" s="61"/>
      <c r="Q189" s="62"/>
    </row>
    <row r="190" spans="1:17">
      <c r="A190" s="50"/>
      <c r="B190" s="352"/>
      <c r="C190" s="64"/>
      <c r="D190" s="61"/>
      <c r="E190" s="61"/>
      <c r="F190" s="62"/>
      <c r="G190" s="63"/>
      <c r="H190" s="63"/>
      <c r="I190" s="197"/>
      <c r="J190" s="197"/>
      <c r="K190" s="62"/>
      <c r="L190" s="61"/>
      <c r="M190" s="61"/>
      <c r="N190" s="62"/>
      <c r="O190" s="61"/>
      <c r="P190" s="61"/>
      <c r="Q190" s="62"/>
    </row>
    <row r="191" spans="1:17">
      <c r="A191" s="50"/>
      <c r="B191" s="352"/>
      <c r="C191" s="64"/>
      <c r="D191" s="61"/>
      <c r="E191" s="61"/>
      <c r="F191" s="62"/>
      <c r="G191" s="63"/>
      <c r="H191" s="63"/>
      <c r="I191" s="197"/>
      <c r="J191" s="197"/>
      <c r="K191" s="62"/>
      <c r="L191" s="61"/>
      <c r="M191" s="61"/>
      <c r="N191" s="62"/>
      <c r="O191" s="61"/>
      <c r="P191" s="61"/>
      <c r="Q191" s="62"/>
    </row>
    <row r="192" spans="1:17">
      <c r="A192" s="50"/>
      <c r="B192" s="352"/>
      <c r="C192" s="64"/>
      <c r="D192" s="61"/>
      <c r="E192" s="61"/>
      <c r="F192" s="62"/>
      <c r="G192" s="63"/>
      <c r="H192" s="63"/>
      <c r="I192" s="197"/>
      <c r="J192" s="197"/>
      <c r="K192" s="62"/>
      <c r="L192" s="61"/>
      <c r="M192" s="61"/>
      <c r="N192" s="62"/>
      <c r="O192" s="61"/>
      <c r="P192" s="61"/>
      <c r="Q192" s="62"/>
    </row>
    <row r="193" spans="1:17">
      <c r="A193" s="50"/>
      <c r="B193" s="352"/>
      <c r="C193" s="64"/>
      <c r="D193" s="61"/>
      <c r="E193" s="61"/>
      <c r="F193" s="62"/>
      <c r="G193" s="63"/>
      <c r="H193" s="63"/>
      <c r="I193" s="197"/>
      <c r="J193" s="197"/>
      <c r="K193" s="62"/>
      <c r="L193" s="61"/>
      <c r="M193" s="61"/>
      <c r="N193" s="62"/>
      <c r="O193" s="61"/>
      <c r="P193" s="61"/>
      <c r="Q193" s="62"/>
    </row>
    <row r="194" spans="1:17">
      <c r="A194" s="50"/>
      <c r="B194" s="352"/>
      <c r="C194" s="149"/>
      <c r="D194" s="61"/>
      <c r="E194" s="61"/>
      <c r="F194" s="62"/>
      <c r="G194" s="63"/>
      <c r="H194" s="63"/>
      <c r="I194" s="197"/>
      <c r="J194" s="197"/>
      <c r="K194" s="62"/>
      <c r="L194" s="61"/>
      <c r="M194" s="61"/>
      <c r="N194" s="62"/>
      <c r="O194" s="61"/>
      <c r="P194" s="61"/>
      <c r="Q194" s="62"/>
    </row>
    <row r="195" spans="1:17">
      <c r="A195" s="50"/>
      <c r="B195" s="353"/>
      <c r="C195" s="64"/>
      <c r="D195" s="61"/>
      <c r="E195" s="61"/>
      <c r="F195" s="62"/>
      <c r="G195" s="63"/>
      <c r="H195" s="63"/>
      <c r="I195" s="197"/>
      <c r="J195" s="197"/>
      <c r="K195" s="62"/>
      <c r="L195" s="61"/>
      <c r="M195" s="61"/>
      <c r="N195" s="62"/>
      <c r="O195" s="61"/>
      <c r="P195" s="61"/>
      <c r="Q195" s="62"/>
    </row>
    <row r="196" spans="1:17">
      <c r="A196" s="50"/>
      <c r="B196" s="353"/>
      <c r="C196" s="64"/>
      <c r="D196" s="61"/>
      <c r="E196" s="61"/>
      <c r="F196" s="62"/>
      <c r="G196" s="63"/>
      <c r="H196" s="63"/>
      <c r="I196" s="197"/>
      <c r="J196" s="197"/>
      <c r="K196" s="62"/>
      <c r="L196" s="61"/>
      <c r="M196" s="61"/>
      <c r="N196" s="62"/>
      <c r="O196" s="61"/>
      <c r="P196" s="61"/>
      <c r="Q196" s="62"/>
    </row>
    <row r="197" spans="1:17">
      <c r="A197" s="50"/>
      <c r="B197" s="353"/>
      <c r="C197" s="64"/>
      <c r="D197" s="61"/>
      <c r="E197" s="61"/>
      <c r="F197" s="62"/>
      <c r="G197" s="63"/>
      <c r="H197" s="63"/>
      <c r="I197" s="197"/>
      <c r="J197" s="197"/>
      <c r="K197" s="62"/>
      <c r="L197" s="61"/>
      <c r="M197" s="61"/>
      <c r="N197" s="62"/>
      <c r="O197" s="61"/>
      <c r="P197" s="61"/>
      <c r="Q197" s="62"/>
    </row>
    <row r="198" spans="1:17">
      <c r="A198" s="50"/>
      <c r="B198" s="353"/>
      <c r="C198" s="64"/>
      <c r="D198" s="61"/>
      <c r="E198" s="61"/>
      <c r="F198" s="62"/>
      <c r="G198" s="63"/>
      <c r="H198" s="63"/>
      <c r="I198" s="197"/>
      <c r="J198" s="197"/>
      <c r="K198" s="62"/>
      <c r="L198" s="61"/>
      <c r="M198" s="61"/>
      <c r="N198" s="62"/>
      <c r="O198" s="61"/>
      <c r="P198" s="61"/>
      <c r="Q198" s="62"/>
    </row>
    <row r="199" spans="1:17">
      <c r="A199" s="50"/>
      <c r="B199" s="353"/>
      <c r="C199" s="64"/>
      <c r="D199" s="61"/>
      <c r="E199" s="61"/>
      <c r="F199" s="62"/>
      <c r="G199" s="63"/>
      <c r="H199" s="63"/>
      <c r="I199" s="197"/>
      <c r="J199" s="197"/>
      <c r="K199" s="62"/>
      <c r="L199" s="61"/>
      <c r="M199" s="61"/>
      <c r="N199" s="62"/>
      <c r="O199" s="61"/>
      <c r="P199" s="61"/>
      <c r="Q199" s="62"/>
    </row>
    <row r="200" spans="1:17">
      <c r="A200" s="50"/>
      <c r="B200" s="353"/>
      <c r="C200" s="64"/>
      <c r="D200" s="61"/>
      <c r="E200" s="61"/>
      <c r="F200" s="62"/>
      <c r="G200" s="63"/>
      <c r="H200" s="63"/>
      <c r="I200" s="197"/>
      <c r="J200" s="197"/>
      <c r="K200" s="62"/>
      <c r="L200" s="61"/>
      <c r="M200" s="61"/>
      <c r="N200" s="62"/>
      <c r="O200" s="61"/>
      <c r="P200" s="61"/>
      <c r="Q200" s="62"/>
    </row>
    <row r="201" spans="1:17">
      <c r="A201" s="50"/>
      <c r="B201" s="353"/>
      <c r="C201" s="64"/>
      <c r="D201" s="61"/>
      <c r="E201" s="61"/>
      <c r="F201" s="62"/>
      <c r="G201" s="63"/>
      <c r="H201" s="63"/>
      <c r="I201" s="197"/>
      <c r="J201" s="197"/>
      <c r="K201" s="62"/>
      <c r="L201" s="61"/>
      <c r="M201" s="61"/>
      <c r="N201" s="62"/>
      <c r="O201" s="61"/>
      <c r="P201" s="61"/>
      <c r="Q201" s="62"/>
    </row>
    <row r="202" spans="1:17">
      <c r="A202" s="50"/>
      <c r="B202" s="353"/>
      <c r="C202" s="64"/>
      <c r="D202" s="61"/>
      <c r="E202" s="61"/>
      <c r="F202" s="62"/>
      <c r="G202" s="63"/>
      <c r="H202" s="63"/>
      <c r="I202" s="197"/>
      <c r="J202" s="197"/>
      <c r="K202" s="62"/>
      <c r="L202" s="61"/>
      <c r="M202" s="61"/>
      <c r="N202" s="62"/>
      <c r="O202" s="61"/>
      <c r="P202" s="61"/>
      <c r="Q202" s="62"/>
    </row>
    <row r="203" spans="1:17">
      <c r="A203" s="50"/>
      <c r="B203" s="353"/>
      <c r="C203" s="64"/>
      <c r="D203" s="61"/>
      <c r="E203" s="61"/>
      <c r="F203" s="62"/>
      <c r="G203" s="63"/>
      <c r="H203" s="63"/>
      <c r="I203" s="197"/>
      <c r="J203" s="197"/>
      <c r="K203" s="62"/>
      <c r="L203" s="61"/>
      <c r="M203" s="61"/>
      <c r="N203" s="62"/>
      <c r="O203" s="61"/>
      <c r="P203" s="61"/>
      <c r="Q203" s="62"/>
    </row>
    <row r="204" spans="1:17">
      <c r="A204" s="50"/>
      <c r="B204" s="353"/>
      <c r="C204" s="64"/>
      <c r="D204" s="61"/>
      <c r="E204" s="61"/>
      <c r="F204" s="62"/>
      <c r="G204" s="63"/>
      <c r="H204" s="63"/>
      <c r="I204" s="197"/>
      <c r="J204" s="197"/>
      <c r="K204" s="62"/>
      <c r="L204" s="61"/>
      <c r="M204" s="61"/>
      <c r="N204" s="62"/>
      <c r="O204" s="61"/>
      <c r="P204" s="61"/>
      <c r="Q204" s="62"/>
    </row>
    <row r="205" spans="1:17">
      <c r="A205" s="50"/>
      <c r="B205" s="353"/>
      <c r="C205" s="64"/>
      <c r="D205" s="61"/>
      <c r="E205" s="61"/>
      <c r="F205" s="62"/>
      <c r="G205" s="63"/>
      <c r="H205" s="63"/>
      <c r="I205" s="197"/>
      <c r="J205" s="197"/>
      <c r="K205" s="62"/>
      <c r="L205" s="61"/>
      <c r="M205" s="61"/>
      <c r="N205" s="62"/>
      <c r="O205" s="61"/>
      <c r="P205" s="61"/>
      <c r="Q205" s="62"/>
    </row>
    <row r="206" spans="1:17">
      <c r="A206" s="50"/>
      <c r="B206" s="353"/>
      <c r="C206" s="64"/>
      <c r="D206" s="61"/>
      <c r="E206" s="61"/>
      <c r="F206" s="62"/>
      <c r="G206" s="63"/>
      <c r="H206" s="63"/>
      <c r="I206" s="197"/>
      <c r="J206" s="197"/>
      <c r="K206" s="62"/>
      <c r="L206" s="61"/>
      <c r="M206" s="61"/>
      <c r="N206" s="62"/>
      <c r="O206" s="61"/>
      <c r="P206" s="61"/>
      <c r="Q206" s="62"/>
    </row>
    <row r="207" spans="1:17">
      <c r="A207" s="50"/>
      <c r="B207" s="353"/>
      <c r="C207" s="64"/>
      <c r="D207" s="61"/>
      <c r="E207" s="61"/>
      <c r="F207" s="62"/>
      <c r="G207" s="63"/>
      <c r="H207" s="63"/>
      <c r="I207" s="197"/>
      <c r="J207" s="197"/>
      <c r="K207" s="62"/>
      <c r="L207" s="61"/>
      <c r="M207" s="61"/>
      <c r="N207" s="62"/>
      <c r="O207" s="61"/>
      <c r="P207" s="61"/>
      <c r="Q207" s="62"/>
    </row>
    <row r="208" spans="1:17">
      <c r="A208" s="50"/>
      <c r="B208" s="353"/>
      <c r="C208" s="64"/>
      <c r="D208" s="61"/>
      <c r="E208" s="61"/>
      <c r="F208" s="62"/>
      <c r="G208" s="63"/>
      <c r="H208" s="63"/>
      <c r="I208" s="197"/>
      <c r="J208" s="197"/>
      <c r="K208" s="62"/>
      <c r="L208" s="61"/>
      <c r="M208" s="61"/>
      <c r="N208" s="62"/>
      <c r="O208" s="61"/>
      <c r="P208" s="61"/>
      <c r="Q208" s="62"/>
    </row>
    <row r="209" spans="1:17">
      <c r="A209" s="50"/>
      <c r="B209" s="353"/>
      <c r="C209" s="57"/>
      <c r="D209" s="61"/>
      <c r="E209" s="61"/>
      <c r="F209" s="62"/>
      <c r="G209" s="63"/>
      <c r="H209" s="63"/>
      <c r="I209" s="197"/>
      <c r="J209" s="197"/>
      <c r="K209" s="62"/>
      <c r="L209" s="61"/>
      <c r="M209" s="61"/>
      <c r="N209" s="62"/>
      <c r="O209" s="61"/>
      <c r="P209" s="61"/>
      <c r="Q209" s="62"/>
    </row>
    <row r="210" spans="1:17">
      <c r="A210" s="50"/>
      <c r="B210" s="353"/>
      <c r="C210" s="57"/>
      <c r="D210" s="61"/>
      <c r="E210" s="61"/>
      <c r="F210" s="62"/>
      <c r="G210" s="63"/>
      <c r="H210" s="63"/>
      <c r="I210" s="197"/>
      <c r="J210" s="197"/>
      <c r="K210" s="62"/>
      <c r="L210" s="61"/>
      <c r="M210" s="61"/>
      <c r="N210" s="62"/>
      <c r="O210" s="61"/>
      <c r="P210" s="61"/>
      <c r="Q210" s="62"/>
    </row>
    <row r="211" spans="1:17">
      <c r="A211" s="50"/>
      <c r="B211" s="353"/>
      <c r="C211" s="57"/>
      <c r="D211" s="61"/>
      <c r="E211" s="61"/>
      <c r="F211" s="62"/>
      <c r="G211" s="63"/>
      <c r="H211" s="63"/>
      <c r="I211" s="197"/>
      <c r="J211" s="197"/>
      <c r="K211" s="62"/>
      <c r="L211" s="61"/>
      <c r="M211" s="61"/>
      <c r="N211" s="62"/>
      <c r="O211" s="61"/>
      <c r="P211" s="61"/>
      <c r="Q211" s="62"/>
    </row>
    <row r="212" spans="1:17">
      <c r="A212" s="50"/>
      <c r="B212" s="353"/>
      <c r="C212" s="57"/>
      <c r="D212" s="61"/>
      <c r="E212" s="61"/>
      <c r="F212" s="62"/>
      <c r="G212" s="63"/>
      <c r="H212" s="63"/>
      <c r="I212" s="197"/>
      <c r="J212" s="197"/>
      <c r="K212" s="62"/>
      <c r="L212" s="61"/>
      <c r="M212" s="61"/>
      <c r="N212" s="62"/>
      <c r="O212" s="61"/>
      <c r="P212" s="61"/>
      <c r="Q212" s="62"/>
    </row>
    <row r="213" spans="1:17">
      <c r="A213" s="50"/>
      <c r="B213" s="352"/>
      <c r="C213" s="64"/>
      <c r="D213" s="61"/>
      <c r="E213" s="61"/>
      <c r="F213" s="62"/>
      <c r="G213" s="63"/>
      <c r="H213" s="63"/>
      <c r="I213" s="197"/>
      <c r="J213" s="197"/>
      <c r="K213" s="62"/>
      <c r="L213" s="61"/>
      <c r="M213" s="61"/>
      <c r="N213" s="62"/>
      <c r="O213" s="61"/>
      <c r="P213" s="61"/>
      <c r="Q213" s="62"/>
    </row>
    <row r="214" spans="1:17">
      <c r="A214" s="50"/>
      <c r="B214" s="352"/>
      <c r="C214" s="64"/>
      <c r="D214" s="61"/>
      <c r="E214" s="61"/>
      <c r="F214" s="62"/>
      <c r="G214" s="63"/>
      <c r="H214" s="63"/>
      <c r="I214" s="197"/>
      <c r="J214" s="197"/>
      <c r="K214" s="62"/>
      <c r="L214" s="61"/>
      <c r="M214" s="61"/>
      <c r="N214" s="62"/>
      <c r="O214" s="61"/>
      <c r="P214" s="61"/>
      <c r="Q214" s="62"/>
    </row>
    <row r="215" spans="1:17">
      <c r="A215" s="50"/>
      <c r="B215" s="352"/>
      <c r="C215" s="64"/>
      <c r="D215" s="61"/>
      <c r="E215" s="61"/>
      <c r="F215" s="62"/>
      <c r="G215" s="63"/>
      <c r="H215" s="63"/>
      <c r="I215" s="197"/>
      <c r="J215" s="197"/>
      <c r="K215" s="62"/>
      <c r="L215" s="61"/>
      <c r="M215" s="61"/>
      <c r="N215" s="62"/>
      <c r="O215" s="61"/>
      <c r="P215" s="61"/>
      <c r="Q215" s="62"/>
    </row>
    <row r="216" spans="1:17">
      <c r="A216" s="50"/>
      <c r="B216" s="352"/>
      <c r="C216" s="64"/>
      <c r="D216" s="61"/>
      <c r="E216" s="61"/>
      <c r="F216" s="62"/>
      <c r="G216" s="63"/>
      <c r="H216" s="63"/>
      <c r="I216" s="197"/>
      <c r="J216" s="197"/>
      <c r="K216" s="62"/>
      <c r="L216" s="61"/>
      <c r="M216" s="61"/>
      <c r="N216" s="62"/>
      <c r="O216" s="61"/>
      <c r="P216" s="61"/>
      <c r="Q216" s="62"/>
    </row>
    <row r="217" spans="1:17">
      <c r="A217" s="50"/>
      <c r="B217" s="352"/>
      <c r="C217" s="64"/>
      <c r="D217" s="61"/>
      <c r="E217" s="61"/>
      <c r="F217" s="62"/>
      <c r="G217" s="63"/>
      <c r="H217" s="63"/>
      <c r="I217" s="197"/>
      <c r="J217" s="197"/>
      <c r="K217" s="62"/>
      <c r="L217" s="61"/>
      <c r="M217" s="61"/>
      <c r="N217" s="62"/>
      <c r="O217" s="61"/>
      <c r="P217" s="61"/>
      <c r="Q217" s="62"/>
    </row>
    <row r="218" spans="1:17">
      <c r="A218" s="50"/>
      <c r="B218" s="352"/>
      <c r="C218" s="149"/>
      <c r="D218" s="65"/>
      <c r="E218" s="65"/>
      <c r="F218" s="66"/>
      <c r="G218" s="67"/>
      <c r="H218" s="67"/>
      <c r="I218" s="198"/>
      <c r="J218" s="198"/>
      <c r="K218" s="66"/>
      <c r="L218" s="68"/>
      <c r="M218" s="68"/>
      <c r="N218" s="66"/>
      <c r="O218" s="65"/>
      <c r="P218" s="65"/>
      <c r="Q218" s="66"/>
    </row>
    <row r="219" spans="1:17">
      <c r="A219" s="50"/>
      <c r="B219" s="352"/>
      <c r="C219" s="149"/>
      <c r="D219" s="65"/>
      <c r="E219" s="65"/>
      <c r="F219" s="66"/>
      <c r="G219" s="67"/>
      <c r="H219" s="67"/>
      <c r="I219" s="198"/>
      <c r="J219" s="198"/>
      <c r="K219" s="66"/>
      <c r="L219" s="68"/>
      <c r="M219" s="68"/>
      <c r="N219" s="66"/>
      <c r="O219" s="65"/>
      <c r="P219" s="65"/>
      <c r="Q219" s="66"/>
    </row>
    <row r="220" spans="1:17">
      <c r="A220" s="50"/>
      <c r="B220" s="352"/>
      <c r="C220" s="149"/>
      <c r="D220" s="65"/>
      <c r="E220" s="65"/>
      <c r="F220" s="66"/>
      <c r="G220" s="67"/>
      <c r="H220" s="67"/>
      <c r="I220" s="198"/>
      <c r="J220" s="198"/>
      <c r="K220" s="66"/>
      <c r="L220" s="68"/>
      <c r="M220" s="68"/>
      <c r="N220" s="66"/>
      <c r="O220" s="65"/>
      <c r="P220" s="65"/>
      <c r="Q220" s="66"/>
    </row>
    <row r="221" spans="1:17">
      <c r="A221" s="50"/>
      <c r="B221" s="352"/>
      <c r="C221" s="149"/>
      <c r="D221" s="65"/>
      <c r="E221" s="65"/>
      <c r="F221" s="66"/>
      <c r="G221" s="67"/>
      <c r="H221" s="67"/>
      <c r="I221" s="198"/>
      <c r="J221" s="198"/>
      <c r="K221" s="66"/>
      <c r="L221" s="68"/>
      <c r="M221" s="68"/>
      <c r="N221" s="66"/>
      <c r="O221" s="65"/>
      <c r="P221" s="65"/>
      <c r="Q221" s="66"/>
    </row>
    <row r="222" spans="1:17">
      <c r="A222" s="50"/>
      <c r="B222" s="352"/>
      <c r="C222" s="149"/>
      <c r="D222" s="65"/>
      <c r="E222" s="65"/>
      <c r="F222" s="66"/>
      <c r="G222" s="67"/>
      <c r="H222" s="67"/>
      <c r="I222" s="198"/>
      <c r="J222" s="198"/>
      <c r="K222" s="66"/>
      <c r="L222" s="68"/>
      <c r="M222" s="68"/>
      <c r="N222" s="66"/>
      <c r="O222" s="65"/>
      <c r="P222" s="65"/>
      <c r="Q222" s="66"/>
    </row>
    <row r="223" spans="1:17">
      <c r="A223" s="50"/>
      <c r="B223" s="352"/>
      <c r="C223" s="149"/>
      <c r="D223" s="65"/>
      <c r="E223" s="65"/>
      <c r="F223" s="66"/>
      <c r="G223" s="67"/>
      <c r="H223" s="67"/>
      <c r="I223" s="198"/>
      <c r="J223" s="198"/>
      <c r="K223" s="66"/>
      <c r="L223" s="68"/>
      <c r="M223" s="68"/>
      <c r="N223" s="66"/>
      <c r="O223" s="65"/>
      <c r="P223" s="65"/>
      <c r="Q223" s="66"/>
    </row>
    <row r="224" spans="1:17">
      <c r="A224" s="50"/>
      <c r="B224" s="352"/>
      <c r="C224" s="149"/>
      <c r="D224" s="65"/>
      <c r="E224" s="65"/>
      <c r="F224" s="66"/>
      <c r="G224" s="67"/>
      <c r="H224" s="67"/>
      <c r="I224" s="198"/>
      <c r="J224" s="198"/>
      <c r="K224" s="66"/>
      <c r="L224" s="68"/>
      <c r="M224" s="68"/>
      <c r="N224" s="66"/>
      <c r="O224" s="65"/>
      <c r="P224" s="65"/>
      <c r="Q224" s="66"/>
    </row>
    <row r="225" spans="1:17">
      <c r="A225" s="50"/>
      <c r="B225" s="352"/>
      <c r="C225" s="149"/>
      <c r="D225" s="65"/>
      <c r="E225" s="65"/>
      <c r="F225" s="66"/>
      <c r="G225" s="67"/>
      <c r="H225" s="67"/>
      <c r="I225" s="198"/>
      <c r="J225" s="198"/>
      <c r="K225" s="66"/>
      <c r="L225" s="68"/>
      <c r="M225" s="68"/>
      <c r="N225" s="66"/>
      <c r="O225" s="65"/>
      <c r="P225" s="65"/>
      <c r="Q225" s="66"/>
    </row>
    <row r="226" spans="1:17">
      <c r="A226" s="50"/>
      <c r="B226" s="352"/>
      <c r="C226" s="149"/>
      <c r="D226" s="65"/>
      <c r="E226" s="65"/>
      <c r="F226" s="66"/>
      <c r="G226" s="67"/>
      <c r="H226" s="67"/>
      <c r="I226" s="198"/>
      <c r="J226" s="198"/>
      <c r="K226" s="66"/>
      <c r="L226" s="68"/>
      <c r="M226" s="68"/>
      <c r="N226" s="66"/>
      <c r="O226" s="65"/>
      <c r="P226" s="65"/>
      <c r="Q226" s="66"/>
    </row>
    <row r="227" spans="1:17">
      <c r="A227" s="50"/>
      <c r="B227" s="352"/>
      <c r="C227" s="149"/>
      <c r="D227" s="65"/>
      <c r="E227" s="65"/>
      <c r="F227" s="66"/>
      <c r="G227" s="67"/>
      <c r="H227" s="67"/>
      <c r="I227" s="198"/>
      <c r="J227" s="198"/>
      <c r="K227" s="66"/>
      <c r="L227" s="68"/>
      <c r="M227" s="68"/>
      <c r="N227" s="66"/>
      <c r="O227" s="65"/>
      <c r="P227" s="65"/>
      <c r="Q227" s="66"/>
    </row>
    <row r="228" spans="1:17">
      <c r="A228" s="50"/>
      <c r="B228" s="352"/>
      <c r="C228" s="149"/>
      <c r="D228" s="65"/>
      <c r="E228" s="65"/>
      <c r="F228" s="66"/>
      <c r="G228" s="67"/>
      <c r="H228" s="67"/>
      <c r="I228" s="198"/>
      <c r="J228" s="198"/>
      <c r="K228" s="66"/>
      <c r="L228" s="68"/>
      <c r="M228" s="68"/>
      <c r="N228" s="66"/>
      <c r="O228" s="65"/>
      <c r="P228" s="65"/>
      <c r="Q228" s="66"/>
    </row>
    <row r="229" spans="1:17">
      <c r="A229" s="50"/>
      <c r="B229" s="352"/>
      <c r="C229" s="149"/>
      <c r="D229" s="65"/>
      <c r="E229" s="65"/>
      <c r="F229" s="66"/>
      <c r="G229" s="67"/>
      <c r="H229" s="67"/>
      <c r="I229" s="198"/>
      <c r="J229" s="198"/>
      <c r="K229" s="66"/>
      <c r="L229" s="68"/>
      <c r="M229" s="68"/>
      <c r="N229" s="66"/>
      <c r="O229" s="65"/>
      <c r="P229" s="65"/>
      <c r="Q229" s="66"/>
    </row>
    <row r="230" spans="1:17">
      <c r="A230" s="50"/>
      <c r="B230" s="352"/>
      <c r="C230" s="149"/>
      <c r="D230" s="65"/>
      <c r="E230" s="65"/>
      <c r="F230" s="66"/>
      <c r="G230" s="67"/>
      <c r="H230" s="67"/>
      <c r="I230" s="198"/>
      <c r="J230" s="198"/>
      <c r="K230" s="66"/>
      <c r="L230" s="68"/>
      <c r="M230" s="68"/>
      <c r="N230" s="66"/>
      <c r="O230" s="65"/>
      <c r="P230" s="65"/>
      <c r="Q230" s="66"/>
    </row>
    <row r="231" spans="1:17">
      <c r="A231" s="50"/>
      <c r="B231" s="352"/>
      <c r="C231" s="149"/>
      <c r="D231" s="65"/>
      <c r="E231" s="65"/>
      <c r="F231" s="66"/>
      <c r="G231" s="67"/>
      <c r="H231" s="67"/>
      <c r="I231" s="198"/>
      <c r="J231" s="198"/>
      <c r="K231" s="66"/>
      <c r="L231" s="68"/>
      <c r="M231" s="68"/>
      <c r="N231" s="66"/>
      <c r="O231" s="65"/>
      <c r="P231" s="65"/>
      <c r="Q231" s="66"/>
    </row>
    <row r="232" spans="1:17">
      <c r="A232" s="50"/>
      <c r="B232" s="352"/>
      <c r="C232" s="149"/>
      <c r="D232" s="65"/>
      <c r="E232" s="65"/>
      <c r="F232" s="66"/>
      <c r="G232" s="67"/>
      <c r="H232" s="67"/>
      <c r="I232" s="198"/>
      <c r="J232" s="198"/>
      <c r="K232" s="66"/>
      <c r="L232" s="68"/>
      <c r="M232" s="68"/>
      <c r="N232" s="66"/>
      <c r="O232" s="65"/>
      <c r="P232" s="65"/>
      <c r="Q232" s="66"/>
    </row>
    <row r="233" spans="1:17">
      <c r="A233" s="50"/>
      <c r="B233" s="352"/>
      <c r="C233" s="149"/>
      <c r="D233" s="65"/>
      <c r="E233" s="65"/>
      <c r="F233" s="66"/>
      <c r="G233" s="67"/>
      <c r="H233" s="67"/>
      <c r="I233" s="198"/>
      <c r="J233" s="198"/>
      <c r="K233" s="66"/>
      <c r="L233" s="68"/>
      <c r="M233" s="68"/>
      <c r="N233" s="66"/>
      <c r="O233" s="65"/>
      <c r="P233" s="65"/>
      <c r="Q233" s="66"/>
    </row>
    <row r="234" spans="1:17">
      <c r="A234" s="50"/>
      <c r="B234" s="352"/>
      <c r="C234" s="149"/>
      <c r="D234" s="65"/>
      <c r="E234" s="65"/>
      <c r="F234" s="66"/>
      <c r="G234" s="67"/>
      <c r="H234" s="67"/>
      <c r="I234" s="198"/>
      <c r="J234" s="198"/>
      <c r="K234" s="66"/>
      <c r="L234" s="68"/>
      <c r="M234" s="68"/>
      <c r="N234" s="66"/>
      <c r="O234" s="65"/>
      <c r="P234" s="65"/>
      <c r="Q234" s="66"/>
    </row>
    <row r="235" spans="1:17">
      <c r="A235" s="50"/>
      <c r="B235" s="352"/>
      <c r="C235" s="149"/>
      <c r="D235" s="65"/>
      <c r="E235" s="65"/>
      <c r="F235" s="66"/>
      <c r="G235" s="67"/>
      <c r="H235" s="67"/>
      <c r="I235" s="198"/>
      <c r="J235" s="198"/>
      <c r="K235" s="66"/>
      <c r="L235" s="68"/>
      <c r="M235" s="68"/>
      <c r="N235" s="66"/>
      <c r="O235" s="65"/>
      <c r="P235" s="65"/>
      <c r="Q235" s="66"/>
    </row>
    <row r="236" spans="1:17">
      <c r="A236" s="50"/>
      <c r="B236" s="352"/>
      <c r="C236" s="149"/>
      <c r="D236" s="65"/>
      <c r="E236" s="65"/>
      <c r="F236" s="66"/>
      <c r="G236" s="67"/>
      <c r="H236" s="67"/>
      <c r="I236" s="198"/>
      <c r="J236" s="198"/>
      <c r="K236" s="66"/>
      <c r="L236" s="68"/>
      <c r="M236" s="68"/>
      <c r="N236" s="66"/>
      <c r="O236" s="65"/>
      <c r="P236" s="65"/>
      <c r="Q236" s="66"/>
    </row>
    <row r="237" spans="1:17">
      <c r="A237" s="50"/>
      <c r="B237" s="352"/>
      <c r="C237" s="149"/>
      <c r="D237" s="65"/>
      <c r="E237" s="65"/>
      <c r="F237" s="66"/>
      <c r="G237" s="67"/>
      <c r="H237" s="67"/>
      <c r="I237" s="198"/>
      <c r="J237" s="198"/>
      <c r="K237" s="66"/>
      <c r="L237" s="68"/>
      <c r="M237" s="68"/>
      <c r="N237" s="66"/>
      <c r="O237" s="65"/>
      <c r="P237" s="65"/>
      <c r="Q237" s="66"/>
    </row>
    <row r="238" spans="1:17">
      <c r="A238" s="50"/>
      <c r="B238" s="352"/>
      <c r="C238" s="149"/>
      <c r="D238" s="65"/>
      <c r="E238" s="65"/>
      <c r="F238" s="66"/>
      <c r="G238" s="67"/>
      <c r="H238" s="67"/>
      <c r="I238" s="198"/>
      <c r="J238" s="198"/>
      <c r="K238" s="66"/>
      <c r="L238" s="68"/>
      <c r="M238" s="68"/>
      <c r="N238" s="66"/>
      <c r="O238" s="65"/>
      <c r="P238" s="65"/>
      <c r="Q238" s="66"/>
    </row>
    <row r="239" spans="1:17">
      <c r="A239" s="50"/>
      <c r="B239" s="352"/>
      <c r="C239" s="149"/>
      <c r="D239" s="65"/>
      <c r="E239" s="65"/>
      <c r="F239" s="66"/>
      <c r="G239" s="67"/>
      <c r="H239" s="67"/>
      <c r="I239" s="198"/>
      <c r="J239" s="198"/>
      <c r="K239" s="66"/>
      <c r="L239" s="68"/>
      <c r="M239" s="68"/>
      <c r="N239" s="66"/>
      <c r="O239" s="65"/>
      <c r="P239" s="65"/>
      <c r="Q239" s="66"/>
    </row>
    <row r="240" spans="1:17">
      <c r="A240" s="50"/>
      <c r="B240" s="352"/>
      <c r="C240" s="149"/>
      <c r="D240" s="65"/>
      <c r="E240" s="65"/>
      <c r="F240" s="66"/>
      <c r="G240" s="67"/>
      <c r="H240" s="67"/>
      <c r="I240" s="198"/>
      <c r="J240" s="198"/>
      <c r="K240" s="66"/>
      <c r="L240" s="68"/>
      <c r="M240" s="68"/>
      <c r="N240" s="66"/>
      <c r="O240" s="65"/>
      <c r="P240" s="65"/>
      <c r="Q240" s="66"/>
    </row>
    <row r="241" spans="1:17">
      <c r="A241" s="50"/>
      <c r="B241" s="352"/>
      <c r="C241" s="149"/>
      <c r="D241" s="65"/>
      <c r="E241" s="65"/>
      <c r="F241" s="66"/>
      <c r="G241" s="67"/>
      <c r="H241" s="67"/>
      <c r="I241" s="198"/>
      <c r="J241" s="198"/>
      <c r="K241" s="66"/>
      <c r="L241" s="68"/>
      <c r="M241" s="68"/>
      <c r="N241" s="66"/>
      <c r="O241" s="65"/>
      <c r="P241" s="65"/>
      <c r="Q241" s="66"/>
    </row>
    <row r="242" spans="1:17">
      <c r="A242" s="50"/>
      <c r="B242" s="352"/>
      <c r="C242" s="149"/>
      <c r="D242" s="65"/>
      <c r="E242" s="65"/>
      <c r="F242" s="66"/>
      <c r="G242" s="67"/>
      <c r="H242" s="67"/>
      <c r="I242" s="198"/>
      <c r="J242" s="198"/>
      <c r="K242" s="66"/>
      <c r="L242" s="68"/>
      <c r="M242" s="68"/>
      <c r="N242" s="66"/>
      <c r="O242" s="65"/>
      <c r="P242" s="65"/>
      <c r="Q242" s="66"/>
    </row>
    <row r="243" spans="1:17">
      <c r="A243" s="50"/>
      <c r="B243" s="352"/>
      <c r="C243" s="149"/>
      <c r="D243" s="65"/>
      <c r="E243" s="65"/>
      <c r="F243" s="66"/>
      <c r="G243" s="67"/>
      <c r="H243" s="67"/>
      <c r="I243" s="198"/>
      <c r="J243" s="198"/>
      <c r="K243" s="66"/>
      <c r="L243" s="68"/>
      <c r="M243" s="68"/>
      <c r="N243" s="66"/>
      <c r="O243" s="65"/>
      <c r="P243" s="65"/>
      <c r="Q243" s="66"/>
    </row>
    <row r="244" spans="1:17">
      <c r="A244" s="50"/>
      <c r="B244" s="352"/>
      <c r="C244" s="149"/>
      <c r="D244" s="65"/>
      <c r="E244" s="65"/>
      <c r="F244" s="66"/>
      <c r="G244" s="67"/>
      <c r="H244" s="67"/>
      <c r="I244" s="198"/>
      <c r="J244" s="198"/>
      <c r="K244" s="66"/>
      <c r="L244" s="68"/>
      <c r="M244" s="68"/>
      <c r="N244" s="66"/>
      <c r="O244" s="65"/>
      <c r="P244" s="65"/>
      <c r="Q244" s="66"/>
    </row>
    <row r="245" spans="1:17">
      <c r="A245" s="50"/>
      <c r="B245" s="352"/>
      <c r="C245" s="149"/>
      <c r="D245" s="65"/>
      <c r="E245" s="65"/>
      <c r="F245" s="66"/>
      <c r="G245" s="67"/>
      <c r="H245" s="67"/>
      <c r="I245" s="198"/>
      <c r="J245" s="198"/>
      <c r="K245" s="66"/>
      <c r="L245" s="68"/>
      <c r="M245" s="68"/>
      <c r="N245" s="66"/>
      <c r="O245" s="65"/>
      <c r="P245" s="65"/>
      <c r="Q245" s="66"/>
    </row>
    <row r="246" spans="1:17">
      <c r="A246" s="50"/>
      <c r="B246" s="352"/>
      <c r="C246" s="149"/>
      <c r="D246" s="65"/>
      <c r="E246" s="65"/>
      <c r="F246" s="66"/>
      <c r="G246" s="67"/>
      <c r="H246" s="67"/>
      <c r="I246" s="198"/>
      <c r="J246" s="198"/>
      <c r="K246" s="66"/>
      <c r="L246" s="68"/>
      <c r="M246" s="68"/>
      <c r="N246" s="66"/>
      <c r="O246" s="65"/>
      <c r="P246" s="65"/>
      <c r="Q246" s="66"/>
    </row>
    <row r="247" spans="1:17">
      <c r="A247" s="50"/>
      <c r="B247" s="352"/>
      <c r="C247" s="149"/>
      <c r="D247" s="65"/>
      <c r="E247" s="65"/>
      <c r="F247" s="66"/>
      <c r="G247" s="67"/>
      <c r="H247" s="67"/>
      <c r="I247" s="198"/>
      <c r="J247" s="198"/>
      <c r="K247" s="66"/>
      <c r="L247" s="68"/>
      <c r="M247" s="68"/>
      <c r="N247" s="66"/>
      <c r="O247" s="65"/>
      <c r="P247" s="65"/>
      <c r="Q247" s="66"/>
    </row>
    <row r="248" spans="1:17">
      <c r="A248" s="50"/>
      <c r="B248" s="352"/>
      <c r="C248" s="149"/>
      <c r="D248" s="65"/>
      <c r="E248" s="65"/>
      <c r="F248" s="66"/>
      <c r="G248" s="67"/>
      <c r="H248" s="67"/>
      <c r="I248" s="198"/>
      <c r="J248" s="198"/>
      <c r="K248" s="66"/>
      <c r="L248" s="68"/>
      <c r="M248" s="68"/>
      <c r="N248" s="66"/>
      <c r="O248" s="65"/>
      <c r="P248" s="65"/>
      <c r="Q248" s="66"/>
    </row>
    <row r="249" spans="1:17">
      <c r="A249" s="50"/>
      <c r="B249" s="352"/>
      <c r="C249" s="149"/>
      <c r="D249" s="65"/>
      <c r="E249" s="65"/>
      <c r="F249" s="66"/>
      <c r="G249" s="67"/>
      <c r="H249" s="67"/>
      <c r="I249" s="198"/>
      <c r="J249" s="198"/>
      <c r="K249" s="66"/>
      <c r="L249" s="68"/>
      <c r="M249" s="68"/>
      <c r="N249" s="66"/>
      <c r="O249" s="65"/>
      <c r="P249" s="65"/>
      <c r="Q249" s="66"/>
    </row>
    <row r="250" spans="1:17">
      <c r="A250" s="50"/>
      <c r="B250" s="352"/>
      <c r="C250" s="149"/>
      <c r="D250" s="65"/>
      <c r="E250" s="65"/>
      <c r="F250" s="66"/>
      <c r="G250" s="67"/>
      <c r="H250" s="67"/>
      <c r="I250" s="198"/>
      <c r="J250" s="198"/>
      <c r="K250" s="66"/>
      <c r="L250" s="68"/>
      <c r="M250" s="68"/>
      <c r="N250" s="66"/>
      <c r="O250" s="65"/>
      <c r="P250" s="65"/>
      <c r="Q250" s="66"/>
    </row>
    <row r="251" spans="1:17">
      <c r="A251" s="50"/>
      <c r="B251" s="352"/>
      <c r="C251" s="149"/>
      <c r="D251" s="65"/>
      <c r="E251" s="65"/>
      <c r="F251" s="66"/>
      <c r="G251" s="67"/>
      <c r="H251" s="67"/>
      <c r="I251" s="198"/>
      <c r="J251" s="198"/>
      <c r="K251" s="66"/>
      <c r="L251" s="68"/>
      <c r="M251" s="68"/>
      <c r="N251" s="66"/>
      <c r="O251" s="65"/>
      <c r="P251" s="65"/>
      <c r="Q251" s="66"/>
    </row>
    <row r="252" spans="1:17">
      <c r="A252" s="50"/>
      <c r="B252" s="352"/>
      <c r="C252" s="149"/>
      <c r="D252" s="65"/>
      <c r="E252" s="65"/>
      <c r="F252" s="66"/>
      <c r="G252" s="67"/>
      <c r="H252" s="67"/>
      <c r="I252" s="198"/>
      <c r="J252" s="198"/>
      <c r="K252" s="66"/>
      <c r="L252" s="68"/>
      <c r="M252" s="68"/>
      <c r="N252" s="66"/>
      <c r="O252" s="65"/>
      <c r="P252" s="65"/>
      <c r="Q252" s="66"/>
    </row>
    <row r="253" spans="1:17">
      <c r="A253" s="50"/>
      <c r="B253" s="352"/>
      <c r="C253" s="149"/>
      <c r="D253" s="65"/>
      <c r="E253" s="65"/>
      <c r="F253" s="66"/>
      <c r="G253" s="67"/>
      <c r="H253" s="67"/>
      <c r="I253" s="198"/>
      <c r="J253" s="198"/>
      <c r="K253" s="66"/>
      <c r="L253" s="68"/>
      <c r="M253" s="68"/>
      <c r="N253" s="66"/>
      <c r="O253" s="65"/>
      <c r="P253" s="65"/>
      <c r="Q253" s="66"/>
    </row>
    <row r="254" spans="1:17">
      <c r="A254" s="50"/>
      <c r="B254" s="352"/>
      <c r="C254" s="149"/>
      <c r="D254" s="65"/>
      <c r="E254" s="65"/>
      <c r="F254" s="66"/>
      <c r="G254" s="67"/>
      <c r="H254" s="67"/>
      <c r="I254" s="198"/>
      <c r="J254" s="198"/>
      <c r="K254" s="66"/>
      <c r="L254" s="68"/>
      <c r="M254" s="68"/>
      <c r="N254" s="66"/>
      <c r="O254" s="65"/>
      <c r="P254" s="65"/>
      <c r="Q254" s="66"/>
    </row>
    <row r="255" spans="1:17">
      <c r="A255" s="50"/>
      <c r="B255" s="352"/>
      <c r="C255" s="149"/>
      <c r="D255" s="65"/>
      <c r="E255" s="65"/>
      <c r="F255" s="66"/>
      <c r="G255" s="67"/>
      <c r="H255" s="67"/>
      <c r="I255" s="198"/>
      <c r="J255" s="198"/>
      <c r="K255" s="66"/>
      <c r="L255" s="68"/>
      <c r="M255" s="68"/>
      <c r="N255" s="66"/>
      <c r="O255" s="65"/>
      <c r="P255" s="65"/>
      <c r="Q255" s="66"/>
    </row>
    <row r="256" spans="1:17">
      <c r="A256" s="50"/>
      <c r="B256" s="352"/>
      <c r="C256" s="149"/>
      <c r="D256" s="65"/>
      <c r="E256" s="65"/>
      <c r="F256" s="66"/>
      <c r="G256" s="67"/>
      <c r="H256" s="67"/>
      <c r="I256" s="198"/>
      <c r="J256" s="198"/>
      <c r="K256" s="66"/>
      <c r="L256" s="68"/>
      <c r="M256" s="68"/>
      <c r="N256" s="66"/>
      <c r="O256" s="65"/>
      <c r="P256" s="65"/>
      <c r="Q256" s="66"/>
    </row>
    <row r="257" spans="1:17">
      <c r="A257" s="50"/>
      <c r="B257" s="352"/>
      <c r="C257" s="149"/>
      <c r="D257" s="65"/>
      <c r="E257" s="65"/>
      <c r="F257" s="66"/>
      <c r="G257" s="67"/>
      <c r="H257" s="67"/>
      <c r="I257" s="198"/>
      <c r="J257" s="198"/>
      <c r="K257" s="66"/>
      <c r="L257" s="68"/>
      <c r="M257" s="68"/>
      <c r="N257" s="66"/>
      <c r="O257" s="65"/>
      <c r="P257" s="65"/>
      <c r="Q257" s="66"/>
    </row>
    <row r="258" spans="1:17">
      <c r="A258" s="50"/>
      <c r="B258" s="352"/>
      <c r="C258" s="149"/>
      <c r="D258" s="65"/>
      <c r="E258" s="65"/>
      <c r="F258" s="66"/>
      <c r="G258" s="67"/>
      <c r="H258" s="67"/>
      <c r="I258" s="198"/>
      <c r="J258" s="198"/>
      <c r="K258" s="66"/>
      <c r="L258" s="68"/>
      <c r="M258" s="68"/>
      <c r="N258" s="66"/>
      <c r="O258" s="65"/>
      <c r="P258" s="65"/>
      <c r="Q258" s="66"/>
    </row>
    <row r="259" spans="1:17">
      <c r="A259" s="50"/>
      <c r="B259" s="352"/>
      <c r="C259" s="149"/>
      <c r="D259" s="65"/>
      <c r="E259" s="65"/>
      <c r="F259" s="66"/>
      <c r="G259" s="67"/>
      <c r="H259" s="67"/>
      <c r="I259" s="198"/>
      <c r="J259" s="198"/>
      <c r="K259" s="66"/>
      <c r="L259" s="68"/>
      <c r="M259" s="68"/>
      <c r="N259" s="66"/>
      <c r="O259" s="65"/>
      <c r="P259" s="65"/>
      <c r="Q259" s="66"/>
    </row>
    <row r="260" spans="1:17">
      <c r="A260" s="50"/>
      <c r="B260" s="352"/>
      <c r="C260" s="149"/>
      <c r="D260" s="65"/>
      <c r="E260" s="65"/>
      <c r="F260" s="66"/>
      <c r="G260" s="67"/>
      <c r="H260" s="67"/>
      <c r="I260" s="198"/>
      <c r="J260" s="198"/>
      <c r="K260" s="66"/>
      <c r="L260" s="68"/>
      <c r="M260" s="68"/>
      <c r="N260" s="66"/>
      <c r="O260" s="65"/>
      <c r="P260" s="65"/>
      <c r="Q260" s="66"/>
    </row>
    <row r="261" spans="1:17">
      <c r="A261" s="50"/>
      <c r="B261" s="352"/>
      <c r="C261" s="149"/>
      <c r="D261" s="65"/>
      <c r="E261" s="65"/>
      <c r="F261" s="66"/>
      <c r="G261" s="67"/>
      <c r="H261" s="67"/>
      <c r="I261" s="198"/>
      <c r="J261" s="198"/>
      <c r="K261" s="66"/>
      <c r="L261" s="68"/>
      <c r="M261" s="68"/>
      <c r="N261" s="66"/>
      <c r="O261" s="65"/>
      <c r="P261" s="65"/>
      <c r="Q261" s="66"/>
    </row>
    <row r="262" spans="1:17">
      <c r="A262" s="50"/>
      <c r="B262" s="352"/>
      <c r="C262" s="149"/>
      <c r="D262" s="65"/>
      <c r="E262" s="65"/>
      <c r="F262" s="66"/>
      <c r="G262" s="67"/>
      <c r="H262" s="67"/>
      <c r="I262" s="198"/>
      <c r="J262" s="198"/>
      <c r="K262" s="66"/>
      <c r="L262" s="68"/>
      <c r="M262" s="68"/>
      <c r="N262" s="66"/>
      <c r="O262" s="65"/>
      <c r="P262" s="65"/>
      <c r="Q262" s="66"/>
    </row>
    <row r="263" spans="1:17">
      <c r="A263" s="50"/>
      <c r="B263" s="352"/>
      <c r="C263" s="149"/>
      <c r="D263" s="65"/>
      <c r="E263" s="65"/>
      <c r="F263" s="66"/>
      <c r="G263" s="67"/>
      <c r="H263" s="67"/>
      <c r="I263" s="198"/>
      <c r="J263" s="198"/>
      <c r="K263" s="66"/>
      <c r="L263" s="68"/>
      <c r="M263" s="68"/>
      <c r="N263" s="66"/>
      <c r="O263" s="65"/>
      <c r="P263" s="65"/>
      <c r="Q263" s="66"/>
    </row>
    <row r="264" spans="1:17">
      <c r="A264" s="50"/>
      <c r="B264" s="352"/>
      <c r="C264" s="149"/>
      <c r="D264" s="65"/>
      <c r="E264" s="65"/>
      <c r="F264" s="66"/>
      <c r="G264" s="67"/>
      <c r="H264" s="67"/>
      <c r="I264" s="198"/>
      <c r="J264" s="198"/>
      <c r="K264" s="66"/>
      <c r="L264" s="68"/>
      <c r="M264" s="68"/>
      <c r="N264" s="66"/>
      <c r="O264" s="65"/>
      <c r="P264" s="65"/>
      <c r="Q264" s="66"/>
    </row>
    <row r="265" spans="1:17">
      <c r="A265" s="50"/>
      <c r="B265" s="352"/>
      <c r="C265" s="149"/>
      <c r="D265" s="65"/>
      <c r="E265" s="65"/>
      <c r="F265" s="66"/>
      <c r="G265" s="67"/>
      <c r="H265" s="67"/>
      <c r="I265" s="198"/>
      <c r="J265" s="198"/>
      <c r="K265" s="66"/>
      <c r="L265" s="68"/>
      <c r="M265" s="68"/>
      <c r="N265" s="66"/>
      <c r="O265" s="65"/>
      <c r="P265" s="65"/>
      <c r="Q265" s="66"/>
    </row>
    <row r="266" spans="1:17">
      <c r="A266" s="50"/>
      <c r="B266" s="352"/>
      <c r="C266" s="149"/>
      <c r="D266" s="65"/>
      <c r="E266" s="65"/>
      <c r="F266" s="66"/>
      <c r="G266" s="67"/>
      <c r="H266" s="67"/>
      <c r="I266" s="198"/>
      <c r="J266" s="198"/>
      <c r="K266" s="66"/>
      <c r="L266" s="68"/>
      <c r="M266" s="68"/>
      <c r="N266" s="66"/>
      <c r="O266" s="65"/>
      <c r="P266" s="65"/>
      <c r="Q266" s="66"/>
    </row>
    <row r="267" spans="1:17">
      <c r="A267" s="50"/>
      <c r="B267" s="352"/>
      <c r="C267" s="149"/>
      <c r="D267" s="65"/>
      <c r="E267" s="65"/>
      <c r="F267" s="66"/>
      <c r="G267" s="67"/>
      <c r="H267" s="67"/>
      <c r="I267" s="198"/>
      <c r="J267" s="198"/>
      <c r="K267" s="66"/>
      <c r="L267" s="68"/>
      <c r="M267" s="68"/>
      <c r="N267" s="66"/>
      <c r="O267" s="65"/>
      <c r="P267" s="65"/>
      <c r="Q267" s="66"/>
    </row>
    <row r="268" spans="1:17">
      <c r="A268" s="50"/>
      <c r="B268" s="352"/>
      <c r="C268" s="149"/>
      <c r="D268" s="65"/>
      <c r="E268" s="65"/>
      <c r="F268" s="66"/>
      <c r="G268" s="67"/>
      <c r="H268" s="67"/>
      <c r="I268" s="198"/>
      <c r="J268" s="198"/>
      <c r="K268" s="66"/>
      <c r="L268" s="68"/>
      <c r="M268" s="68"/>
      <c r="N268" s="66"/>
      <c r="O268" s="65"/>
      <c r="P268" s="65"/>
      <c r="Q268" s="66"/>
    </row>
    <row r="269" spans="1:17">
      <c r="A269" s="50"/>
      <c r="B269" s="352"/>
      <c r="C269" s="149"/>
      <c r="D269" s="65"/>
      <c r="E269" s="65"/>
      <c r="F269" s="66"/>
      <c r="G269" s="67"/>
      <c r="H269" s="67"/>
      <c r="I269" s="198"/>
      <c r="J269" s="198"/>
      <c r="K269" s="66"/>
      <c r="L269" s="68"/>
      <c r="M269" s="68"/>
      <c r="N269" s="66"/>
      <c r="O269" s="65"/>
      <c r="P269" s="65"/>
      <c r="Q269" s="66"/>
    </row>
    <row r="270" spans="1:17">
      <c r="A270" s="50"/>
      <c r="B270" s="352"/>
      <c r="C270" s="149"/>
      <c r="D270" s="65"/>
      <c r="E270" s="65"/>
      <c r="F270" s="66"/>
      <c r="G270" s="67"/>
      <c r="H270" s="67"/>
      <c r="I270" s="198"/>
      <c r="J270" s="198"/>
      <c r="K270" s="66"/>
      <c r="L270" s="68"/>
      <c r="M270" s="68"/>
      <c r="N270" s="66"/>
      <c r="O270" s="65"/>
      <c r="P270" s="65"/>
      <c r="Q270" s="66"/>
    </row>
    <row r="271" spans="1:17">
      <c r="A271" s="50"/>
      <c r="B271" s="352"/>
      <c r="C271" s="149"/>
      <c r="D271" s="65"/>
      <c r="E271" s="65"/>
      <c r="F271" s="66"/>
      <c r="G271" s="67"/>
      <c r="H271" s="67"/>
      <c r="I271" s="198"/>
      <c r="J271" s="198"/>
      <c r="K271" s="66"/>
      <c r="L271" s="68"/>
      <c r="M271" s="68"/>
      <c r="N271" s="66"/>
      <c r="O271" s="65"/>
      <c r="P271" s="65"/>
      <c r="Q271" s="66"/>
    </row>
    <row r="272" spans="1:17">
      <c r="A272" s="50"/>
      <c r="B272" s="352"/>
      <c r="C272" s="149"/>
      <c r="D272" s="65"/>
      <c r="E272" s="65"/>
      <c r="F272" s="66"/>
      <c r="G272" s="67"/>
      <c r="H272" s="67"/>
      <c r="I272" s="198"/>
      <c r="J272" s="198"/>
      <c r="K272" s="66"/>
      <c r="L272" s="68"/>
      <c r="M272" s="68"/>
      <c r="N272" s="66"/>
      <c r="O272" s="65"/>
      <c r="P272" s="65"/>
      <c r="Q272" s="66"/>
    </row>
    <row r="273" spans="1:17">
      <c r="A273" s="50"/>
      <c r="B273" s="352"/>
      <c r="C273" s="149"/>
      <c r="D273" s="65"/>
      <c r="E273" s="65"/>
      <c r="F273" s="66"/>
      <c r="G273" s="67"/>
      <c r="H273" s="67"/>
      <c r="I273" s="198"/>
      <c r="J273" s="198"/>
      <c r="K273" s="66"/>
      <c r="L273" s="68"/>
      <c r="M273" s="68"/>
      <c r="N273" s="66"/>
      <c r="O273" s="65"/>
      <c r="P273" s="65"/>
      <c r="Q273" s="66"/>
    </row>
    <row r="274" spans="1:17">
      <c r="A274" s="50"/>
      <c r="B274" s="352"/>
      <c r="C274" s="149"/>
      <c r="D274" s="65"/>
      <c r="E274" s="65"/>
      <c r="F274" s="66"/>
      <c r="G274" s="67"/>
      <c r="H274" s="67"/>
      <c r="I274" s="198"/>
      <c r="J274" s="198"/>
      <c r="K274" s="66"/>
      <c r="L274" s="68"/>
      <c r="M274" s="68"/>
      <c r="N274" s="66"/>
      <c r="O274" s="65"/>
      <c r="P274" s="65"/>
      <c r="Q274" s="66"/>
    </row>
    <row r="275" spans="1:17">
      <c r="A275" s="50"/>
      <c r="B275" s="352"/>
      <c r="C275" s="149"/>
      <c r="D275" s="65"/>
      <c r="E275" s="65"/>
      <c r="F275" s="66"/>
      <c r="G275" s="67"/>
      <c r="H275" s="67"/>
      <c r="I275" s="198"/>
      <c r="J275" s="198"/>
      <c r="K275" s="66"/>
      <c r="L275" s="68"/>
      <c r="M275" s="68"/>
      <c r="N275" s="66"/>
      <c r="O275" s="65"/>
      <c r="P275" s="65"/>
      <c r="Q275" s="66"/>
    </row>
    <row r="276" spans="1:17">
      <c r="A276" s="50"/>
      <c r="B276" s="352"/>
      <c r="C276" s="149"/>
      <c r="D276" s="65"/>
      <c r="E276" s="65"/>
      <c r="F276" s="66"/>
      <c r="G276" s="67"/>
      <c r="H276" s="67"/>
      <c r="I276" s="198"/>
      <c r="J276" s="198"/>
      <c r="K276" s="66"/>
      <c r="L276" s="68"/>
      <c r="M276" s="68"/>
      <c r="N276" s="66"/>
      <c r="O276" s="65"/>
      <c r="P276" s="65"/>
      <c r="Q276" s="66"/>
    </row>
    <row r="277" spans="1:17">
      <c r="A277" s="50"/>
      <c r="B277" s="352"/>
      <c r="C277" s="149"/>
      <c r="D277" s="65"/>
      <c r="E277" s="65"/>
      <c r="F277" s="66"/>
      <c r="G277" s="67"/>
      <c r="H277" s="67"/>
      <c r="I277" s="198"/>
      <c r="J277" s="198"/>
      <c r="K277" s="66"/>
      <c r="L277" s="68"/>
      <c r="M277" s="68"/>
      <c r="N277" s="66"/>
      <c r="O277" s="65"/>
      <c r="P277" s="65"/>
      <c r="Q277" s="66"/>
    </row>
    <row r="278" spans="1:17">
      <c r="A278" s="50"/>
      <c r="B278" s="352"/>
      <c r="C278" s="149"/>
      <c r="D278" s="65"/>
      <c r="E278" s="65"/>
      <c r="F278" s="66"/>
      <c r="G278" s="67"/>
      <c r="H278" s="67"/>
      <c r="I278" s="198"/>
      <c r="J278" s="198"/>
      <c r="K278" s="66"/>
      <c r="L278" s="68"/>
      <c r="M278" s="68"/>
      <c r="N278" s="66"/>
      <c r="O278" s="65"/>
      <c r="P278" s="65"/>
      <c r="Q278" s="66"/>
    </row>
    <row r="279" spans="1:17">
      <c r="A279" s="50"/>
      <c r="B279" s="352"/>
      <c r="C279" s="149"/>
      <c r="D279" s="65"/>
      <c r="E279" s="65"/>
      <c r="F279" s="66"/>
      <c r="G279" s="67"/>
      <c r="H279" s="67"/>
      <c r="I279" s="198"/>
      <c r="J279" s="198"/>
      <c r="K279" s="66"/>
      <c r="L279" s="68"/>
      <c r="M279" s="68"/>
      <c r="N279" s="66"/>
      <c r="O279" s="65"/>
      <c r="P279" s="65"/>
      <c r="Q279" s="66"/>
    </row>
    <row r="280" spans="1:17">
      <c r="A280" s="50"/>
      <c r="B280" s="352"/>
      <c r="C280" s="149"/>
      <c r="D280" s="65"/>
      <c r="E280" s="65"/>
      <c r="F280" s="66"/>
      <c r="G280" s="67"/>
      <c r="H280" s="67"/>
      <c r="I280" s="198"/>
      <c r="J280" s="198"/>
      <c r="K280" s="66"/>
      <c r="L280" s="68"/>
      <c r="M280" s="68"/>
      <c r="N280" s="66"/>
      <c r="O280" s="65"/>
      <c r="P280" s="65"/>
      <c r="Q280" s="66"/>
    </row>
    <row r="281" spans="1:17">
      <c r="A281" s="50"/>
      <c r="B281" s="352"/>
      <c r="C281" s="149"/>
      <c r="D281" s="65"/>
      <c r="E281" s="65"/>
      <c r="F281" s="66"/>
      <c r="G281" s="67"/>
      <c r="H281" s="67"/>
      <c r="I281" s="198"/>
      <c r="J281" s="198"/>
      <c r="K281" s="66"/>
      <c r="L281" s="68"/>
      <c r="M281" s="68"/>
      <c r="N281" s="66"/>
      <c r="O281" s="65"/>
      <c r="P281" s="65"/>
      <c r="Q281" s="66"/>
    </row>
    <row r="282" spans="1:17">
      <c r="A282" s="50"/>
      <c r="B282" s="352"/>
      <c r="C282" s="149"/>
      <c r="D282" s="65"/>
      <c r="E282" s="65"/>
      <c r="F282" s="66"/>
      <c r="G282" s="67"/>
      <c r="H282" s="67"/>
      <c r="I282" s="198"/>
      <c r="J282" s="198"/>
      <c r="K282" s="66"/>
      <c r="L282" s="68"/>
      <c r="M282" s="68"/>
      <c r="N282" s="66"/>
      <c r="O282" s="65"/>
      <c r="P282" s="65"/>
      <c r="Q282" s="66"/>
    </row>
    <row r="283" spans="1:17">
      <c r="A283" s="50"/>
      <c r="B283" s="352"/>
      <c r="C283" s="149"/>
      <c r="D283" s="65"/>
      <c r="E283" s="65"/>
      <c r="F283" s="66"/>
      <c r="G283" s="67"/>
      <c r="H283" s="67"/>
      <c r="I283" s="198"/>
      <c r="J283" s="198"/>
      <c r="K283" s="66"/>
      <c r="L283" s="68"/>
      <c r="M283" s="68"/>
      <c r="N283" s="66"/>
      <c r="O283" s="65"/>
      <c r="P283" s="65"/>
      <c r="Q283" s="66"/>
    </row>
    <row r="284" spans="1:17">
      <c r="A284" s="50"/>
      <c r="B284" s="352"/>
      <c r="C284" s="149"/>
      <c r="D284" s="65"/>
      <c r="E284" s="65"/>
      <c r="F284" s="66"/>
      <c r="G284" s="67"/>
      <c r="H284" s="67"/>
      <c r="I284" s="198"/>
      <c r="J284" s="198"/>
      <c r="K284" s="66"/>
      <c r="L284" s="68"/>
      <c r="M284" s="68"/>
      <c r="N284" s="66"/>
      <c r="O284" s="65"/>
      <c r="P284" s="65"/>
      <c r="Q284" s="66"/>
    </row>
    <row r="285" spans="1:17">
      <c r="A285" s="50"/>
      <c r="B285" s="352"/>
      <c r="C285" s="149"/>
      <c r="D285" s="65"/>
      <c r="E285" s="65"/>
      <c r="F285" s="66"/>
      <c r="G285" s="67"/>
      <c r="H285" s="67"/>
      <c r="I285" s="198"/>
      <c r="J285" s="198"/>
      <c r="K285" s="66"/>
      <c r="L285" s="68"/>
      <c r="M285" s="68"/>
      <c r="N285" s="66"/>
      <c r="O285" s="65"/>
      <c r="P285" s="65"/>
      <c r="Q285" s="66"/>
    </row>
    <row r="286" spans="1:17">
      <c r="A286" s="50"/>
      <c r="B286" s="352"/>
      <c r="C286" s="149"/>
      <c r="D286" s="65"/>
      <c r="E286" s="65"/>
      <c r="F286" s="66"/>
      <c r="G286" s="67"/>
      <c r="H286" s="67"/>
      <c r="I286" s="198"/>
      <c r="J286" s="198"/>
      <c r="K286" s="66"/>
      <c r="L286" s="68"/>
      <c r="M286" s="68"/>
      <c r="N286" s="66"/>
      <c r="O286" s="65"/>
      <c r="P286" s="65"/>
      <c r="Q286" s="66"/>
    </row>
    <row r="287" spans="1:17">
      <c r="A287" s="50"/>
      <c r="B287" s="352"/>
      <c r="C287" s="149"/>
      <c r="D287" s="65"/>
      <c r="E287" s="65"/>
      <c r="F287" s="66"/>
      <c r="G287" s="67"/>
      <c r="H287" s="67"/>
      <c r="I287" s="198"/>
      <c r="J287" s="198"/>
      <c r="K287" s="66"/>
      <c r="L287" s="68"/>
      <c r="M287" s="68"/>
      <c r="N287" s="66"/>
      <c r="O287" s="65"/>
      <c r="P287" s="65"/>
      <c r="Q287" s="66"/>
    </row>
    <row r="288" spans="1:17">
      <c r="A288" s="50"/>
      <c r="B288" s="352"/>
      <c r="C288" s="149"/>
      <c r="D288" s="65"/>
      <c r="E288" s="65"/>
      <c r="F288" s="66"/>
      <c r="G288" s="67"/>
      <c r="H288" s="67"/>
      <c r="I288" s="198"/>
      <c r="J288" s="198"/>
      <c r="K288" s="66"/>
      <c r="L288" s="68"/>
      <c r="M288" s="68"/>
      <c r="N288" s="66"/>
      <c r="O288" s="65"/>
      <c r="P288" s="65"/>
      <c r="Q288" s="66"/>
    </row>
    <row r="289" spans="1:17">
      <c r="A289" s="50"/>
      <c r="B289" s="352"/>
      <c r="C289" s="149"/>
      <c r="D289" s="65"/>
      <c r="E289" s="65"/>
      <c r="F289" s="66"/>
      <c r="G289" s="67"/>
      <c r="H289" s="67"/>
      <c r="I289" s="198"/>
      <c r="J289" s="198"/>
      <c r="K289" s="66"/>
      <c r="L289" s="68"/>
      <c r="M289" s="68"/>
      <c r="N289" s="66"/>
      <c r="O289" s="65"/>
      <c r="P289" s="65"/>
      <c r="Q289" s="66"/>
    </row>
    <row r="290" spans="1:17">
      <c r="A290" s="50"/>
      <c r="B290" s="50"/>
      <c r="C290" s="64"/>
      <c r="D290" s="50"/>
      <c r="E290" s="50"/>
      <c r="F290" s="176"/>
      <c r="G290" s="176"/>
      <c r="H290" s="176"/>
      <c r="I290" s="176"/>
      <c r="J290" s="176"/>
      <c r="K290" s="176"/>
      <c r="L290" s="50"/>
      <c r="M290" s="50"/>
      <c r="N290" s="176"/>
      <c r="O290" s="50"/>
      <c r="P290" s="50"/>
      <c r="Q290" s="176"/>
    </row>
    <row r="291" spans="1:17">
      <c r="A291" s="50"/>
      <c r="B291" s="50"/>
      <c r="C291" s="64"/>
      <c r="D291" s="50"/>
      <c r="E291" s="50"/>
      <c r="F291" s="176"/>
      <c r="G291" s="176"/>
      <c r="H291" s="176"/>
      <c r="I291" s="176"/>
      <c r="J291" s="176"/>
      <c r="K291" s="176"/>
      <c r="L291" s="50"/>
      <c r="M291" s="50"/>
      <c r="N291" s="176"/>
      <c r="O291" s="50"/>
      <c r="P291" s="50"/>
      <c r="Q291" s="176"/>
    </row>
    <row r="292" spans="1:17">
      <c r="A292" s="50"/>
      <c r="B292" s="50"/>
      <c r="C292" s="64"/>
      <c r="D292" s="50"/>
      <c r="E292" s="50"/>
      <c r="F292" s="176"/>
      <c r="G292" s="176"/>
      <c r="H292" s="176"/>
      <c r="I292" s="176"/>
      <c r="J292" s="176"/>
      <c r="K292" s="176"/>
      <c r="L292" s="50"/>
      <c r="M292" s="50"/>
      <c r="N292" s="176"/>
      <c r="O292" s="50"/>
      <c r="P292" s="50"/>
      <c r="Q292" s="176"/>
    </row>
    <row r="293" spans="1:17">
      <c r="A293" s="50"/>
      <c r="B293" s="50"/>
      <c r="C293" s="64"/>
      <c r="D293" s="50"/>
      <c r="E293" s="50"/>
      <c r="F293" s="176"/>
      <c r="G293" s="176"/>
      <c r="H293" s="176"/>
      <c r="I293" s="176"/>
      <c r="J293" s="176"/>
      <c r="K293" s="176"/>
      <c r="L293" s="50"/>
      <c r="M293" s="50"/>
      <c r="N293" s="176"/>
      <c r="O293" s="50"/>
      <c r="P293" s="50"/>
      <c r="Q293" s="176"/>
    </row>
    <row r="294" spans="1:17">
      <c r="A294" s="50"/>
      <c r="B294" s="50"/>
      <c r="C294" s="64"/>
      <c r="D294" s="50"/>
      <c r="E294" s="50"/>
      <c r="F294" s="176"/>
      <c r="G294" s="176"/>
      <c r="H294" s="176"/>
      <c r="I294" s="176"/>
      <c r="J294" s="176"/>
      <c r="K294" s="176"/>
      <c r="L294" s="50"/>
      <c r="M294" s="50"/>
      <c r="N294" s="176"/>
      <c r="O294" s="50"/>
      <c r="P294" s="50"/>
      <c r="Q294" s="176"/>
    </row>
    <row r="295" spans="1:17">
      <c r="A295" s="50"/>
      <c r="B295" s="50"/>
      <c r="C295" s="64"/>
      <c r="D295" s="50"/>
      <c r="E295" s="50"/>
      <c r="F295" s="176"/>
      <c r="G295" s="176"/>
      <c r="H295" s="176"/>
      <c r="I295" s="176"/>
      <c r="J295" s="176"/>
      <c r="K295" s="176"/>
      <c r="L295" s="50"/>
      <c r="M295" s="50"/>
      <c r="N295" s="176"/>
      <c r="O295" s="50"/>
      <c r="P295" s="50"/>
      <c r="Q295" s="176"/>
    </row>
  </sheetData>
  <mergeCells count="62"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  <mergeCell ref="B151:Q151"/>
    <mergeCell ref="B152:Q152"/>
    <mergeCell ref="L153:N153"/>
    <mergeCell ref="O153:Q153"/>
    <mergeCell ref="B156:B158"/>
    <mergeCell ref="B124:B136"/>
    <mergeCell ref="B137:B140"/>
    <mergeCell ref="B141:B143"/>
    <mergeCell ref="B144:B150"/>
    <mergeCell ref="B94:B100"/>
    <mergeCell ref="B113:B116"/>
    <mergeCell ref="B118:B119"/>
    <mergeCell ref="B120:B123"/>
    <mergeCell ref="B108:B112"/>
    <mergeCell ref="B3:Q3"/>
    <mergeCell ref="B2:Q2"/>
    <mergeCell ref="B4:Q4"/>
    <mergeCell ref="G5:H5"/>
    <mergeCell ref="I5:K5"/>
    <mergeCell ref="L5:N5"/>
    <mergeCell ref="O5:Q5"/>
    <mergeCell ref="B41:B43"/>
    <mergeCell ref="O105:Q105"/>
    <mergeCell ref="D5:F5"/>
    <mergeCell ref="G105:H105"/>
    <mergeCell ref="I105:K105"/>
    <mergeCell ref="L55:N55"/>
    <mergeCell ref="O55:Q55"/>
    <mergeCell ref="B104:Q104"/>
    <mergeCell ref="B13:B16"/>
    <mergeCell ref="D105:F105"/>
    <mergeCell ref="L105:N105"/>
    <mergeCell ref="B52:Q52"/>
    <mergeCell ref="B53:Q53"/>
    <mergeCell ref="B54:Q54"/>
    <mergeCell ref="D55:F55"/>
    <mergeCell ref="G55:H55"/>
    <mergeCell ref="B8:B12"/>
    <mergeCell ref="B44:B50"/>
    <mergeCell ref="B63:B66"/>
    <mergeCell ref="B102:Q102"/>
    <mergeCell ref="B103:Q103"/>
    <mergeCell ref="I55:K55"/>
    <mergeCell ref="B68:B69"/>
    <mergeCell ref="B70:B73"/>
    <mergeCell ref="B74:B86"/>
    <mergeCell ref="B87:B90"/>
    <mergeCell ref="B91:B93"/>
    <mergeCell ref="B58:B62"/>
    <mergeCell ref="B18:B19"/>
    <mergeCell ref="B20:B23"/>
    <mergeCell ref="B24:B36"/>
    <mergeCell ref="B37:B40"/>
  </mergeCells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{18F35815-F652-402B-BAE2-17F12C6B8C30}</x14:id>
        </ext>
      </extLst>
    </cfRule>
  </conditionalFormatting>
  <conditionalFormatting sqref="D218">
    <cfRule type="cellIs" dxfId="98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{FC82ED07-C46D-4099-BE78-2BB5BD461EE6}</x14:id>
        </ext>
      </extLst>
    </cfRule>
  </conditionalFormatting>
  <conditionalFormatting sqref="D7:Q51">
    <cfRule type="cellIs" dxfId="97" priority="3" operator="lessThan">
      <formula>0</formula>
    </cfRule>
  </conditionalFormatting>
  <conditionalFormatting sqref="D57:Q101">
    <cfRule type="cellIs" dxfId="96" priority="2" operator="lessThan">
      <formula>0</formula>
    </cfRule>
  </conditionalFormatting>
  <conditionalFormatting sqref="D107:Q150">
    <cfRule type="cellIs" dxfId="95" priority="1" operator="lessThan">
      <formula>0</formula>
    </cfRule>
  </conditionalFormatting>
  <conditionalFormatting sqref="D155:Q289">
    <cfRule type="cellIs" dxfId="94" priority="4" operator="lessThan">
      <formula>0</formula>
    </cfRule>
  </conditionalFormatting>
  <printOptions horizontalCentered="1" verticalCentered="1"/>
  <pageMargins left="0.25" right="0.25" top="0.75" bottom="0.75" header="0.3" footer="0.3"/>
  <pageSetup scale="42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8F35815-F652-402B-BAE2-17F12C6B8C30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FC82ED07-C46D-4099-BE78-2BB5BD461EE6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1">
    <tabColor rgb="FFC00000"/>
    <pageSetUpPr fitToPage="1"/>
  </sheetPr>
  <dimension ref="A2:Q295"/>
  <sheetViews>
    <sheetView showGridLines="0" zoomScale="70" zoomScaleNormal="70" workbookViewId="0">
      <selection activeCell="B4" sqref="B4:Q4"/>
    </sheetView>
  </sheetViews>
  <sheetFormatPr defaultColWidth="9.1796875" defaultRowHeight="14.5"/>
  <cols>
    <col min="1" max="1" width="9.1796875" style="1"/>
    <col min="2" max="2" width="21.7265625" style="1" customWidth="1"/>
    <col min="3" max="3" width="42" style="145" bestFit="1" customWidth="1"/>
    <col min="4" max="4" width="10.26953125" style="1" bestFit="1" customWidth="1"/>
    <col min="5" max="5" width="10.90625" style="1" bestFit="1" customWidth="1"/>
    <col min="6" max="6" width="11.6328125" style="19" bestFit="1" customWidth="1"/>
    <col min="7" max="7" width="8.6328125" style="19" bestFit="1" customWidth="1"/>
    <col min="8" max="8" width="9.6328125" style="19" bestFit="1" customWidth="1"/>
    <col min="9" max="9" width="8.6328125" style="19" bestFit="1" customWidth="1"/>
    <col min="10" max="10" width="9.6328125" style="19" bestFit="1" customWidth="1"/>
    <col min="11" max="11" width="11.6328125" style="19" bestFit="1" customWidth="1"/>
    <col min="12" max="12" width="10.90625" style="1" bestFit="1" customWidth="1"/>
    <col min="13" max="13" width="10.6328125" style="1" bestFit="1" customWidth="1"/>
    <col min="14" max="14" width="11.6328125" style="19" bestFit="1" customWidth="1"/>
    <col min="15" max="15" width="10.26953125" style="1" bestFit="1" customWidth="1"/>
    <col min="16" max="16" width="10.90625" style="1" bestFit="1" customWidth="1"/>
    <col min="17" max="17" width="11.6328125" style="19" bestFit="1" customWidth="1"/>
    <col min="18" max="16384" width="9.1796875" style="1"/>
  </cols>
  <sheetData>
    <row r="2" spans="2:17" ht="23.5">
      <c r="B2" s="339" t="s">
        <v>136</v>
      </c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39"/>
    </row>
    <row r="3" spans="2:17">
      <c r="B3" s="340" t="s">
        <v>17</v>
      </c>
      <c r="C3" s="340"/>
      <c r="D3" s="340"/>
      <c r="E3" s="340"/>
      <c r="F3" s="340"/>
      <c r="G3" s="340"/>
      <c r="H3" s="340"/>
      <c r="I3" s="340"/>
      <c r="J3" s="340"/>
      <c r="K3" s="340"/>
      <c r="L3" s="340"/>
      <c r="M3" s="340"/>
      <c r="N3" s="340"/>
      <c r="O3" s="340"/>
      <c r="P3" s="340"/>
      <c r="Q3" s="340"/>
    </row>
    <row r="4" spans="2:17" ht="15" thickBot="1">
      <c r="B4" s="340" t="str">
        <f>'HOME PAGE'!H5</f>
        <v>4 WEEKS  ENDING 12-01-2024</v>
      </c>
      <c r="C4" s="340"/>
      <c r="D4" s="340"/>
      <c r="E4" s="340"/>
      <c r="F4" s="340"/>
      <c r="G4" s="340"/>
      <c r="H4" s="340"/>
      <c r="I4" s="340"/>
      <c r="J4" s="340"/>
      <c r="K4" s="340"/>
      <c r="L4" s="340"/>
      <c r="M4" s="340"/>
      <c r="N4" s="340"/>
      <c r="O4" s="340"/>
      <c r="P4" s="340"/>
      <c r="Q4" s="340"/>
    </row>
    <row r="5" spans="2:17">
      <c r="D5" s="345" t="s">
        <v>64</v>
      </c>
      <c r="E5" s="343"/>
      <c r="F5" s="346"/>
      <c r="G5" s="342" t="s">
        <v>21</v>
      </c>
      <c r="H5" s="344"/>
      <c r="I5" s="345" t="s">
        <v>22</v>
      </c>
      <c r="J5" s="343"/>
      <c r="K5" s="346"/>
      <c r="L5" s="342" t="s">
        <v>23</v>
      </c>
      <c r="M5" s="343"/>
      <c r="N5" s="344"/>
      <c r="O5" s="345" t="s">
        <v>24</v>
      </c>
      <c r="P5" s="343"/>
      <c r="Q5" s="346"/>
    </row>
    <row r="6" spans="2:17" s="14" customFormat="1" ht="29.5" thickBot="1">
      <c r="C6" s="146"/>
      <c r="D6" s="74" t="s">
        <v>20</v>
      </c>
      <c r="E6" s="75" t="s">
        <v>26</v>
      </c>
      <c r="F6" s="17" t="s">
        <v>27</v>
      </c>
      <c r="G6" s="18" t="s">
        <v>20</v>
      </c>
      <c r="H6" s="49" t="s">
        <v>26</v>
      </c>
      <c r="I6" s="15" t="s">
        <v>20</v>
      </c>
      <c r="J6" s="16" t="s">
        <v>26</v>
      </c>
      <c r="K6" s="17" t="s">
        <v>27</v>
      </c>
      <c r="L6" s="18" t="s">
        <v>20</v>
      </c>
      <c r="M6" s="16" t="s">
        <v>26</v>
      </c>
      <c r="N6" s="49" t="s">
        <v>27</v>
      </c>
      <c r="O6" s="15" t="s">
        <v>20</v>
      </c>
      <c r="P6" s="16" t="s">
        <v>26</v>
      </c>
      <c r="Q6" s="17" t="s">
        <v>27</v>
      </c>
    </row>
    <row r="7" spans="2:17" ht="15" thickBot="1">
      <c r="C7" s="282" t="s">
        <v>11</v>
      </c>
      <c r="D7" s="283">
        <f>'Segment Data'!D57</f>
        <v>143932.45638095247</v>
      </c>
      <c r="E7" s="284">
        <f>'Segment Data'!E57</f>
        <v>15493.306199253057</v>
      </c>
      <c r="F7" s="285">
        <f>'Segment Data'!F57</f>
        <v>0.12062759818431602</v>
      </c>
      <c r="G7" s="286">
        <f>'Segment Data'!G57</f>
        <v>99.999999999999972</v>
      </c>
      <c r="H7" s="287">
        <f>'Segment Data'!H57</f>
        <v>4.2632564145606011E-14</v>
      </c>
      <c r="I7" s="288">
        <f>'Segment Data'!I57</f>
        <v>6.1093422401366295</v>
      </c>
      <c r="J7" s="289">
        <f>'Segment Data'!J57</f>
        <v>7.571484434468978E-3</v>
      </c>
      <c r="K7" s="285">
        <f>'Segment Data'!K57</f>
        <v>1.2408667479671138E-3</v>
      </c>
      <c r="L7" s="290">
        <f>'Segment Data'!L57</f>
        <v>879332.63549477584</v>
      </c>
      <c r="M7" s="291">
        <f>'Segment Data'!M57</f>
        <v>95626.385028844466</v>
      </c>
      <c r="N7" s="285">
        <f>'Segment Data'!N57</f>
        <v>0.12201814770775707</v>
      </c>
      <c r="O7" s="283">
        <f>'Segment Data'!O57</f>
        <v>367869.86946177483</v>
      </c>
      <c r="P7" s="284">
        <f>'Segment Data'!P57</f>
        <v>30397.812917643634</v>
      </c>
      <c r="Q7" s="285">
        <f>'Segment Data'!Q57</f>
        <v>9.007505163221867E-2</v>
      </c>
    </row>
    <row r="8" spans="2:17">
      <c r="B8" s="354" t="s">
        <v>60</v>
      </c>
      <c r="C8" s="151" t="s">
        <v>145</v>
      </c>
      <c r="D8" s="77">
        <f>'Segment Data'!D58</f>
        <v>1630.5015657082558</v>
      </c>
      <c r="E8" s="76">
        <f>'Segment Data'!E58</f>
        <v>69.251609169984022</v>
      </c>
      <c r="F8" s="78">
        <f>'Segment Data'!F58</f>
        <v>4.4356516315641234E-2</v>
      </c>
      <c r="G8" s="95">
        <f>'Segment Data'!G58</f>
        <v>1.1328241084086927</v>
      </c>
      <c r="H8" s="81">
        <f>'Segment Data'!H58</f>
        <v>-8.2732016285072651E-2</v>
      </c>
      <c r="I8" s="178">
        <f>'Segment Data'!I58</f>
        <v>7.4067843612509403</v>
      </c>
      <c r="J8" s="179">
        <f>'Segment Data'!J58</f>
        <v>8.9423407880368622E-2</v>
      </c>
      <c r="K8" s="78">
        <f>'Segment Data'!K58</f>
        <v>1.2220718432535136E-2</v>
      </c>
      <c r="L8" s="79">
        <f>'Segment Data'!L58</f>
        <v>12076.773497883081</v>
      </c>
      <c r="M8" s="80">
        <f>'Segment Data'!M58</f>
        <v>652.5440274584289</v>
      </c>
      <c r="N8" s="78">
        <f>'Segment Data'!N58</f>
        <v>5.7119303244717916E-2</v>
      </c>
      <c r="O8" s="77">
        <f>'Segment Data'!O58</f>
        <v>3123.722265124321</v>
      </c>
      <c r="P8" s="76">
        <f>'Segment Data'!P58</f>
        <v>152.83714962005615</v>
      </c>
      <c r="Q8" s="78">
        <f>'Segment Data'!Q58</f>
        <v>5.1444988169498523E-2</v>
      </c>
    </row>
    <row r="9" spans="2:17">
      <c r="B9" s="355"/>
      <c r="C9" s="151" t="s">
        <v>149</v>
      </c>
      <c r="D9" s="77">
        <f>'Segment Data'!D59</f>
        <v>237.46254526121615</v>
      </c>
      <c r="E9" s="76">
        <f>'Segment Data'!E59</f>
        <v>-104.37009266986834</v>
      </c>
      <c r="F9" s="78">
        <f>'Segment Data'!F59</f>
        <v>-0.30532512431100856</v>
      </c>
      <c r="G9" s="95">
        <f>'Segment Data'!G59</f>
        <v>0.16498193057493118</v>
      </c>
      <c r="H9" s="81">
        <f>'Segment Data'!H59</f>
        <v>-0.1011617160059616</v>
      </c>
      <c r="I9" s="178">
        <f>'Segment Data'!I59</f>
        <v>6.6013757920695078</v>
      </c>
      <c r="J9" s="179">
        <f>'Segment Data'!J59</f>
        <v>-0.19183995203566173</v>
      </c>
      <c r="K9" s="78">
        <f>'Segment Data'!K59</f>
        <v>-2.8239932200317844E-2</v>
      </c>
      <c r="L9" s="79">
        <f>'Segment Data'!L59</f>
        <v>1567.5794978106021</v>
      </c>
      <c r="M9" s="80">
        <f>'Segment Data'!M59</f>
        <v>-754.5633600318431</v>
      </c>
      <c r="N9" s="78">
        <f>'Segment Data'!N59</f>
        <v>-0.3249426957017299</v>
      </c>
      <c r="O9" s="77">
        <f>'Segment Data'!O59</f>
        <v>714.10586333274841</v>
      </c>
      <c r="P9" s="76">
        <f>'Segment Data'!P59</f>
        <v>-312.04715204238892</v>
      </c>
      <c r="Q9" s="78">
        <f>'Segment Data'!Q59</f>
        <v>-0.30409417247418197</v>
      </c>
    </row>
    <row r="10" spans="2:17">
      <c r="B10" s="355"/>
      <c r="C10" s="151" t="s">
        <v>146</v>
      </c>
      <c r="D10" s="77">
        <f>'Segment Data'!D60</f>
        <v>76969.071610849438</v>
      </c>
      <c r="E10" s="76">
        <f>'Segment Data'!E60</f>
        <v>358.45565627557517</v>
      </c>
      <c r="F10" s="78">
        <f>'Segment Data'!F60</f>
        <v>4.6789293077622671E-3</v>
      </c>
      <c r="G10" s="95">
        <f>'Segment Data'!G60</f>
        <v>53.475827166550907</v>
      </c>
      <c r="H10" s="81">
        <f>'Segment Data'!H60</f>
        <v>-6.1715746156898135</v>
      </c>
      <c r="I10" s="178">
        <f>'Segment Data'!I60</f>
        <v>6.4482396970485478</v>
      </c>
      <c r="J10" s="179">
        <f>'Segment Data'!J60</f>
        <v>-0.25946291907248131</v>
      </c>
      <c r="K10" s="78">
        <f>'Segment Data'!K60</f>
        <v>-3.8681339039822418E-2</v>
      </c>
      <c r="L10" s="79">
        <f>'Segment Data'!L60</f>
        <v>496315.02300605178</v>
      </c>
      <c r="M10" s="80">
        <f>'Segment Data'!M60</f>
        <v>-17566.206055086805</v>
      </c>
      <c r="N10" s="78">
        <f>'Segment Data'!N60</f>
        <v>-3.4183396982957089E-2</v>
      </c>
      <c r="O10" s="77">
        <f>'Segment Data'!O60</f>
        <v>218205.97443163395</v>
      </c>
      <c r="P10" s="76">
        <f>'Segment Data'!P60</f>
        <v>-4711.3707818764669</v>
      </c>
      <c r="Q10" s="78">
        <f>'Segment Data'!Q60</f>
        <v>-2.1135056930468611E-2</v>
      </c>
    </row>
    <row r="11" spans="2:17">
      <c r="B11" s="355"/>
      <c r="C11" s="151" t="s">
        <v>148</v>
      </c>
      <c r="D11" s="77">
        <f>'Segment Data'!D61</f>
        <v>268.09989937932488</v>
      </c>
      <c r="E11" s="76">
        <f>'Segment Data'!E61</f>
        <v>-51.370206745862959</v>
      </c>
      <c r="F11" s="78">
        <f>'Segment Data'!F61</f>
        <v>-0.16079816471383079</v>
      </c>
      <c r="G11" s="95">
        <f>'Segment Data'!G61</f>
        <v>0.18626785515959851</v>
      </c>
      <c r="H11" s="81">
        <f>'Segment Data'!H61</f>
        <v>-6.2464798142172678E-2</v>
      </c>
      <c r="I11" s="178">
        <f>'Segment Data'!I61</f>
        <v>9.7697581165783696</v>
      </c>
      <c r="J11" s="179">
        <f>'Segment Data'!J61</f>
        <v>-4.6280051004133682E-2</v>
      </c>
      <c r="K11" s="78">
        <f>'Segment Data'!K61</f>
        <v>-4.7147382899318481E-3</v>
      </c>
      <c r="L11" s="79">
        <f>'Segment Data'!L61</f>
        <v>2619.2711680150032</v>
      </c>
      <c r="M11" s="80">
        <f>'Segment Data'!M61</f>
        <v>-516.65958711147323</v>
      </c>
      <c r="N11" s="78">
        <f>'Segment Data'!N61</f>
        <v>-0.16475478173963559</v>
      </c>
      <c r="O11" s="77">
        <f>'Segment Data'!O61</f>
        <v>809.23603796958923</v>
      </c>
      <c r="P11" s="76">
        <f>'Segment Data'!P61</f>
        <v>-155.05646467208862</v>
      </c>
      <c r="Q11" s="78">
        <f>'Segment Data'!Q61</f>
        <v>-0.16079816471383079</v>
      </c>
    </row>
    <row r="12" spans="2:17" ht="15" thickBot="1">
      <c r="B12" s="356"/>
      <c r="C12" s="151" t="s">
        <v>147</v>
      </c>
      <c r="D12" s="144">
        <f>'Segment Data'!D62</f>
        <v>64827.320759754148</v>
      </c>
      <c r="E12" s="138">
        <f>'Segment Data'!E62</f>
        <v>15221.339233223131</v>
      </c>
      <c r="F12" s="140">
        <f>'Segment Data'!F62</f>
        <v>0.30684483533668666</v>
      </c>
      <c r="G12" s="141">
        <f>'Segment Data'!G62</f>
        <v>45.040098939305778</v>
      </c>
      <c r="H12" s="142">
        <f>'Segment Data'!H62</f>
        <v>6.4179331461229836</v>
      </c>
      <c r="I12" s="180">
        <f>'Segment Data'!I62</f>
        <v>5.6573985169645038</v>
      </c>
      <c r="J12" s="181">
        <f>'Segment Data'!J62</f>
        <v>0.55836185772379121</v>
      </c>
      <c r="K12" s="140">
        <f>'Segment Data'!K62</f>
        <v>0.10950340133599584</v>
      </c>
      <c r="L12" s="143">
        <f>'Segment Data'!L62</f>
        <v>366753.98832501529</v>
      </c>
      <c r="M12" s="139">
        <f>'Segment Data'!M62</f>
        <v>113811.27000361608</v>
      </c>
      <c r="N12" s="140">
        <f>'Segment Data'!N62</f>
        <v>0.44994878982443326</v>
      </c>
      <c r="O12" s="144">
        <f>'Segment Data'!O62</f>
        <v>145016.83086371422</v>
      </c>
      <c r="P12" s="138">
        <f>'Segment Data'!P62</f>
        <v>35423.450166614537</v>
      </c>
      <c r="Q12" s="140">
        <f>'Segment Data'!Q62</f>
        <v>0.32322618338163916</v>
      </c>
    </row>
    <row r="13" spans="2:17">
      <c r="B13" s="347" t="s">
        <v>61</v>
      </c>
      <c r="C13" s="150" t="s">
        <v>74</v>
      </c>
      <c r="D13" s="116">
        <f>'Type Data'!D39</f>
        <v>18966.975825855163</v>
      </c>
      <c r="E13" s="110">
        <f>'Type Data'!E39</f>
        <v>-3482.7800652701662</v>
      </c>
      <c r="F13" s="112">
        <f>'Type Data'!F39</f>
        <v>-0.15513665636992308</v>
      </c>
      <c r="G13" s="113">
        <f>'Type Data'!G39</f>
        <v>13.177692024969282</v>
      </c>
      <c r="H13" s="114">
        <f>'Type Data'!H39</f>
        <v>-4.3012120781536751</v>
      </c>
      <c r="I13" s="182">
        <f>'Type Data'!I39</f>
        <v>5.6853471632600128</v>
      </c>
      <c r="J13" s="183">
        <f>'Type Data'!J39</f>
        <v>-0.2839029510348583</v>
      </c>
      <c r="K13" s="112">
        <f>'Type Data'!K39</f>
        <v>-4.7560907249468619E-2</v>
      </c>
      <c r="L13" s="115">
        <f>'Type Data'!L39</f>
        <v>107833.84220714688</v>
      </c>
      <c r="M13" s="111">
        <f>'Type Data'!M39</f>
        <v>-26174.365711844948</v>
      </c>
      <c r="N13" s="112">
        <f>'Type Data'!N39</f>
        <v>-0.19531912349478917</v>
      </c>
      <c r="O13" s="116">
        <f>'Type Data'!O39</f>
        <v>48092.562292098999</v>
      </c>
      <c r="P13" s="110">
        <f>'Type Data'!P39</f>
        <v>-11189.011076166476</v>
      </c>
      <c r="Q13" s="112">
        <f>'Type Data'!Q39</f>
        <v>-0.18874349043772448</v>
      </c>
    </row>
    <row r="14" spans="2:17">
      <c r="B14" s="348"/>
      <c r="C14" s="151" t="s">
        <v>75</v>
      </c>
      <c r="D14" s="77">
        <f>'Type Data'!D40</f>
        <v>65534.996490739439</v>
      </c>
      <c r="E14" s="76">
        <f>'Type Data'!E40</f>
        <v>19363.657196902474</v>
      </c>
      <c r="F14" s="78">
        <f>'Type Data'!F40</f>
        <v>0.41938695071570448</v>
      </c>
      <c r="G14" s="95">
        <f>'Type Data'!G40</f>
        <v>45.531771039386022</v>
      </c>
      <c r="H14" s="81">
        <f>'Type Data'!H40</f>
        <v>9.5837448896337136</v>
      </c>
      <c r="I14" s="178">
        <f>'Type Data'!I40</f>
        <v>5.9011364036244851</v>
      </c>
      <c r="J14" s="179">
        <f>'Type Data'!J40</f>
        <v>0.50155878506911211</v>
      </c>
      <c r="K14" s="78">
        <f>'Type Data'!K40</f>
        <v>9.2888522121717623E-2</v>
      </c>
      <c r="L14" s="79">
        <f>'Type Data'!L40</f>
        <v>386730.95350290538</v>
      </c>
      <c r="M14" s="80">
        <f>'Type Data'!M40</f>
        <v>137425.22323317706</v>
      </c>
      <c r="N14" s="78">
        <f>'Type Data'!N40</f>
        <v>0.55123170688653755</v>
      </c>
      <c r="O14" s="77">
        <f>'Type Data'!O40</f>
        <v>140399.38180196285</v>
      </c>
      <c r="P14" s="76">
        <f>'Type Data'!P40</f>
        <v>42777.505669949693</v>
      </c>
      <c r="Q14" s="78">
        <f>'Type Data'!Q40</f>
        <v>0.43819589793687297</v>
      </c>
    </row>
    <row r="15" spans="2:17">
      <c r="B15" s="348"/>
      <c r="C15" s="151" t="s">
        <v>76</v>
      </c>
      <c r="D15" s="77">
        <f>'Type Data'!D41</f>
        <v>59310.211955504885</v>
      </c>
      <c r="E15" s="76">
        <f>'Type Data'!E41</f>
        <v>-439.34289549890673</v>
      </c>
      <c r="F15" s="78">
        <f>'Type Data'!F41</f>
        <v>-7.3530739533455413E-3</v>
      </c>
      <c r="G15" s="95">
        <f>'Type Data'!G41</f>
        <v>41.206975443068863</v>
      </c>
      <c r="H15" s="81">
        <f>'Type Data'!H41</f>
        <v>-5.3127615424824057</v>
      </c>
      <c r="I15" s="178">
        <f>'Type Data'!I41</f>
        <v>6.4787335164782931</v>
      </c>
      <c r="J15" s="179">
        <f>'Type Data'!J41</f>
        <v>-0.21820212696153707</v>
      </c>
      <c r="K15" s="78">
        <f>'Type Data'!K41</f>
        <v>-3.2582383731771865E-2</v>
      </c>
      <c r="L15" s="79">
        <f>'Type Data'!L41</f>
        <v>384255.05806556105</v>
      </c>
      <c r="M15" s="80">
        <f>'Type Data'!M41</f>
        <v>-15883.865495789447</v>
      </c>
      <c r="N15" s="78">
        <f>'Type Data'!N41</f>
        <v>-3.9695877007961421E-2</v>
      </c>
      <c r="O15" s="77">
        <f>'Type Data'!O41</f>
        <v>178896.83693230152</v>
      </c>
      <c r="P15" s="76">
        <f>'Type Data'!P41</f>
        <v>-1397.7695286175294</v>
      </c>
      <c r="Q15" s="78">
        <f>'Type Data'!Q41</f>
        <v>-7.7526974103937617E-3</v>
      </c>
    </row>
    <row r="16" spans="2:17" ht="15" thickBot="1">
      <c r="B16" s="349"/>
      <c r="C16" s="152" t="s">
        <v>77</v>
      </c>
      <c r="D16" s="144">
        <f>'Type Data'!D42</f>
        <v>120.27210885286331</v>
      </c>
      <c r="E16" s="138">
        <f>'Type Data'!E42</f>
        <v>51.771963119506836</v>
      </c>
      <c r="F16" s="140">
        <f>'Type Data'!F42</f>
        <v>0.75579347409032194</v>
      </c>
      <c r="G16" s="141">
        <f>'Type Data'!G42</f>
        <v>8.356149257574938E-2</v>
      </c>
      <c r="H16" s="142">
        <f>'Type Data'!H42</f>
        <v>3.0228731002310806E-2</v>
      </c>
      <c r="I16" s="180">
        <f>'Type Data'!I42</f>
        <v>4.2635131623889899</v>
      </c>
      <c r="J16" s="181">
        <f>'Type Data'!J42</f>
        <v>0.56441569116339485</v>
      </c>
      <c r="K16" s="140">
        <f>'Type Data'!K42</f>
        <v>0.15258200021866175</v>
      </c>
      <c r="L16" s="143">
        <f>'Type Data'!L42</f>
        <v>512.78171916246413</v>
      </c>
      <c r="M16" s="139">
        <f>'Type Data'!M42</f>
        <v>259.39300330162047</v>
      </c>
      <c r="N16" s="140">
        <f>'Type Data'!N42</f>
        <v>1.0236959543378965</v>
      </c>
      <c r="O16" s="144">
        <f>'Type Data'!O42</f>
        <v>481.08843541145325</v>
      </c>
      <c r="P16" s="138">
        <f>'Type Data'!P42</f>
        <v>207.08785247802734</v>
      </c>
      <c r="Q16" s="140">
        <f>'Type Data'!Q42</f>
        <v>0.75579347409032194</v>
      </c>
    </row>
    <row r="17" spans="2:17" ht="15" customHeight="1" thickBot="1">
      <c r="B17" s="94" t="s">
        <v>78</v>
      </c>
      <c r="C17" s="153" t="s">
        <v>79</v>
      </c>
      <c r="D17" s="137">
        <f>Granola!D12</f>
        <v>1237.8051142027259</v>
      </c>
      <c r="E17" s="131">
        <f>Granola!E12</f>
        <v>-137.37285427011261</v>
      </c>
      <c r="F17" s="133">
        <f>Granola!F12</f>
        <v>-9.9894600858583996E-2</v>
      </c>
      <c r="G17" s="134">
        <f>Granola!G12</f>
        <v>0.85999026579979421</v>
      </c>
      <c r="H17" s="135">
        <f>Granola!H12</f>
        <v>-0.21069415287427118</v>
      </c>
      <c r="I17" s="184">
        <f>Granola!I12</f>
        <v>7.9464785090239118</v>
      </c>
      <c r="J17" s="185">
        <f>Granola!J12</f>
        <v>0.50314923564010083</v>
      </c>
      <c r="K17" s="133">
        <f>Granola!K12</f>
        <v>6.759733677768151E-2</v>
      </c>
      <c r="L17" s="136">
        <f>Granola!L12</f>
        <v>9836.1917383718501</v>
      </c>
      <c r="M17" s="132">
        <f>Granola!M12</f>
        <v>-399.71069047450874</v>
      </c>
      <c r="N17" s="133">
        <f>Granola!N12</f>
        <v>-3.9049873057412317E-2</v>
      </c>
      <c r="O17" s="137">
        <f>Granola!O12</f>
        <v>2354.4371280670166</v>
      </c>
      <c r="P17" s="131">
        <f>Granola!P12</f>
        <v>-273.76362037658691</v>
      </c>
      <c r="Q17" s="133">
        <f>Granola!Q12</f>
        <v>-0.10416389255604133</v>
      </c>
    </row>
    <row r="18" spans="2:17">
      <c r="B18" s="350" t="s">
        <v>80</v>
      </c>
      <c r="C18" s="154" t="s">
        <v>14</v>
      </c>
      <c r="D18" s="125">
        <f>'NB vs PL'!D21</f>
        <v>142742.30226171124</v>
      </c>
      <c r="E18" s="117">
        <f>'NB vs PL'!E21</f>
        <v>14937.83572711212</v>
      </c>
      <c r="F18" s="121">
        <f>'NB vs PL'!F21</f>
        <v>0.11688038870744914</v>
      </c>
      <c r="G18" s="122">
        <f>'NB vs PL'!G21</f>
        <v>99.17311623162243</v>
      </c>
      <c r="H18" s="123">
        <f>'NB vs PL'!H21</f>
        <v>-0.33273253317985052</v>
      </c>
      <c r="I18" s="186">
        <f>'NB vs PL'!I21</f>
        <v>6.1467810247539107</v>
      </c>
      <c r="J18" s="187">
        <f>'NB vs PL'!J21</f>
        <v>2.4322436143293658E-2</v>
      </c>
      <c r="K18" s="121">
        <f>'NB vs PL'!K21</f>
        <v>3.9726583350910344E-3</v>
      </c>
      <c r="L18" s="124">
        <f>'NB vs PL'!L21</f>
        <v>877405.67497197387</v>
      </c>
      <c r="M18" s="118">
        <f>'NB vs PL'!M21</f>
        <v>94928.121174419299</v>
      </c>
      <c r="N18" s="121">
        <f>'NB vs PL'!N21</f>
        <v>0.12131737289294747</v>
      </c>
      <c r="O18" s="125">
        <f>'NB vs PL'!O21</f>
        <v>365369.56740021706</v>
      </c>
      <c r="P18" s="117">
        <f>'NB vs PL'!P21</f>
        <v>29243.791016751493</v>
      </c>
      <c r="Q18" s="121">
        <f>'NB vs PL'!Q21</f>
        <v>8.7002524267549841E-2</v>
      </c>
    </row>
    <row r="19" spans="2:17" ht="15" thickBot="1">
      <c r="B19" s="351"/>
      <c r="C19" s="155" t="s">
        <v>13</v>
      </c>
      <c r="D19" s="130">
        <f>'NB vs PL'!D22</f>
        <v>1190.1541192412378</v>
      </c>
      <c r="E19" s="119">
        <f>'NB vs PL'!E22</f>
        <v>555.47047214090844</v>
      </c>
      <c r="F19" s="126">
        <f>'NB vs PL'!F22</f>
        <v>0.87519266437488807</v>
      </c>
      <c r="G19" s="127">
        <f>'NB vs PL'!G22</f>
        <v>0.82688376837758093</v>
      </c>
      <c r="H19" s="128">
        <f>'NB vs PL'!H22</f>
        <v>0.33273253317985552</v>
      </c>
      <c r="I19" s="188">
        <f>'NB vs PL'!I22</f>
        <v>1.6190848661099257</v>
      </c>
      <c r="J19" s="189">
        <f>'NB vs PL'!J22</f>
        <v>-0.31683497992747034</v>
      </c>
      <c r="K19" s="126">
        <f>'NB vs PL'!K22</f>
        <v>-0.16366120765588249</v>
      </c>
      <c r="L19" s="129">
        <f>'NB vs PL'!L22</f>
        <v>1926.9605228018761</v>
      </c>
      <c r="M19" s="120">
        <f>'NB vs PL'!M22</f>
        <v>698.26385442495348</v>
      </c>
      <c r="N19" s="126">
        <f>'NB vs PL'!N22</f>
        <v>0.56829636833584196</v>
      </c>
      <c r="O19" s="130">
        <f>'NB vs PL'!O22</f>
        <v>2500.3020615577698</v>
      </c>
      <c r="P19" s="119">
        <f>'NB vs PL'!P22</f>
        <v>1154.0219008922577</v>
      </c>
      <c r="Q19" s="126">
        <f>'NB vs PL'!Q22</f>
        <v>0.85719297855639898</v>
      </c>
    </row>
    <row r="20" spans="2:17">
      <c r="B20" s="347" t="s">
        <v>62</v>
      </c>
      <c r="C20" s="150" t="s">
        <v>70</v>
      </c>
      <c r="D20" s="116">
        <f>Package!D39</f>
        <v>76249.128052178043</v>
      </c>
      <c r="E20" s="110">
        <f>Package!E39</f>
        <v>-3840.6884229344287</v>
      </c>
      <c r="F20" s="112">
        <f>Package!F39</f>
        <v>-4.7954766185884623E-2</v>
      </c>
      <c r="G20" s="113">
        <f>Package!G39</f>
        <v>52.975631743799376</v>
      </c>
      <c r="H20" s="114">
        <f>Package!H39</f>
        <v>-9.3806018203526165</v>
      </c>
      <c r="I20" s="182">
        <f>Package!I39</f>
        <v>6.3626642928268398</v>
      </c>
      <c r="J20" s="183">
        <f>Package!J39</f>
        <v>-0.22039568523464048</v>
      </c>
      <c r="K20" s="112">
        <f>Package!K39</f>
        <v>-3.3479215739963625E-2</v>
      </c>
      <c r="L20" s="115">
        <f>Package!L39</f>
        <v>485147.60441677453</v>
      </c>
      <c r="M20" s="111">
        <f>Package!M39</f>
        <v>-42088.461070827383</v>
      </c>
      <c r="N20" s="112">
        <f>Package!N39</f>
        <v>-7.9828493962951594E-2</v>
      </c>
      <c r="O20" s="116">
        <f>Package!O39</f>
        <v>225786.54478156567</v>
      </c>
      <c r="P20" s="110">
        <f>Package!P39</f>
        <v>-12482.080647651688</v>
      </c>
      <c r="Q20" s="112">
        <f>Package!Q39</f>
        <v>-5.2386589401632107E-2</v>
      </c>
    </row>
    <row r="21" spans="2:17">
      <c r="B21" s="348"/>
      <c r="C21" s="151" t="s">
        <v>71</v>
      </c>
      <c r="D21" s="77">
        <f>Package!D40</f>
        <v>1951.6795587539673</v>
      </c>
      <c r="E21" s="76">
        <f>Package!E40</f>
        <v>-99.52503490447998</v>
      </c>
      <c r="F21" s="78">
        <f>Package!F40</f>
        <v>-4.852028667065876E-2</v>
      </c>
      <c r="G21" s="95">
        <f>Package!G40</f>
        <v>1.3559690481404485</v>
      </c>
      <c r="H21" s="81">
        <f>Package!H40</f>
        <v>-0.24105537218362105</v>
      </c>
      <c r="I21" s="178">
        <f>Package!I40</f>
        <v>2.99515354813281</v>
      </c>
      <c r="J21" s="179">
        <f>Package!J40</f>
        <v>-6.6407733885964326E-2</v>
      </c>
      <c r="K21" s="78">
        <f>Package!K40</f>
        <v>-2.1690806673049994E-2</v>
      </c>
      <c r="L21" s="79">
        <f>Package!L40</f>
        <v>5845.5799552202225</v>
      </c>
      <c r="M21" s="80">
        <f>Package!M40</f>
        <v>-434.30861022353201</v>
      </c>
      <c r="N21" s="78">
        <f>Package!N40</f>
        <v>-6.9158649185814422E-2</v>
      </c>
      <c r="O21" s="77">
        <f>Package!O40</f>
        <v>1083.0704548358917</v>
      </c>
      <c r="P21" s="76">
        <f>Package!P40</f>
        <v>-124.07921504974365</v>
      </c>
      <c r="Q21" s="78">
        <f>Package!Q40</f>
        <v>-0.10278693532799361</v>
      </c>
    </row>
    <row r="22" spans="2:17">
      <c r="B22" s="348"/>
      <c r="C22" s="151" t="s">
        <v>72</v>
      </c>
      <c r="D22" s="77">
        <f>Package!D41</f>
        <v>30.420056343078613</v>
      </c>
      <c r="E22" s="76">
        <f>Package!E41</f>
        <v>16.182734489440918</v>
      </c>
      <c r="F22" s="78">
        <f>Package!F41</f>
        <v>1.1366417543834735</v>
      </c>
      <c r="G22" s="95">
        <f>Package!G41</f>
        <v>2.1134952538129751E-2</v>
      </c>
      <c r="H22" s="81">
        <f>Package!H41</f>
        <v>1.0050075509983325E-2</v>
      </c>
      <c r="I22" s="178">
        <f>Package!I41</f>
        <v>3.99</v>
      </c>
      <c r="J22" s="179">
        <f>Package!J41</f>
        <v>4.4408920985006262E-16</v>
      </c>
      <c r="K22" s="78">
        <f>Package!K41</f>
        <v>1.1130055384713351E-16</v>
      </c>
      <c r="L22" s="79">
        <f>Package!L41</f>
        <v>121.37602480888367</v>
      </c>
      <c r="M22" s="80">
        <f>Package!M41</f>
        <v>64.569110612869267</v>
      </c>
      <c r="N22" s="78">
        <f>Package!N41</f>
        <v>1.1366417543834737</v>
      </c>
      <c r="O22" s="77">
        <f>Package!O41</f>
        <v>30.420056343078613</v>
      </c>
      <c r="P22" s="76">
        <f>Package!P41</f>
        <v>16.182734489440918</v>
      </c>
      <c r="Q22" s="78">
        <f>Package!Q41</f>
        <v>1.1366417543834735</v>
      </c>
    </row>
    <row r="23" spans="2:17" ht="15" thickBot="1">
      <c r="B23" s="349"/>
      <c r="C23" s="152" t="s">
        <v>73</v>
      </c>
      <c r="D23" s="144">
        <f>Package!D42</f>
        <v>65534.996490739446</v>
      </c>
      <c r="E23" s="138">
        <f>Package!E42</f>
        <v>19363.657196902474</v>
      </c>
      <c r="F23" s="140">
        <f>Package!F42</f>
        <v>0.41938695071570442</v>
      </c>
      <c r="G23" s="141">
        <f>Package!G42</f>
        <v>45.53177103938603</v>
      </c>
      <c r="H23" s="142">
        <f>Package!H42</f>
        <v>9.5837448896337207</v>
      </c>
      <c r="I23" s="180">
        <f>Package!I42</f>
        <v>5.9011364036244842</v>
      </c>
      <c r="J23" s="181">
        <f>Package!J42</f>
        <v>0.50155878506911122</v>
      </c>
      <c r="K23" s="140">
        <f>Package!K42</f>
        <v>9.2888522121717457E-2</v>
      </c>
      <c r="L23" s="143">
        <f>Package!L42</f>
        <v>386730.95350290538</v>
      </c>
      <c r="M23" s="139">
        <f>Package!M42</f>
        <v>137425.22323317701</v>
      </c>
      <c r="N23" s="140">
        <f>Package!N42</f>
        <v>0.55123170688653711</v>
      </c>
      <c r="O23" s="144">
        <f>Package!O42</f>
        <v>140399.38180196285</v>
      </c>
      <c r="P23" s="138">
        <f>Package!P42</f>
        <v>42777.505669949678</v>
      </c>
      <c r="Q23" s="140">
        <f>Package!Q42</f>
        <v>0.43819589793687275</v>
      </c>
    </row>
    <row r="24" spans="2:17">
      <c r="B24" s="350" t="s">
        <v>81</v>
      </c>
      <c r="C24" s="156" t="s">
        <v>82</v>
      </c>
      <c r="D24" s="116">
        <f>Flavor!D120</f>
        <v>31308.010242882701</v>
      </c>
      <c r="E24" s="110">
        <f>Flavor!E120</f>
        <v>1136.7087575438236</v>
      </c>
      <c r="F24" s="112">
        <f>Flavor!F120</f>
        <v>3.7675164861422493E-2</v>
      </c>
      <c r="G24" s="113">
        <f>Flavor!G120</f>
        <v>21.751876560779586</v>
      </c>
      <c r="H24" s="114">
        <f>Flavor!H120</f>
        <v>-1.7388592800106544</v>
      </c>
      <c r="I24" s="182">
        <f>Flavor!I120</f>
        <v>5.8659938557363338</v>
      </c>
      <c r="J24" s="183">
        <f>Flavor!J120</f>
        <v>-0.30767036295370698</v>
      </c>
      <c r="K24" s="112">
        <f>Flavor!K120</f>
        <v>-4.9835940546016616E-2</v>
      </c>
      <c r="L24" s="115">
        <f>Flavor!L120</f>
        <v>183652.59572008013</v>
      </c>
      <c r="M24" s="111">
        <f>Flavor!M120</f>
        <v>-2614.8886912661837</v>
      </c>
      <c r="N24" s="112">
        <f>Flavor!N120</f>
        <v>-1.4038352960689365E-2</v>
      </c>
      <c r="O24" s="116">
        <f>Flavor!O120</f>
        <v>85004.748958468437</v>
      </c>
      <c r="P24" s="110">
        <f>Flavor!P120</f>
        <v>2220.3583938367519</v>
      </c>
      <c r="Q24" s="112">
        <f>Flavor!Q120</f>
        <v>2.6820978915140611E-2</v>
      </c>
    </row>
    <row r="25" spans="2:17">
      <c r="B25" s="348"/>
      <c r="C25" s="151" t="s">
        <v>83</v>
      </c>
      <c r="D25" s="77">
        <f>Flavor!D121</f>
        <v>28374.733087605473</v>
      </c>
      <c r="E25" s="76">
        <f>Flavor!E121</f>
        <v>6451.870473932664</v>
      </c>
      <c r="F25" s="78">
        <f>Flavor!F121</f>
        <v>0.29429872310146094</v>
      </c>
      <c r="G25" s="95">
        <f>Flavor!G121</f>
        <v>19.713922628058814</v>
      </c>
      <c r="H25" s="81">
        <f>Flavor!H121</f>
        <v>2.6452464629961234</v>
      </c>
      <c r="I25" s="178">
        <f>Flavor!I121</f>
        <v>6.1349348146542875</v>
      </c>
      <c r="J25" s="179">
        <f>Flavor!J121</f>
        <v>0.6847872960114314</v>
      </c>
      <c r="K25" s="78">
        <f>Flavor!K121</f>
        <v>0.12564564420853522</v>
      </c>
      <c r="L25" s="79">
        <f>Flavor!L121</f>
        <v>174077.13787567377</v>
      </c>
      <c r="M25" s="80">
        <f>Flavor!M121</f>
        <v>54594.302600216673</v>
      </c>
      <c r="N25" s="78">
        <f>Flavor!N121</f>
        <v>0.45692171996382863</v>
      </c>
      <c r="O25" s="77">
        <f>Flavor!O121</f>
        <v>62311.855417013168</v>
      </c>
      <c r="P25" s="76">
        <f>Flavor!P121</f>
        <v>13318.234039217779</v>
      </c>
      <c r="Q25" s="78">
        <f>Flavor!Q121</f>
        <v>0.27183608120166014</v>
      </c>
    </row>
    <row r="26" spans="2:17">
      <c r="B26" s="348"/>
      <c r="C26" s="151" t="s">
        <v>84</v>
      </c>
      <c r="D26" s="77">
        <f>Flavor!D122</f>
        <v>7227.4373489049449</v>
      </c>
      <c r="E26" s="76">
        <f>Flavor!E122</f>
        <v>1481.973264839773</v>
      </c>
      <c r="F26" s="78">
        <f>Flavor!F122</f>
        <v>0.25793795647421591</v>
      </c>
      <c r="G26" s="95">
        <f>Flavor!G122</f>
        <v>5.0214090210312001</v>
      </c>
      <c r="H26" s="81">
        <f>Flavor!H122</f>
        <v>0.54811246313805206</v>
      </c>
      <c r="I26" s="178">
        <f>Flavor!I122</f>
        <v>5.9895206020024041</v>
      </c>
      <c r="J26" s="179">
        <f>Flavor!J122</f>
        <v>0.24561938429937946</v>
      </c>
      <c r="K26" s="78">
        <f>Flavor!K122</f>
        <v>4.2761770265541267E-2</v>
      </c>
      <c r="L26" s="79">
        <f>Flavor!L122</f>
        <v>43288.884900947807</v>
      </c>
      <c r="M26" s="80">
        <f>Flavor!M122</f>
        <v>10287.506752216876</v>
      </c>
      <c r="N26" s="78">
        <f>Flavor!N122</f>
        <v>0.31172961037727093</v>
      </c>
      <c r="O26" s="77">
        <f>Flavor!O122</f>
        <v>17060.386574149132</v>
      </c>
      <c r="P26" s="76">
        <f>Flavor!P122</f>
        <v>4412.525097174348</v>
      </c>
      <c r="Q26" s="78">
        <f>Flavor!Q122</f>
        <v>0.34887519168416531</v>
      </c>
    </row>
    <row r="27" spans="2:17">
      <c r="B27" s="348"/>
      <c r="C27" s="151" t="s">
        <v>85</v>
      </c>
      <c r="D27" s="77">
        <f>Flavor!D123</f>
        <v>73.103397971177102</v>
      </c>
      <c r="E27" s="76">
        <f>Flavor!E123</f>
        <v>-1038.0615655897109</v>
      </c>
      <c r="F27" s="78">
        <f>Flavor!F123</f>
        <v>-0.9342101304770204</v>
      </c>
      <c r="G27" s="95">
        <f>Flavor!G123</f>
        <v>5.0790071822085121E-2</v>
      </c>
      <c r="H27" s="81">
        <f>Flavor!H123</f>
        <v>-0.81433941711407831</v>
      </c>
      <c r="I27" s="178">
        <f>Flavor!I123</f>
        <v>7.7816970494081916</v>
      </c>
      <c r="J27" s="179">
        <f>Flavor!J123</f>
        <v>-0.91107332655365791</v>
      </c>
      <c r="K27" s="78">
        <f>Flavor!K123</f>
        <v>-0.10480816668907444</v>
      </c>
      <c r="L27" s="79">
        <f>Flavor!L123</f>
        <v>568.86849629402161</v>
      </c>
      <c r="M27" s="80">
        <f>Flavor!M123</f>
        <v>-9090.2333817547933</v>
      </c>
      <c r="N27" s="78">
        <f>Flavor!N123</f>
        <v>-0.94110544608843727</v>
      </c>
      <c r="O27" s="77">
        <f>Flavor!O123</f>
        <v>230.54095673561096</v>
      </c>
      <c r="P27" s="76">
        <f>Flavor!P123</f>
        <v>-3667.8182759864621</v>
      </c>
      <c r="Q27" s="78">
        <f>Flavor!Q123</f>
        <v>-0.94086205427132141</v>
      </c>
    </row>
    <row r="28" spans="2:17">
      <c r="B28" s="348"/>
      <c r="C28" s="151" t="s">
        <v>86</v>
      </c>
      <c r="D28" s="77">
        <f>Flavor!D124</f>
        <v>2672.8149639781236</v>
      </c>
      <c r="E28" s="76">
        <f>Flavor!E124</f>
        <v>-887.49671824602319</v>
      </c>
      <c r="F28" s="78">
        <f>Flavor!F124</f>
        <v>-0.24927500664537297</v>
      </c>
      <c r="G28" s="95">
        <f>Flavor!G124</f>
        <v>1.8569925305129684</v>
      </c>
      <c r="H28" s="81">
        <f>Flavor!H124</f>
        <v>-0.91499068269536266</v>
      </c>
      <c r="I28" s="178">
        <f>Flavor!I124</f>
        <v>7.3305104564722781</v>
      </c>
      <c r="J28" s="179">
        <f>Flavor!J124</f>
        <v>0.58200675963424775</v>
      </c>
      <c r="K28" s="78">
        <f>Flavor!K124</f>
        <v>8.6242341381089174E-2</v>
      </c>
      <c r="L28" s="79">
        <f>Flavor!L124</f>
        <v>19593.098041657209</v>
      </c>
      <c r="M28" s="80">
        <f>Flavor!M124</f>
        <v>-4433.6785077280729</v>
      </c>
      <c r="N28" s="78">
        <f>Flavor!N124</f>
        <v>-0.18453072548516739</v>
      </c>
      <c r="O28" s="77">
        <f>Flavor!O124</f>
        <v>7147.3145707845688</v>
      </c>
      <c r="P28" s="76">
        <f>Flavor!P124</f>
        <v>-1701.2879620669046</v>
      </c>
      <c r="Q28" s="78">
        <f>Flavor!Q124</f>
        <v>-0.19226628789695024</v>
      </c>
    </row>
    <row r="29" spans="2:17">
      <c r="B29" s="348"/>
      <c r="C29" s="151" t="s">
        <v>87</v>
      </c>
      <c r="D29" s="77">
        <f>Flavor!D125</f>
        <v>17844.745263479945</v>
      </c>
      <c r="E29" s="76">
        <f>Flavor!E125</f>
        <v>817.91340781168037</v>
      </c>
      <c r="F29" s="78">
        <f>Flavor!F125</f>
        <v>4.8036734886730881E-2</v>
      </c>
      <c r="G29" s="95">
        <f>Flavor!G125</f>
        <v>12.397999528507636</v>
      </c>
      <c r="H29" s="81">
        <f>Flavor!H125</f>
        <v>-0.85873086217219807</v>
      </c>
      <c r="I29" s="178">
        <f>Flavor!I125</f>
        <v>6.3271484112328107</v>
      </c>
      <c r="J29" s="179">
        <f>Flavor!J125</f>
        <v>-2.2841092572281951E-2</v>
      </c>
      <c r="K29" s="78">
        <f>Flavor!K125</f>
        <v>-3.597028398014662E-3</v>
      </c>
      <c r="L29" s="79">
        <f>Flavor!L125</f>
        <v>112906.35164268136</v>
      </c>
      <c r="M29" s="80">
        <f>Flavor!M125</f>
        <v>4786.1480761336861</v>
      </c>
      <c r="N29" s="78">
        <f>Flavor!N125</f>
        <v>4.4266916989180713E-2</v>
      </c>
      <c r="O29" s="77">
        <f>Flavor!O125</f>
        <v>52067.873818635941</v>
      </c>
      <c r="P29" s="76">
        <f>Flavor!P125</f>
        <v>2362.0750977304633</v>
      </c>
      <c r="Q29" s="78">
        <f>Flavor!Q125</f>
        <v>4.7521117425219278E-2</v>
      </c>
    </row>
    <row r="30" spans="2:17">
      <c r="B30" s="348"/>
      <c r="C30" s="151" t="s">
        <v>88</v>
      </c>
      <c r="D30" s="77">
        <f>Flavor!D126</f>
        <v>0</v>
      </c>
      <c r="E30" s="76">
        <f>Flavor!E126</f>
        <v>0</v>
      </c>
      <c r="F30" s="78">
        <f>Flavor!F126</f>
        <v>0</v>
      </c>
      <c r="G30" s="95">
        <f>Flavor!G126</f>
        <v>0</v>
      </c>
      <c r="H30" s="81">
        <f>Flavor!H126</f>
        <v>0</v>
      </c>
      <c r="I30" s="178">
        <f>Flavor!I126</f>
        <v>0</v>
      </c>
      <c r="J30" s="179">
        <f>Flavor!J126</f>
        <v>0</v>
      </c>
      <c r="K30" s="78">
        <f>Flavor!K126</f>
        <v>0</v>
      </c>
      <c r="L30" s="79">
        <f>Flavor!L126</f>
        <v>0</v>
      </c>
      <c r="M30" s="80">
        <f>Flavor!M126</f>
        <v>0</v>
      </c>
      <c r="N30" s="78">
        <f>Flavor!N126</f>
        <v>0</v>
      </c>
      <c r="O30" s="77">
        <f>Flavor!O126</f>
        <v>0</v>
      </c>
      <c r="P30" s="76">
        <f>Flavor!P126</f>
        <v>0</v>
      </c>
      <c r="Q30" s="78">
        <f>Flavor!Q126</f>
        <v>0</v>
      </c>
    </row>
    <row r="31" spans="2:17">
      <c r="B31" s="348"/>
      <c r="C31" s="151" t="s">
        <v>89</v>
      </c>
      <c r="D31" s="77">
        <f>Flavor!D127</f>
        <v>17489.401215030251</v>
      </c>
      <c r="E31" s="76">
        <f>Flavor!E127</f>
        <v>-1163.0217017859904</v>
      </c>
      <c r="F31" s="78">
        <f>Flavor!F127</f>
        <v>-6.2352312456815405E-2</v>
      </c>
      <c r="G31" s="95">
        <f>Flavor!G127</f>
        <v>12.151117027239687</v>
      </c>
      <c r="H31" s="81">
        <f>Flavor!H127</f>
        <v>-2.3712641084414159</v>
      </c>
      <c r="I31" s="178">
        <f>Flavor!I127</f>
        <v>6.3928592916750198</v>
      </c>
      <c r="J31" s="179">
        <f>Flavor!J127</f>
        <v>-0.27991507699798746</v>
      </c>
      <c r="K31" s="78">
        <f>Flavor!K127</f>
        <v>-4.19488299068103E-2</v>
      </c>
      <c r="L31" s="79">
        <f>Flavor!L127</f>
        <v>111807.28106333852</v>
      </c>
      <c r="M31" s="80">
        <f>Flavor!M127</f>
        <v>-12656.128489641909</v>
      </c>
      <c r="N31" s="78">
        <f>Flavor!N127</f>
        <v>-0.10168553581407848</v>
      </c>
      <c r="O31" s="77">
        <f>Flavor!O127</f>
        <v>52462.263099431992</v>
      </c>
      <c r="P31" s="76">
        <f>Flavor!P127</f>
        <v>-3461.6493674919475</v>
      </c>
      <c r="Q31" s="78">
        <f>Flavor!Q127</f>
        <v>-6.18992701832035E-2</v>
      </c>
    </row>
    <row r="32" spans="2:17">
      <c r="B32" s="348"/>
      <c r="C32" s="151" t="s">
        <v>90</v>
      </c>
      <c r="D32" s="77">
        <f>Flavor!D128</f>
        <v>32.611370801925659</v>
      </c>
      <c r="E32" s="76">
        <f>Flavor!E128</f>
        <v>-41.710522726178169</v>
      </c>
      <c r="F32" s="78">
        <f>Flavor!F128</f>
        <v>-0.56121447861666618</v>
      </c>
      <c r="G32" s="95">
        <f>Flavor!G128</f>
        <v>2.2657412804525261E-2</v>
      </c>
      <c r="H32" s="81">
        <f>Flavor!H128</f>
        <v>-3.5208038207072544E-2</v>
      </c>
      <c r="I32" s="178">
        <f>Flavor!I128</f>
        <v>3.1733333333333333</v>
      </c>
      <c r="J32" s="179">
        <f>Flavor!J128</f>
        <v>0.75379448772913982</v>
      </c>
      <c r="K32" s="78">
        <f>Flavor!K128</f>
        <v>0.3115446933611461</v>
      </c>
      <c r="L32" s="79">
        <f>Flavor!L128</f>
        <v>103.48675001144409</v>
      </c>
      <c r="M32" s="80">
        <f>Flavor!M128</f>
        <v>-76.33795845866203</v>
      </c>
      <c r="N32" s="78">
        <f>Flavor!N128</f>
        <v>-0.42451317790598492</v>
      </c>
      <c r="O32" s="77">
        <f>Flavor!O128</f>
        <v>86.963655471801758</v>
      </c>
      <c r="P32" s="76">
        <f>Flavor!P128</f>
        <v>-111.22806060314178</v>
      </c>
      <c r="Q32" s="78">
        <f>Flavor!Q128</f>
        <v>-0.56121447861666618</v>
      </c>
    </row>
    <row r="33" spans="2:17">
      <c r="B33" s="348"/>
      <c r="C33" s="151" t="s">
        <v>91</v>
      </c>
      <c r="D33" s="77">
        <f>Flavor!D129</f>
        <v>690.11541540374742</v>
      </c>
      <c r="E33" s="76">
        <f>Flavor!E129</f>
        <v>-206.25851865689117</v>
      </c>
      <c r="F33" s="78">
        <f>Flavor!F129</f>
        <v>-0.23010320896160513</v>
      </c>
      <c r="G33" s="95">
        <f>Flavor!G129</f>
        <v>0.47947171385527398</v>
      </c>
      <c r="H33" s="81">
        <f>Flavor!H129</f>
        <v>-0.21842603211436384</v>
      </c>
      <c r="I33" s="178">
        <f>Flavor!I129</f>
        <v>6.2805121140768216</v>
      </c>
      <c r="J33" s="179">
        <f>Flavor!J129</f>
        <v>-0.20550029559921601</v>
      </c>
      <c r="K33" s="78">
        <f>Flavor!K129</f>
        <v>-3.1683611226621181E-2</v>
      </c>
      <c r="L33" s="79">
        <f>Flavor!L129</f>
        <v>4334.2782265543938</v>
      </c>
      <c r="M33" s="80">
        <f>Flavor!M129</f>
        <v>-1479.6142334730384</v>
      </c>
      <c r="N33" s="78">
        <f>Flavor!N129</f>
        <v>-0.25449631957348884</v>
      </c>
      <c r="O33" s="77">
        <f>Flavor!O129</f>
        <v>2007.00164270401</v>
      </c>
      <c r="P33" s="76">
        <f>Flavor!P129</f>
        <v>-580.0919411154091</v>
      </c>
      <c r="Q33" s="78">
        <f>Flavor!Q129</f>
        <v>-0.22422534103269606</v>
      </c>
    </row>
    <row r="34" spans="2:17">
      <c r="B34" s="348"/>
      <c r="C34" s="151" t="s">
        <v>92</v>
      </c>
      <c r="D34" s="77">
        <f>Flavor!D130</f>
        <v>79.530843570828438</v>
      </c>
      <c r="E34" s="76">
        <f>Flavor!E130</f>
        <v>18.777075108373538</v>
      </c>
      <c r="F34" s="78">
        <f>Flavor!F130</f>
        <v>0.30906848387483232</v>
      </c>
      <c r="G34" s="95">
        <f>Flavor!G130</f>
        <v>5.5255670312699033E-2</v>
      </c>
      <c r="H34" s="81">
        <f>Flavor!H130</f>
        <v>7.954073894077332E-3</v>
      </c>
      <c r="I34" s="178">
        <f>Flavor!I130</f>
        <v>4.8262007202239579</v>
      </c>
      <c r="J34" s="179">
        <f>Flavor!J130</f>
        <v>0.11014767305673168</v>
      </c>
      <c r="K34" s="78">
        <f>Flavor!K130</f>
        <v>2.3355902055192883E-2</v>
      </c>
      <c r="L34" s="79">
        <f>Flavor!L130</f>
        <v>383.83181452155111</v>
      </c>
      <c r="M34" s="80">
        <f>Flavor!M130</f>
        <v>97.313819637298536</v>
      </c>
      <c r="N34" s="78">
        <f>Flavor!N130</f>
        <v>0.33964295916775256</v>
      </c>
      <c r="O34" s="77">
        <f>Flavor!O130</f>
        <v>243.62330687046051</v>
      </c>
      <c r="P34" s="76">
        <f>Flavor!P130</f>
        <v>81.613257637247443</v>
      </c>
      <c r="Q34" s="78">
        <f>Flavor!Q130</f>
        <v>0.50375429193139343</v>
      </c>
    </row>
    <row r="35" spans="2:17">
      <c r="B35" s="348"/>
      <c r="C35" s="151" t="s">
        <v>93</v>
      </c>
      <c r="D35" s="77">
        <f>Flavor!D131</f>
        <v>471.69301228132247</v>
      </c>
      <c r="E35" s="76">
        <f>Flavor!E131</f>
        <v>48.453295313549177</v>
      </c>
      <c r="F35" s="78">
        <f>Flavor!F131</f>
        <v>0.11448191975149287</v>
      </c>
      <c r="G35" s="95">
        <f>Flavor!G131</f>
        <v>0.3277183090885849</v>
      </c>
      <c r="H35" s="81">
        <f>Flavor!H131</f>
        <v>-1.8071637668702345E-3</v>
      </c>
      <c r="I35" s="178">
        <f>Flavor!I131</f>
        <v>3.6967469202566954</v>
      </c>
      <c r="J35" s="179">
        <f>Flavor!J131</f>
        <v>-0.50650901120791358</v>
      </c>
      <c r="K35" s="78">
        <f>Flavor!K131</f>
        <v>-0.12050396632198944</v>
      </c>
      <c r="L35" s="79">
        <f>Flavor!L131</f>
        <v>1743.7296904575824</v>
      </c>
      <c r="M35" s="80">
        <f>Flavor!M131</f>
        <v>-35.255160318613207</v>
      </c>
      <c r="N35" s="78">
        <f>Flavor!N131</f>
        <v>-1.9817571972707296E-2</v>
      </c>
      <c r="O35" s="77">
        <f>Flavor!O131</f>
        <v>1382.0530440807343</v>
      </c>
      <c r="P35" s="76">
        <f>Flavor!P131</f>
        <v>125.53243803977966</v>
      </c>
      <c r="Q35" s="78">
        <f>Flavor!Q131</f>
        <v>9.9904798565387073E-2</v>
      </c>
    </row>
    <row r="36" spans="2:17" ht="15" thickBot="1">
      <c r="B36" s="351"/>
      <c r="C36" s="157" t="s">
        <v>94</v>
      </c>
      <c r="D36" s="144">
        <f>Flavor!D132</f>
        <v>225.24467004835606</v>
      </c>
      <c r="E36" s="138">
        <f>Flavor!E132</f>
        <v>37.671248182654381</v>
      </c>
      <c r="F36" s="140">
        <f>Flavor!F132</f>
        <v>0.20083468013728586</v>
      </c>
      <c r="G36" s="141">
        <f>Flavor!G132</f>
        <v>0.15649331339985675</v>
      </c>
      <c r="H36" s="142">
        <f>Flavor!H132</f>
        <v>1.04526228469011E-2</v>
      </c>
      <c r="I36" s="180">
        <f>Flavor!I132</f>
        <v>3.4737342577203818</v>
      </c>
      <c r="J36" s="181">
        <f>Flavor!J132</f>
        <v>0.40523155148730217</v>
      </c>
      <c r="K36" s="140">
        <f>Flavor!K132</f>
        <v>0.13206165686741986</v>
      </c>
      <c r="L36" s="143">
        <f>Flavor!L132</f>
        <v>782.44012671589849</v>
      </c>
      <c r="M36" s="139">
        <f>Flavor!M132</f>
        <v>206.87057410359375</v>
      </c>
      <c r="N36" s="140">
        <f>Flavor!N132</f>
        <v>0.35941889762007401</v>
      </c>
      <c r="O36" s="144">
        <f>Flavor!O132</f>
        <v>604.38502013683319</v>
      </c>
      <c r="P36" s="138">
        <f>Flavor!P132</f>
        <v>96.637532830238342</v>
      </c>
      <c r="Q36" s="140">
        <f>Flavor!Q132</f>
        <v>0.19032596959339629</v>
      </c>
    </row>
    <row r="37" spans="2:17">
      <c r="B37" s="347" t="s">
        <v>95</v>
      </c>
      <c r="C37" s="221" t="s">
        <v>144</v>
      </c>
      <c r="D37" s="116">
        <f>Fat!D39</f>
        <v>8910.7633153210518</v>
      </c>
      <c r="E37" s="110">
        <f>Fat!E39</f>
        <v>2481.7204787839428</v>
      </c>
      <c r="F37" s="112">
        <f>Fat!F39</f>
        <v>0.38601710112740173</v>
      </c>
      <c r="G37" s="113">
        <f>Fat!G39</f>
        <v>6.1909339556719134</v>
      </c>
      <c r="H37" s="114">
        <f>Fat!H39</f>
        <v>1.1854174698947109</v>
      </c>
      <c r="I37" s="182">
        <f>Fat!I39</f>
        <v>4.6866422170844402</v>
      </c>
      <c r="J37" s="183">
        <f>Fat!J39</f>
        <v>7.6019150794725654E-2</v>
      </c>
      <c r="K37" s="112">
        <f>Fat!K39</f>
        <v>1.648782598398359E-2</v>
      </c>
      <c r="L37" s="115">
        <f>Fat!L39</f>
        <v>41761.559540030954</v>
      </c>
      <c r="M37" s="111">
        <f>Fat!M39</f>
        <v>12119.666343728302</v>
      </c>
      <c r="N37" s="112">
        <f>Fat!N39</f>
        <v>0.40886950990161569</v>
      </c>
      <c r="O37" s="116">
        <f>Fat!O39</f>
        <v>19923.207229852676</v>
      </c>
      <c r="P37" s="110">
        <f>Fat!P39</f>
        <v>5739.8858944904059</v>
      </c>
      <c r="Q37" s="112">
        <f>Fat!Q39</f>
        <v>0.40469264982240477</v>
      </c>
    </row>
    <row r="38" spans="2:17">
      <c r="B38" s="348"/>
      <c r="C38" s="222" t="s">
        <v>97</v>
      </c>
      <c r="D38" s="77">
        <f>Fat!D40</f>
        <v>190.1607244204998</v>
      </c>
      <c r="E38" s="76">
        <f>Fat!E40</f>
        <v>-445.98940998427679</v>
      </c>
      <c r="F38" s="78">
        <f>Fat!F40</f>
        <v>-0.7010757144641232</v>
      </c>
      <c r="G38" s="95">
        <f>Fat!G40</f>
        <v>0.13211802897130645</v>
      </c>
      <c r="H38" s="81">
        <f>Fat!H40</f>
        <v>-0.36317498215873578</v>
      </c>
      <c r="I38" s="178">
        <f>Fat!I40</f>
        <v>1.9829914396706461</v>
      </c>
      <c r="J38" s="179">
        <f>Fat!J40</f>
        <v>-1.0219583905524132E-2</v>
      </c>
      <c r="K38" s="78">
        <f>Fat!K40</f>
        <v>-5.1271961596862968E-3</v>
      </c>
      <c r="L38" s="79">
        <f>Fat!L40</f>
        <v>377.08708868741991</v>
      </c>
      <c r="M38" s="80">
        <f>Fat!M40</f>
        <v>-890.89437185764314</v>
      </c>
      <c r="N38" s="78">
        <f>Fat!N40</f>
        <v>-0.70260835791295972</v>
      </c>
      <c r="O38" s="77">
        <f>Fat!O40</f>
        <v>192.37797164916992</v>
      </c>
      <c r="P38" s="76">
        <f>Fat!P40</f>
        <v>-493.84537486918271</v>
      </c>
      <c r="Q38" s="78">
        <f>Fat!Q40</f>
        <v>-0.71965691254133846</v>
      </c>
    </row>
    <row r="39" spans="2:17">
      <c r="B39" s="348"/>
      <c r="C39" s="222" t="s">
        <v>59</v>
      </c>
      <c r="D39" s="77">
        <f>Fat!D41</f>
        <v>64927.728656666259</v>
      </c>
      <c r="E39" s="76">
        <f>Fat!E41</f>
        <v>14085.347647702365</v>
      </c>
      <c r="F39" s="78">
        <f>Fat!F41</f>
        <v>0.27703949673834144</v>
      </c>
      <c r="G39" s="95">
        <f>Fat!G41</f>
        <v>45.109859366826299</v>
      </c>
      <c r="H39" s="81">
        <f>Fat!H41</f>
        <v>5.5250591427213394</v>
      </c>
      <c r="I39" s="178">
        <f>Fat!I41</f>
        <v>6.0376099742045799</v>
      </c>
      <c r="J39" s="179">
        <f>Fat!J41</f>
        <v>0.24262697674824008</v>
      </c>
      <c r="K39" s="78">
        <f>Fat!K41</f>
        <v>4.1868453601113097E-2</v>
      </c>
      <c r="L39" s="79">
        <f>Fat!L41</f>
        <v>392008.30213993671</v>
      </c>
      <c r="M39" s="80">
        <f>Fat!M41</f>
        <v>97377.568642793864</v>
      </c>
      <c r="N39" s="78">
        <f>Fat!N41</f>
        <v>0.33050716565431953</v>
      </c>
      <c r="O39" s="77">
        <f>Fat!O41</f>
        <v>145680.50047123432</v>
      </c>
      <c r="P39" s="76">
        <f>Fat!P41</f>
        <v>25741.29736670453</v>
      </c>
      <c r="Q39" s="78">
        <f>Fat!Q41</f>
        <v>0.21461954640694414</v>
      </c>
    </row>
    <row r="40" spans="2:17" ht="15" thickBot="1">
      <c r="B40" s="349"/>
      <c r="C40" s="223" t="s">
        <v>15</v>
      </c>
      <c r="D40" s="109">
        <f>Fat!D42</f>
        <v>69903.803684544546</v>
      </c>
      <c r="E40" s="103">
        <f>Fat!E42</f>
        <v>-627.77251724911912</v>
      </c>
      <c r="F40" s="105">
        <f>Fat!F42</f>
        <v>-8.900588233744228E-3</v>
      </c>
      <c r="G40" s="106">
        <f>Fat!G42</f>
        <v>48.567088648530408</v>
      </c>
      <c r="H40" s="107">
        <f>Fat!H42</f>
        <v>-6.3473016304573378</v>
      </c>
      <c r="I40" s="190">
        <f>Fat!I42</f>
        <v>6.3685473931449241</v>
      </c>
      <c r="J40" s="191">
        <f>Fat!J42</f>
        <v>-0.12734660192348013</v>
      </c>
      <c r="K40" s="105">
        <f>Fat!K42</f>
        <v>-1.9604168728763118E-2</v>
      </c>
      <c r="L40" s="108">
        <f>Fat!L42</f>
        <v>445185.68672612071</v>
      </c>
      <c r="M40" s="104">
        <f>Fat!M42</f>
        <v>-12979.955585820309</v>
      </c>
      <c r="N40" s="105">
        <f>Fat!N42</f>
        <v>-2.8330268328987742E-2</v>
      </c>
      <c r="O40" s="109">
        <f>Fat!O42</f>
        <v>202073.78378903866</v>
      </c>
      <c r="P40" s="103">
        <f>Fat!P42</f>
        <v>-589.52496868208982</v>
      </c>
      <c r="Q40" s="105">
        <f>Fat!Q42</f>
        <v>-2.9088885022934921E-3</v>
      </c>
    </row>
    <row r="41" spans="2:17" ht="15" hidden="1" thickBot="1">
      <c r="B41" s="350" t="s">
        <v>98</v>
      </c>
      <c r="C41" s="154" t="s">
        <v>99</v>
      </c>
      <c r="D41" s="125">
        <f>Organic!D12</f>
        <v>448.59607059583664</v>
      </c>
      <c r="E41" s="117">
        <f>Organic!E12</f>
        <v>216.04180980548858</v>
      </c>
      <c r="F41" s="121">
        <f>Organic!F12</f>
        <v>0.92899527650561631</v>
      </c>
      <c r="G41" s="122">
        <f>Organic!G12</f>
        <v>0.31167123932667234</v>
      </c>
      <c r="H41" s="123">
        <f>Organic!H12</f>
        <v>0.13060942097817058</v>
      </c>
      <c r="I41" s="186">
        <f>Organic!I12</f>
        <v>6.0025981715383274</v>
      </c>
      <c r="J41" s="187">
        <f>Organic!J12</f>
        <v>-0.25313451736171899</v>
      </c>
      <c r="K41" s="121">
        <f>Organic!K12</f>
        <v>-4.0464407600227556E-2</v>
      </c>
      <c r="L41" s="124">
        <f>Organic!L12</f>
        <v>2692.7419531178475</v>
      </c>
      <c r="M41" s="118">
        <f>Organic!M12</f>
        <v>1237.944661948681</v>
      </c>
      <c r="N41" s="121">
        <f>Organic!N12</f>
        <v>0.85093962537817958</v>
      </c>
      <c r="O41" s="125">
        <f>Organic!O12</f>
        <v>968.30222237110138</v>
      </c>
      <c r="P41" s="117">
        <f>Organic!P12</f>
        <v>503.19370079040527</v>
      </c>
      <c r="Q41" s="121">
        <f>Organic!Q12</f>
        <v>1.0818845010198366</v>
      </c>
    </row>
    <row r="42" spans="2:17" hidden="1">
      <c r="B42" s="348"/>
      <c r="C42" s="158" t="s">
        <v>100</v>
      </c>
      <c r="D42" s="102" t="e">
        <f>#REF!</f>
        <v>#REF!</v>
      </c>
      <c r="E42" s="96" t="e">
        <f>#REF!</f>
        <v>#REF!</v>
      </c>
      <c r="F42" s="98" t="e">
        <f>#REF!</f>
        <v>#REF!</v>
      </c>
      <c r="G42" s="99" t="e">
        <f>#REF!</f>
        <v>#REF!</v>
      </c>
      <c r="H42" s="100" t="e">
        <f>#REF!</f>
        <v>#REF!</v>
      </c>
      <c r="I42" s="192" t="e">
        <f>#REF!</f>
        <v>#REF!</v>
      </c>
      <c r="J42" s="193" t="e">
        <f>#REF!</f>
        <v>#REF!</v>
      </c>
      <c r="K42" s="98" t="e">
        <f>#REF!</f>
        <v>#REF!</v>
      </c>
      <c r="L42" s="101" t="e">
        <f>#REF!</f>
        <v>#REF!</v>
      </c>
      <c r="M42" s="97" t="e">
        <f>#REF!</f>
        <v>#REF!</v>
      </c>
      <c r="N42" s="98" t="e">
        <f>#REF!</f>
        <v>#REF!</v>
      </c>
      <c r="O42" s="102" t="e">
        <f>#REF!</f>
        <v>#REF!</v>
      </c>
      <c r="P42" s="96" t="e">
        <f>#REF!</f>
        <v>#REF!</v>
      </c>
      <c r="Q42" s="98" t="e">
        <f>#REF!</f>
        <v>#REF!</v>
      </c>
    </row>
    <row r="43" spans="2:17" ht="15" hidden="1" thickBot="1">
      <c r="B43" s="351"/>
      <c r="C43" s="155" t="s">
        <v>101</v>
      </c>
      <c r="D43" s="130" t="e">
        <f>#REF!</f>
        <v>#REF!</v>
      </c>
      <c r="E43" s="119" t="e">
        <f>#REF!</f>
        <v>#REF!</v>
      </c>
      <c r="F43" s="126" t="e">
        <f>#REF!</f>
        <v>#REF!</v>
      </c>
      <c r="G43" s="127" t="e">
        <f>#REF!</f>
        <v>#REF!</v>
      </c>
      <c r="H43" s="128" t="e">
        <f>#REF!</f>
        <v>#REF!</v>
      </c>
      <c r="I43" s="188" t="e">
        <f>#REF!</f>
        <v>#REF!</v>
      </c>
      <c r="J43" s="189" t="e">
        <f>#REF!</f>
        <v>#REF!</v>
      </c>
      <c r="K43" s="126" t="e">
        <f>#REF!</f>
        <v>#REF!</v>
      </c>
      <c r="L43" s="129" t="e">
        <f>#REF!</f>
        <v>#REF!</v>
      </c>
      <c r="M43" s="120" t="e">
        <f>#REF!</f>
        <v>#REF!</v>
      </c>
      <c r="N43" s="126" t="e">
        <f>#REF!</f>
        <v>#REF!</v>
      </c>
      <c r="O43" s="130" t="e">
        <f>#REF!</f>
        <v>#REF!</v>
      </c>
      <c r="P43" s="119" t="e">
        <f>#REF!</f>
        <v>#REF!</v>
      </c>
      <c r="Q43" s="126" t="e">
        <f>#REF!</f>
        <v>#REF!</v>
      </c>
    </row>
    <row r="44" spans="2:17">
      <c r="B44" s="347" t="s">
        <v>63</v>
      </c>
      <c r="C44" s="150" t="s">
        <v>102</v>
      </c>
      <c r="D44" s="116">
        <f>Size!D66</f>
        <v>74186.519222102579</v>
      </c>
      <c r="E44" s="110">
        <f>Size!E66</f>
        <v>-3341.1870177932578</v>
      </c>
      <c r="F44" s="112">
        <f>Size!F66</f>
        <v>-4.3096683493440952E-2</v>
      </c>
      <c r="G44" s="113">
        <f>Size!G66</f>
        <v>51.542592329383858</v>
      </c>
      <c r="H44" s="114">
        <f>Size!H66</f>
        <v>-8.8188365108252569</v>
      </c>
      <c r="I44" s="182">
        <f>Size!I66</f>
        <v>6.3596450748325104</v>
      </c>
      <c r="J44" s="183">
        <f>Size!J66</f>
        <v>-0.25858704937016164</v>
      </c>
      <c r="K44" s="112">
        <f>Size!K66</f>
        <v>-3.9071922005351964E-2</v>
      </c>
      <c r="L44" s="115">
        <f>Size!L66</f>
        <v>471799.93158981204</v>
      </c>
      <c r="M44" s="111">
        <f>Size!M66</f>
        <v>-41296.42436281452</v>
      </c>
      <c r="N44" s="112">
        <f>Size!N66</f>
        <v>-8.0484735242647792E-2</v>
      </c>
      <c r="O44" s="116">
        <f>Size!O66</f>
        <v>222305.66979765892</v>
      </c>
      <c r="P44" s="110">
        <f>Size!P66</f>
        <v>-11458.086107636162</v>
      </c>
      <c r="Q44" s="112">
        <f>Size!Q66</f>
        <v>-4.9015665680346897E-2</v>
      </c>
    </row>
    <row r="45" spans="2:17">
      <c r="B45" s="348"/>
      <c r="C45" s="151" t="s">
        <v>103</v>
      </c>
      <c r="D45" s="77">
        <f>Size!D67</f>
        <v>513.57194697856903</v>
      </c>
      <c r="E45" s="76">
        <f>Size!E67</f>
        <v>56.070375800132751</v>
      </c>
      <c r="F45" s="78">
        <f>Size!F67</f>
        <v>0.1225577775737605</v>
      </c>
      <c r="G45" s="95">
        <f>Size!G67</f>
        <v>0.35681455030495357</v>
      </c>
      <c r="H45" s="81">
        <f>Size!H67</f>
        <v>6.1352395806407722E-4</v>
      </c>
      <c r="I45" s="178">
        <f>Size!I67</f>
        <v>4.6912229191004515</v>
      </c>
      <c r="J45" s="179">
        <f>Size!J67</f>
        <v>0.10366522529861477</v>
      </c>
      <c r="K45" s="78">
        <f>Size!K67</f>
        <v>2.2597040128492535E-2</v>
      </c>
      <c r="L45" s="79">
        <f>Size!L67</f>
        <v>2409.2804882729051</v>
      </c>
      <c r="M45" s="80">
        <f>Size!M67</f>
        <v>310.46563548684117</v>
      </c>
      <c r="N45" s="78">
        <f>Size!N67</f>
        <v>0.14792426072014628</v>
      </c>
      <c r="O45" s="77">
        <f>Size!O67</f>
        <v>513.57194697856903</v>
      </c>
      <c r="P45" s="76">
        <f>Size!P67</f>
        <v>56.070375800132751</v>
      </c>
      <c r="Q45" s="78">
        <f>Size!Q67</f>
        <v>0.1225577775737605</v>
      </c>
    </row>
    <row r="46" spans="2:17">
      <c r="B46" s="348"/>
      <c r="C46" s="151" t="s">
        <v>104</v>
      </c>
      <c r="D46" s="77">
        <f>Size!D68</f>
        <v>50.927732366323475</v>
      </c>
      <c r="E46" s="76">
        <f>Size!E68</f>
        <v>44.707313305139543</v>
      </c>
      <c r="F46" s="78">
        <f>Size!F68</f>
        <v>7.1871867257493776</v>
      </c>
      <c r="G46" s="95">
        <f>Size!G68</f>
        <v>3.5383077345342295E-2</v>
      </c>
      <c r="H46" s="81">
        <f>Size!H68</f>
        <v>3.0539990909170717E-2</v>
      </c>
      <c r="I46" s="178">
        <f>Size!I68</f>
        <v>3.0113207547169809</v>
      </c>
      <c r="J46" s="179">
        <f>Size!J68</f>
        <v>0</v>
      </c>
      <c r="K46" s="78">
        <f>Size!K68</f>
        <v>0</v>
      </c>
      <c r="L46" s="79">
        <f>Size!L68</f>
        <v>153.35973746538161</v>
      </c>
      <c r="M46" s="80">
        <f>Size!M68</f>
        <v>134.62806044340132</v>
      </c>
      <c r="N46" s="78">
        <f>Size!N68</f>
        <v>7.1871867257493767</v>
      </c>
      <c r="O46" s="77">
        <f>Size!O68</f>
        <v>38.43602442741394</v>
      </c>
      <c r="P46" s="76">
        <f>Size!P68</f>
        <v>33.741368532180786</v>
      </c>
      <c r="Q46" s="78">
        <f>Size!Q68</f>
        <v>7.1871867257493776</v>
      </c>
    </row>
    <row r="47" spans="2:17">
      <c r="B47" s="348"/>
      <c r="C47" s="151" t="s">
        <v>105</v>
      </c>
      <c r="D47" s="77">
        <f>Size!D69</f>
        <v>1740.5080040693283</v>
      </c>
      <c r="E47" s="76">
        <f>Size!E69</f>
        <v>52.398156523704529</v>
      </c>
      <c r="F47" s="78">
        <f>Size!F69</f>
        <v>3.1039542006041396E-2</v>
      </c>
      <c r="G47" s="95">
        <f>Size!G69</f>
        <v>1.2092533177247027</v>
      </c>
      <c r="H47" s="81">
        <f>Size!H69</f>
        <v>-0.10507322924909723</v>
      </c>
      <c r="I47" s="178">
        <f>Size!I69</f>
        <v>2.7588648560790943</v>
      </c>
      <c r="J47" s="179">
        <f>Size!J69</f>
        <v>0.10471230117600028</v>
      </c>
      <c r="K47" s="78">
        <f>Size!K69</f>
        <v>3.9452254160207242E-2</v>
      </c>
      <c r="L47" s="79">
        <f>Size!L69</f>
        <v>4801.8263641512394</v>
      </c>
      <c r="M47" s="80">
        <f>Size!M69</f>
        <v>321.32529933094975</v>
      </c>
      <c r="N47" s="78">
        <f>Size!N69</f>
        <v>7.1716376066487536E-2</v>
      </c>
      <c r="O47" s="77">
        <f>Size!O69</f>
        <v>871.89890015125275</v>
      </c>
      <c r="P47" s="76">
        <f>Size!P69</f>
        <v>27.843976378440857</v>
      </c>
      <c r="Q47" s="78">
        <f>Size!Q69</f>
        <v>3.2988346604249437E-2</v>
      </c>
    </row>
    <row r="48" spans="2:17">
      <c r="B48" s="348"/>
      <c r="C48" s="151" t="s">
        <v>106</v>
      </c>
      <c r="D48" s="77">
        <f>Size!D70</f>
        <v>141452.91810746596</v>
      </c>
      <c r="E48" s="76">
        <f>Size!E70</f>
        <v>15631.317084448441</v>
      </c>
      <c r="F48" s="78">
        <f>Size!F70</f>
        <v>0.1242339706167694</v>
      </c>
      <c r="G48" s="95">
        <f>Size!G70</f>
        <v>98.277290379229115</v>
      </c>
      <c r="H48" s="81">
        <f>Size!H70</f>
        <v>0.31525867392662121</v>
      </c>
      <c r="I48" s="178">
        <f>Size!I70</f>
        <v>6.1620964051151148</v>
      </c>
      <c r="J48" s="179">
        <f>Size!J70</f>
        <v>-8.6519688676141016E-3</v>
      </c>
      <c r="K48" s="78">
        <f>Size!K70</f>
        <v>-1.4020939346826649E-3</v>
      </c>
      <c r="L48" s="79">
        <f>Size!L70</f>
        <v>871646.51816305867</v>
      </c>
      <c r="M48" s="80">
        <f>Size!M70</f>
        <v>95233.078238369664</v>
      </c>
      <c r="N48" s="78">
        <f>Size!N70</f>
        <v>0.12265768898540337</v>
      </c>
      <c r="O48" s="77">
        <f>Size!O70</f>
        <v>366376.46171116829</v>
      </c>
      <c r="P48" s="76">
        <f>Size!P70</f>
        <v>30347.328893714992</v>
      </c>
      <c r="Q48" s="78">
        <f>Size!Q70</f>
        <v>9.0311600780760504E-2</v>
      </c>
    </row>
    <row r="49" spans="2:17" ht="15" customHeight="1">
      <c r="B49" s="348"/>
      <c r="C49" s="151" t="s">
        <v>107</v>
      </c>
      <c r="D49" s="77">
        <f>Size!D71</f>
        <v>1884.6185377985239</v>
      </c>
      <c r="E49" s="76">
        <f>Size!E71</f>
        <v>-254.9713087901473</v>
      </c>
      <c r="F49" s="78">
        <f>Size!F71</f>
        <v>-0.11916831125211666</v>
      </c>
      <c r="G49" s="95">
        <f>Size!G71</f>
        <v>1.3093770405824381</v>
      </c>
      <c r="H49" s="81">
        <f>Size!H71</f>
        <v>-0.35646226430384464</v>
      </c>
      <c r="I49" s="178">
        <f>Size!I71</f>
        <v>2.6541716431447919</v>
      </c>
      <c r="J49" s="179">
        <f>Size!J71</f>
        <v>0.26191075940621422</v>
      </c>
      <c r="K49" s="78">
        <f>Size!K71</f>
        <v>0.10948252391139937</v>
      </c>
      <c r="L49" s="79">
        <f>Size!L71</f>
        <v>5002.1010811698434</v>
      </c>
      <c r="M49" s="80">
        <f>Size!M71</f>
        <v>-116.35601606845921</v>
      </c>
      <c r="N49" s="78">
        <f>Size!N71</f>
        <v>-2.2732634826858247E-2</v>
      </c>
      <c r="O49" s="77">
        <f>Size!O71</f>
        <v>910.97972285747528</v>
      </c>
      <c r="P49" s="76">
        <f>Size!P71</f>
        <v>-55.510454893112183</v>
      </c>
      <c r="Q49" s="78">
        <f>Size!Q71</f>
        <v>-5.7435094707643491E-2</v>
      </c>
    </row>
    <row r="50" spans="2:17" ht="15" thickBot="1">
      <c r="B50" s="349"/>
      <c r="C50" s="152" t="s">
        <v>108</v>
      </c>
      <c r="D50" s="144">
        <f>Size!D72</f>
        <v>594.91973568797107</v>
      </c>
      <c r="E50" s="138">
        <f>Size!E72</f>
        <v>116.96042359471318</v>
      </c>
      <c r="F50" s="140">
        <f>Size!F72</f>
        <v>0.24470790846709611</v>
      </c>
      <c r="G50" s="141">
        <f>Size!G72</f>
        <v>0.41333258018842556</v>
      </c>
      <c r="H50" s="142">
        <f>Size!H72</f>
        <v>4.1203590377218047E-2</v>
      </c>
      <c r="I50" s="180">
        <f>Size!I72</f>
        <v>4.5115602820661982</v>
      </c>
      <c r="J50" s="181">
        <f>Size!J72</f>
        <v>-3.7683532185099899E-2</v>
      </c>
      <c r="K50" s="140">
        <f>Size!K72</f>
        <v>-8.2834716545746954E-3</v>
      </c>
      <c r="L50" s="143">
        <f>Size!L72</f>
        <v>2684.0162505471708</v>
      </c>
      <c r="M50" s="139">
        <f>Size!M72</f>
        <v>509.66280654311186</v>
      </c>
      <c r="N50" s="140">
        <f>Size!N72</f>
        <v>0.23439740578908405</v>
      </c>
      <c r="O50" s="144">
        <f>Size!O72</f>
        <v>582.42802774906158</v>
      </c>
      <c r="P50" s="138">
        <f>Size!P72</f>
        <v>105.99447882175446</v>
      </c>
      <c r="Q50" s="140">
        <f>Size!Q72</f>
        <v>0.22247484263104819</v>
      </c>
    </row>
    <row r="51" spans="2:17">
      <c r="B51" s="174"/>
      <c r="C51" s="147"/>
      <c r="D51" s="70"/>
      <c r="E51" s="70"/>
      <c r="F51" s="71"/>
      <c r="G51" s="72"/>
      <c r="H51" s="72"/>
      <c r="I51" s="194"/>
      <c r="J51" s="194"/>
      <c r="K51" s="71"/>
      <c r="L51" s="73"/>
      <c r="M51" s="73"/>
      <c r="N51" s="71"/>
      <c r="O51" s="70"/>
      <c r="P51" s="70"/>
      <c r="Q51" s="71"/>
    </row>
    <row r="52" spans="2:17" ht="23.5">
      <c r="B52" s="339" t="s">
        <v>136</v>
      </c>
      <c r="C52" s="339"/>
      <c r="D52" s="339"/>
      <c r="E52" s="339"/>
      <c r="F52" s="339"/>
      <c r="G52" s="339"/>
      <c r="H52" s="339"/>
      <c r="I52" s="339"/>
      <c r="J52" s="339"/>
      <c r="K52" s="339"/>
      <c r="L52" s="339"/>
      <c r="M52" s="339"/>
      <c r="N52" s="339"/>
      <c r="O52" s="339"/>
      <c r="P52" s="339"/>
      <c r="Q52" s="339"/>
    </row>
    <row r="53" spans="2:17">
      <c r="B53" s="340" t="s">
        <v>17</v>
      </c>
      <c r="C53" s="340"/>
      <c r="D53" s="340"/>
      <c r="E53" s="340"/>
      <c r="F53" s="340"/>
      <c r="G53" s="340"/>
      <c r="H53" s="340"/>
      <c r="I53" s="340"/>
      <c r="J53" s="340"/>
      <c r="K53" s="340"/>
      <c r="L53" s="340"/>
      <c r="M53" s="340"/>
      <c r="N53" s="340"/>
      <c r="O53" s="340"/>
      <c r="P53" s="340"/>
      <c r="Q53" s="340"/>
    </row>
    <row r="54" spans="2:17" ht="15" thickBot="1">
      <c r="B54" s="340" t="str">
        <f>'HOME PAGE'!H6</f>
        <v>LATEST 52 WEEKS ENDING 12-01-2024</v>
      </c>
      <c r="C54" s="340"/>
      <c r="D54" s="340"/>
      <c r="E54" s="340"/>
      <c r="F54" s="340"/>
      <c r="G54" s="340"/>
      <c r="H54" s="340"/>
      <c r="I54" s="340"/>
      <c r="J54" s="340"/>
      <c r="K54" s="340"/>
      <c r="L54" s="340"/>
      <c r="M54" s="340"/>
      <c r="N54" s="340"/>
      <c r="O54" s="340"/>
      <c r="P54" s="340"/>
      <c r="Q54" s="340"/>
    </row>
    <row r="55" spans="2:17">
      <c r="D55" s="345" t="s">
        <v>64</v>
      </c>
      <c r="E55" s="343"/>
      <c r="F55" s="344"/>
      <c r="G55" s="345" t="s">
        <v>21</v>
      </c>
      <c r="H55" s="346"/>
      <c r="I55" s="342" t="s">
        <v>22</v>
      </c>
      <c r="J55" s="343"/>
      <c r="K55" s="344"/>
      <c r="L55" s="345" t="s">
        <v>23</v>
      </c>
      <c r="M55" s="343"/>
      <c r="N55" s="346"/>
      <c r="O55" s="342" t="s">
        <v>24</v>
      </c>
      <c r="P55" s="343"/>
      <c r="Q55" s="346"/>
    </row>
    <row r="56" spans="2:17" ht="15" thickBot="1">
      <c r="B56" s="14"/>
      <c r="C56" s="146"/>
      <c r="D56" s="15" t="s">
        <v>20</v>
      </c>
      <c r="E56" s="16" t="s">
        <v>26</v>
      </c>
      <c r="F56" s="49" t="s">
        <v>27</v>
      </c>
      <c r="G56" s="15" t="s">
        <v>20</v>
      </c>
      <c r="H56" s="17" t="s">
        <v>26</v>
      </c>
      <c r="I56" s="18" t="s">
        <v>20</v>
      </c>
      <c r="J56" s="16" t="s">
        <v>26</v>
      </c>
      <c r="K56" s="49" t="s">
        <v>27</v>
      </c>
      <c r="L56" s="15" t="s">
        <v>20</v>
      </c>
      <c r="M56" s="16" t="s">
        <v>26</v>
      </c>
      <c r="N56" s="17" t="s">
        <v>27</v>
      </c>
      <c r="O56" s="18" t="s">
        <v>20</v>
      </c>
      <c r="P56" s="16" t="s">
        <v>26</v>
      </c>
      <c r="Q56" s="17" t="s">
        <v>27</v>
      </c>
    </row>
    <row r="57" spans="2:17" ht="15" thickBot="1">
      <c r="C57" s="292" t="s">
        <v>11</v>
      </c>
      <c r="D57" s="283">
        <f>'Segment Data'!D63</f>
        <v>1934454.5298797446</v>
      </c>
      <c r="E57" s="284">
        <f>'Segment Data'!E63</f>
        <v>-105992.99165416928</v>
      </c>
      <c r="F57" s="285">
        <f>'Segment Data'!F63</f>
        <v>-5.194595329483831E-2</v>
      </c>
      <c r="G57" s="286">
        <f>'Segment Data'!G63</f>
        <v>99.999954749124072</v>
      </c>
      <c r="H57" s="287">
        <f>'Segment Data'!H63</f>
        <v>-4.5250875942315361E-5</v>
      </c>
      <c r="I57" s="288">
        <f>'Segment Data'!I63</f>
        <v>6.090162686415753</v>
      </c>
      <c r="J57" s="289">
        <f>'Segment Data'!J63</f>
        <v>0.1972633608422516</v>
      </c>
      <c r="K57" s="285">
        <f>'Segment Data'!K63</f>
        <v>3.3474754945529935E-2</v>
      </c>
      <c r="L57" s="290">
        <f>'Segment Data'!L63</f>
        <v>11781142.796441548</v>
      </c>
      <c r="M57" s="291">
        <f>'Segment Data'!M63</f>
        <v>-243009.02707377635</v>
      </c>
      <c r="N57" s="285">
        <f>'Segment Data'!N63</f>
        <v>-2.0210076406265085E-2</v>
      </c>
      <c r="O57" s="283">
        <f>'Segment Data'!O63</f>
        <v>5008938.9913360337</v>
      </c>
      <c r="P57" s="284">
        <f>'Segment Data'!P63</f>
        <v>-306872.27055236138</v>
      </c>
      <c r="Q57" s="285">
        <f>'Segment Data'!Q63</f>
        <v>-5.7728210320873531E-2</v>
      </c>
    </row>
    <row r="58" spans="2:17">
      <c r="B58" s="354" t="s">
        <v>60</v>
      </c>
      <c r="C58" s="151" t="s">
        <v>145</v>
      </c>
      <c r="D58" s="77">
        <f>'Segment Data'!D64</f>
        <v>21444.180261940051</v>
      </c>
      <c r="E58" s="76">
        <f>'Segment Data'!E64</f>
        <v>-5631.1057823433439</v>
      </c>
      <c r="F58" s="78">
        <f>'Segment Data'!F64</f>
        <v>-0.20797954906675051</v>
      </c>
      <c r="G58" s="95">
        <f>'Segment Data'!G64</f>
        <v>1.1085383619533165</v>
      </c>
      <c r="H58" s="81">
        <f>'Segment Data'!H64</f>
        <v>-0.21839044942476082</v>
      </c>
      <c r="I58" s="178">
        <f>'Segment Data'!I64</f>
        <v>7.3427606426645564</v>
      </c>
      <c r="J58" s="179">
        <f>'Segment Data'!J64</f>
        <v>-0.12241811392938562</v>
      </c>
      <c r="K58" s="78">
        <f>'Segment Data'!K64</f>
        <v>-1.6398550914973675E-2</v>
      </c>
      <c r="L58" s="79">
        <f>'Segment Data'!L64</f>
        <v>157459.48284157753</v>
      </c>
      <c r="M58" s="80">
        <f>'Segment Data'!M64</f>
        <v>-44662.367364911304</v>
      </c>
      <c r="N58" s="78">
        <f>'Segment Data'!N64</f>
        <v>-0.22096753675707984</v>
      </c>
      <c r="O58" s="77">
        <f>'Segment Data'!O64</f>
        <v>40855.134990572929</v>
      </c>
      <c r="P58" s="76">
        <f>'Segment Data'!P64</f>
        <v>-11627.923599933682</v>
      </c>
      <c r="Q58" s="78">
        <f>'Segment Data'!Q64</f>
        <v>-0.22155575365108382</v>
      </c>
    </row>
    <row r="59" spans="2:17">
      <c r="B59" s="355"/>
      <c r="C59" s="151" t="s">
        <v>149</v>
      </c>
      <c r="D59" s="77">
        <f>'Segment Data'!D65</f>
        <v>4420.9188290455886</v>
      </c>
      <c r="E59" s="76">
        <f>'Segment Data'!E65</f>
        <v>-4709.8313729702631</v>
      </c>
      <c r="F59" s="78">
        <f>'Segment Data'!F65</f>
        <v>-0.51582085466870453</v>
      </c>
      <c r="G59" s="95">
        <f>'Segment Data'!G65</f>
        <v>0.22853557735554117</v>
      </c>
      <c r="H59" s="81">
        <f>'Segment Data'!H65</f>
        <v>-0.21895205002297516</v>
      </c>
      <c r="I59" s="178">
        <f>'Segment Data'!I65</f>
        <v>6.5287710600006283</v>
      </c>
      <c r="J59" s="179">
        <f>'Segment Data'!J65</f>
        <v>-0.10517931667035807</v>
      </c>
      <c r="K59" s="78">
        <f>'Segment Data'!K65</f>
        <v>-1.5854703562485584E-2</v>
      </c>
      <c r="L59" s="79">
        <f>'Segment Data'!L65</f>
        <v>28863.166909684704</v>
      </c>
      <c r="M59" s="80">
        <f>'Segment Data'!M65</f>
        <v>-31709.776832267045</v>
      </c>
      <c r="N59" s="78">
        <f>'Segment Data'!N65</f>
        <v>-0.52349737148906983</v>
      </c>
      <c r="O59" s="77">
        <f>'Segment Data'!O65</f>
        <v>12902.108604573905</v>
      </c>
      <c r="P59" s="76">
        <f>'Segment Data'!P65</f>
        <v>-16013.597037384954</v>
      </c>
      <c r="Q59" s="78">
        <f>'Segment Data'!Q65</f>
        <v>-0.55380274082428138</v>
      </c>
    </row>
    <row r="60" spans="2:17">
      <c r="B60" s="355"/>
      <c r="C60" s="151" t="s">
        <v>146</v>
      </c>
      <c r="D60" s="77">
        <f>'Segment Data'!D66</f>
        <v>1059882.5005516671</v>
      </c>
      <c r="E60" s="76">
        <f>'Segment Data'!E66</f>
        <v>-96076.041530652903</v>
      </c>
      <c r="F60" s="78">
        <f>'Segment Data'!F66</f>
        <v>-8.3113743298772205E-2</v>
      </c>
      <c r="G60" s="95">
        <f>'Segment Data'!G66</f>
        <v>54.78970968686658</v>
      </c>
      <c r="H60" s="81">
        <f>'Segment Data'!H66</f>
        <v>-1.8624967474025098</v>
      </c>
      <c r="I60" s="178">
        <f>'Segment Data'!I66</f>
        <v>6.567871978730766</v>
      </c>
      <c r="J60" s="179">
        <f>'Segment Data'!J66</f>
        <v>0.10466042914197882</v>
      </c>
      <c r="K60" s="78">
        <f>'Segment Data'!K66</f>
        <v>1.6193254443085295E-2</v>
      </c>
      <c r="L60" s="79">
        <f>'Segment Data'!L66</f>
        <v>6961172.5761203896</v>
      </c>
      <c r="M60" s="80">
        <f>'Segment Data'!M66</f>
        <v>-510032.0239118766</v>
      </c>
      <c r="N60" s="78">
        <f>'Segment Data'!N66</f>
        <v>-6.8266370848641178E-2</v>
      </c>
      <c r="O60" s="77">
        <f>'Segment Data'!O66</f>
        <v>3070997.5017112689</v>
      </c>
      <c r="P60" s="76">
        <f>'Segment Data'!P66</f>
        <v>-267257.46093470976</v>
      </c>
      <c r="Q60" s="78">
        <f>'Segment Data'!Q66</f>
        <v>-8.0059032016798162E-2</v>
      </c>
    </row>
    <row r="61" spans="2:17">
      <c r="B61" s="355"/>
      <c r="C61" s="151" t="s">
        <v>148</v>
      </c>
      <c r="D61" s="77">
        <f>'Segment Data'!D67</f>
        <v>4047.5023836944824</v>
      </c>
      <c r="E61" s="76">
        <f>'Segment Data'!E67</f>
        <v>-7650.0603228893197</v>
      </c>
      <c r="F61" s="78">
        <f>'Segment Data'!F67</f>
        <v>-0.65398754550668881</v>
      </c>
      <c r="G61" s="95">
        <f>'Segment Data'!G67</f>
        <v>0.20923213700018131</v>
      </c>
      <c r="H61" s="81">
        <f>'Segment Data'!H67</f>
        <v>-0.36405203635557926</v>
      </c>
      <c r="I61" s="178">
        <f>'Segment Data'!I67</f>
        <v>9.7877267441058677</v>
      </c>
      <c r="J61" s="179">
        <f>'Segment Data'!J67</f>
        <v>2.1044203749949304</v>
      </c>
      <c r="K61" s="78">
        <f>'Segment Data'!K67</f>
        <v>0.27389515319280966</v>
      </c>
      <c r="L61" s="79">
        <f>'Segment Data'!L67</f>
        <v>39615.847327718737</v>
      </c>
      <c r="M61" s="80">
        <f>'Segment Data'!M67</f>
        <v>-50260.11071885116</v>
      </c>
      <c r="N61" s="78">
        <f>'Segment Data'!N67</f>
        <v>-0.55921641127662314</v>
      </c>
      <c r="O61" s="77">
        <f>'Segment Data'!O67</f>
        <v>12217.031040430069</v>
      </c>
      <c r="P61" s="76">
        <f>'Segment Data'!P67</f>
        <v>-23091.036290037184</v>
      </c>
      <c r="Q61" s="78">
        <f>'Segment Data'!Q67</f>
        <v>-0.65398754550668881</v>
      </c>
    </row>
    <row r="62" spans="2:17" ht="15" thickBot="1">
      <c r="B62" s="356"/>
      <c r="C62" s="151" t="s">
        <v>147</v>
      </c>
      <c r="D62" s="144">
        <f>'Segment Data'!D68</f>
        <v>844659.42785339837</v>
      </c>
      <c r="E62" s="138">
        <f>'Segment Data'!E68</f>
        <v>8074.0473546868889</v>
      </c>
      <c r="F62" s="140">
        <f>'Segment Data'!F68</f>
        <v>9.6511934620154699E-3</v>
      </c>
      <c r="G62" s="141">
        <f>'Segment Data'!G68</f>
        <v>43.663938985948498</v>
      </c>
      <c r="H62" s="142">
        <f>'Segment Data'!H68</f>
        <v>2.6638460323299</v>
      </c>
      <c r="I62" s="180">
        <f>'Segment Data'!I68</f>
        <v>5.4389160550985203</v>
      </c>
      <c r="J62" s="181">
        <f>'Segment Data'!J68</f>
        <v>0.41805797007665735</v>
      </c>
      <c r="K62" s="140">
        <f>'Segment Data'!K68</f>
        <v>8.3264247464751223E-2</v>
      </c>
      <c r="L62" s="143">
        <f>'Segment Data'!L68</f>
        <v>4594031.7232421786</v>
      </c>
      <c r="M62" s="139">
        <f>'Segment Data'!M68</f>
        <v>393655.25175413117</v>
      </c>
      <c r="N62" s="140">
        <f>'Segment Data'!N68</f>
        <v>9.3719040287518041E-2</v>
      </c>
      <c r="O62" s="144">
        <f>'Segment Data'!O68</f>
        <v>1871967.2149891877</v>
      </c>
      <c r="P62" s="138">
        <f>'Segment Data'!P68</f>
        <v>11117.747309703846</v>
      </c>
      <c r="Q62" s="140">
        <f>'Segment Data'!Q68</f>
        <v>5.9745549023736437E-3</v>
      </c>
    </row>
    <row r="63" spans="2:17">
      <c r="B63" s="347" t="s">
        <v>61</v>
      </c>
      <c r="C63" s="150" t="s">
        <v>74</v>
      </c>
      <c r="D63" s="116">
        <f>'Type Data'!D43</f>
        <v>286971.53421412606</v>
      </c>
      <c r="E63" s="110">
        <f>'Type Data'!E43</f>
        <v>-85415.925995264901</v>
      </c>
      <c r="F63" s="112">
        <f>'Type Data'!F43</f>
        <v>-0.22937379778372799</v>
      </c>
      <c r="G63" s="113">
        <f>'Type Data'!G43</f>
        <v>14.834745398478441</v>
      </c>
      <c r="H63" s="114">
        <f>'Type Data'!H43</f>
        <v>-3.4155382417225812</v>
      </c>
      <c r="I63" s="182">
        <f>'Type Data'!I43</f>
        <v>5.81702523819754</v>
      </c>
      <c r="J63" s="183">
        <f>'Type Data'!J43</f>
        <v>0.19518699868324596</v>
      </c>
      <c r="K63" s="112">
        <f>'Type Data'!K43</f>
        <v>3.4719426345520284E-2</v>
      </c>
      <c r="L63" s="115">
        <f>'Type Data'!L43</f>
        <v>1669320.6571678401</v>
      </c>
      <c r="M63" s="111">
        <f>'Type Data'!M43</f>
        <v>-424181.40655292175</v>
      </c>
      <c r="N63" s="112">
        <f>'Type Data'!N43</f>
        <v>-0.20261809811595222</v>
      </c>
      <c r="O63" s="116">
        <f>'Type Data'!O43</f>
        <v>746221.28881841502</v>
      </c>
      <c r="P63" s="110">
        <f>'Type Data'!P43</f>
        <v>-171286.45379981794</v>
      </c>
      <c r="Q63" s="112">
        <f>'Type Data'!Q43</f>
        <v>-0.1866866576090451</v>
      </c>
    </row>
    <row r="64" spans="2:17">
      <c r="B64" s="348"/>
      <c r="C64" s="151" t="s">
        <v>75</v>
      </c>
      <c r="D64" s="77">
        <f>'Type Data'!D44</f>
        <v>806517.88351204083</v>
      </c>
      <c r="E64" s="76">
        <f>'Type Data'!E44</f>
        <v>73427.985660282196</v>
      </c>
      <c r="F64" s="78">
        <f>'Type Data'!F44</f>
        <v>0.10016232098608238</v>
      </c>
      <c r="G64" s="95">
        <f>'Type Data'!G44</f>
        <v>41.692244821374594</v>
      </c>
      <c r="H64" s="81">
        <f>'Type Data'!H44</f>
        <v>5.7643471364267427</v>
      </c>
      <c r="I64" s="178">
        <f>'Type Data'!I44</f>
        <v>5.7050887627572227</v>
      </c>
      <c r="J64" s="179">
        <f>'Type Data'!J44</f>
        <v>0.4710476813373079</v>
      </c>
      <c r="K64" s="78">
        <f>'Type Data'!K44</f>
        <v>8.9996940033477899E-2</v>
      </c>
      <c r="L64" s="79">
        <f>'Type Data'!L44</f>
        <v>4601256.1141872825</v>
      </c>
      <c r="M64" s="80">
        <f>'Type Data'!M44</f>
        <v>764233.47245724872</v>
      </c>
      <c r="N64" s="78">
        <f>'Type Data'!N44</f>
        <v>0.19917356341495857</v>
      </c>
      <c r="O64" s="77">
        <f>'Type Data'!O44</f>
        <v>1724503.1492086549</v>
      </c>
      <c r="P64" s="76">
        <f>'Type Data'!P44</f>
        <v>148606.05428906274</v>
      </c>
      <c r="Q64" s="78">
        <f>'Type Data'!Q44</f>
        <v>9.4299338940430716E-2</v>
      </c>
    </row>
    <row r="65" spans="2:17">
      <c r="B65" s="348"/>
      <c r="C65" s="151" t="s">
        <v>76</v>
      </c>
      <c r="D65" s="77">
        <f>'Type Data'!D45</f>
        <v>839675.78793274343</v>
      </c>
      <c r="E65" s="76">
        <f>'Type Data'!E45</f>
        <v>-94224.236815754441</v>
      </c>
      <c r="F65" s="78">
        <f>'Type Data'!F45</f>
        <v>-0.10089328013577183</v>
      </c>
      <c r="G65" s="95">
        <f>'Type Data'!G45</f>
        <v>43.406314028187204</v>
      </c>
      <c r="H65" s="81">
        <f>'Type Data'!H45</f>
        <v>-2.363058371375196</v>
      </c>
      <c r="I65" s="178">
        <f>'Type Data'!I45</f>
        <v>6.5568925914184035</v>
      </c>
      <c r="J65" s="179">
        <f>'Type Data'!J45</f>
        <v>3.6374182982401138E-2</v>
      </c>
      <c r="K65" s="78">
        <f>'Type Data'!K45</f>
        <v>5.5784188777600234E-3</v>
      </c>
      <c r="L65" s="79">
        <f>'Type Data'!L45</f>
        <v>5505663.9530896163</v>
      </c>
      <c r="M65" s="80">
        <f>'Type Data'!M45</f>
        <v>-583848.34992180206</v>
      </c>
      <c r="N65" s="78">
        <f>'Type Data'!N45</f>
        <v>-9.5877686236560233E-2</v>
      </c>
      <c r="O65" s="77">
        <f>'Type Data'!O45</f>
        <v>2533057.2564256219</v>
      </c>
      <c r="P65" s="76">
        <f>'Type Data'!P45</f>
        <v>-285068.61302787857</v>
      </c>
      <c r="Q65" s="78">
        <f>'Type Data'!Q45</f>
        <v>-0.10115538703143871</v>
      </c>
    </row>
    <row r="66" spans="2:17" ht="15" thickBot="1">
      <c r="B66" s="349"/>
      <c r="C66" s="152" t="s">
        <v>77</v>
      </c>
      <c r="D66" s="144">
        <f>'Type Data'!D46</f>
        <v>1289.3242208361626</v>
      </c>
      <c r="E66" s="138">
        <f>'Type Data'!E46</f>
        <v>219.18549656867981</v>
      </c>
      <c r="F66" s="140">
        <f>'Type Data'!F46</f>
        <v>0.20481970383672807</v>
      </c>
      <c r="G66" s="141">
        <f>'Type Data'!G46</f>
        <v>6.6650501083931391E-2</v>
      </c>
      <c r="H66" s="142">
        <f>'Type Data'!H46</f>
        <v>1.4204225795116196E-2</v>
      </c>
      <c r="I66" s="180">
        <f>'Type Data'!I46</f>
        <v>3.8020475514151948</v>
      </c>
      <c r="J66" s="181">
        <f>'Type Data'!J46</f>
        <v>-4.3075477775942783E-2</v>
      </c>
      <c r="K66" s="140">
        <f>'Type Data'!K46</f>
        <v>-1.1202626664719273E-2</v>
      </c>
      <c r="L66" s="143">
        <f>'Type Data'!L46</f>
        <v>4902.0719968104358</v>
      </c>
      <c r="M66" s="139">
        <f>'Type Data'!M46</f>
        <v>787.25694370031306</v>
      </c>
      <c r="N66" s="140">
        <f>'Type Data'!N46</f>
        <v>0.19132255849634758</v>
      </c>
      <c r="O66" s="144">
        <f>'Type Data'!O46</f>
        <v>5157.2968833446503</v>
      </c>
      <c r="P66" s="138">
        <f>'Type Data'!P46</f>
        <v>876.74198627471924</v>
      </c>
      <c r="Q66" s="140">
        <f>'Type Data'!Q46</f>
        <v>0.20481970383672807</v>
      </c>
    </row>
    <row r="67" spans="2:17" ht="15" thickBot="1">
      <c r="B67" s="94" t="s">
        <v>78</v>
      </c>
      <c r="C67" s="153" t="s">
        <v>79</v>
      </c>
      <c r="D67" s="137">
        <f>Granola!D13</f>
        <v>18610.544461803569</v>
      </c>
      <c r="E67" s="131">
        <f>Granola!E13</f>
        <v>-5489.5005336056201</v>
      </c>
      <c r="F67" s="133">
        <f>Granola!F13</f>
        <v>-0.22777967985749875</v>
      </c>
      <c r="G67" s="134">
        <f>Granola!G13</f>
        <v>0.96205600870474373</v>
      </c>
      <c r="H67" s="135">
        <f>Granola!H13</f>
        <v>-0.21905964073337059</v>
      </c>
      <c r="I67" s="184">
        <f>Granola!I13</f>
        <v>7.5307206621617091</v>
      </c>
      <c r="J67" s="185">
        <f>Granola!J13</f>
        <v>2.4202063361517645E-2</v>
      </c>
      <c r="K67" s="133">
        <f>Granola!K13</f>
        <v>3.2241395319244255E-3</v>
      </c>
      <c r="L67" s="136">
        <f>Granola!L13</f>
        <v>140150.81171258329</v>
      </c>
      <c r="M67" s="132">
        <f>Granola!M13</f>
        <v>-40756.624277377268</v>
      </c>
      <c r="N67" s="133">
        <f>Granola!N13</f>
        <v>-0.22528993379597206</v>
      </c>
      <c r="O67" s="137">
        <f>Granola!O13</f>
        <v>35682.251057505608</v>
      </c>
      <c r="P67" s="131">
        <f>Granola!P13</f>
        <v>-11074.655068981199</v>
      </c>
      <c r="Q67" s="133">
        <f>Granola!Q13</f>
        <v>-0.2368560280490338</v>
      </c>
    </row>
    <row r="68" spans="2:17">
      <c r="B68" s="350" t="s">
        <v>80</v>
      </c>
      <c r="C68" s="154" t="s">
        <v>14</v>
      </c>
      <c r="D68" s="125">
        <f>'NB vs PL'!D23</f>
        <v>1919566.8161601857</v>
      </c>
      <c r="E68" s="117">
        <f>'NB vs PL'!E23</f>
        <v>-113472.74896334158</v>
      </c>
      <c r="F68" s="121">
        <f>'NB vs PL'!F23</f>
        <v>-5.5814333823083755E-2</v>
      </c>
      <c r="G68" s="122">
        <f>'NB vs PL'!G23</f>
        <v>99.230347257566052</v>
      </c>
      <c r="H68" s="123">
        <f>'NB vs PL'!H23</f>
        <v>-0.40659726895540871</v>
      </c>
      <c r="I68" s="186">
        <f>'NB vs PL'!I23</f>
        <v>6.1248913685215882</v>
      </c>
      <c r="J68" s="187">
        <f>'NB vs PL'!J23</f>
        <v>0.21657134581361515</v>
      </c>
      <c r="K68" s="121">
        <f>'NB vs PL'!K23</f>
        <v>3.6655317413621331E-2</v>
      </c>
      <c r="L68" s="124">
        <f>'NB vs PL'!L23</f>
        <v>11757138.223599987</v>
      </c>
      <c r="M68" s="118">
        <f>'NB vs PL'!M23</f>
        <v>-254710.14597686008</v>
      </c>
      <c r="N68" s="121">
        <f>'NB vs PL'!N23</f>
        <v>-2.1204908531977498E-2</v>
      </c>
      <c r="O68" s="125">
        <f>'NB vs PL'!O23</f>
        <v>4979631.935024783</v>
      </c>
      <c r="P68" s="117">
        <f>'NB vs PL'!P23</f>
        <v>-320193.48587926663</v>
      </c>
      <c r="Q68" s="121">
        <f>'NB vs PL'!Q23</f>
        <v>-6.0415855325409509E-2</v>
      </c>
    </row>
    <row r="69" spans="2:17" ht="15" thickBot="1">
      <c r="B69" s="351"/>
      <c r="C69" s="155" t="s">
        <v>13</v>
      </c>
      <c r="D69" s="130">
        <f>'NB vs PL'!D24</f>
        <v>14888.589077574015</v>
      </c>
      <c r="E69" s="119">
        <f>'NB vs PL'!E24</f>
        <v>7480.6326671883598</v>
      </c>
      <c r="F69" s="126">
        <f>'NB vs PL'!F24</f>
        <v>1.0098105675542064</v>
      </c>
      <c r="G69" s="127">
        <f>'NB vs PL'!G24</f>
        <v>0.76965274243394044</v>
      </c>
      <c r="H69" s="128">
        <f>'NB vs PL'!H24</f>
        <v>0.40659726895542142</v>
      </c>
      <c r="I69" s="188">
        <f>'NB vs PL'!I24</f>
        <v>1.6125876450877941</v>
      </c>
      <c r="J69" s="189">
        <f>'NB vs PL'!J24</f>
        <v>-4.8255542545185826E-2</v>
      </c>
      <c r="K69" s="126">
        <f>'NB vs PL'!K24</f>
        <v>-2.9054845697960942E-2</v>
      </c>
      <c r="L69" s="129">
        <f>'NB vs PL'!L24</f>
        <v>24009.154799284934</v>
      </c>
      <c r="M69" s="120">
        <f>'NB vs PL'!M24</f>
        <v>11705.700860813855</v>
      </c>
      <c r="N69" s="126">
        <f>'NB vs PL'!N24</f>
        <v>0.95141583163178767</v>
      </c>
      <c r="O69" s="130">
        <f>'NB vs PL'!O24</f>
        <v>29309.057152271271</v>
      </c>
      <c r="P69" s="119">
        <f>'NB vs PL'!P24</f>
        <v>13323.216167926788</v>
      </c>
      <c r="Q69" s="126">
        <f>'NB vs PL'!Q24</f>
        <v>0.83343855233983</v>
      </c>
    </row>
    <row r="70" spans="2:17">
      <c r="B70" s="347" t="s">
        <v>62</v>
      </c>
      <c r="C70" s="150" t="s">
        <v>70</v>
      </c>
      <c r="D70" s="116">
        <f>Package!D43</f>
        <v>1096601.3253213183</v>
      </c>
      <c r="E70" s="110">
        <f>Package!E43</f>
        <v>-149519.17736343108</v>
      </c>
      <c r="F70" s="112">
        <f>Package!F43</f>
        <v>-0.11998773556914767</v>
      </c>
      <c r="G70" s="113">
        <f>Package!G43</f>
        <v>56.687857593002377</v>
      </c>
      <c r="H70" s="114">
        <f>Package!H43</f>
        <v>-4.3830834399713083</v>
      </c>
      <c r="I70" s="182">
        <f>Package!I43</f>
        <v>6.4520617009686916</v>
      </c>
      <c r="J70" s="183">
        <f>Package!J43</f>
        <v>8.1212728460779537E-2</v>
      </c>
      <c r="K70" s="112">
        <f>Package!K43</f>
        <v>1.2747551984238891E-2</v>
      </c>
      <c r="L70" s="115">
        <f>Package!L43</f>
        <v>7075339.4123371867</v>
      </c>
      <c r="M70" s="111">
        <f>Package!M43</f>
        <v>-863506.11181299202</v>
      </c>
      <c r="N70" s="112">
        <f>Package!N43</f>
        <v>-0.1087697334815476</v>
      </c>
      <c r="O70" s="116">
        <f>Package!O43</f>
        <v>3261146.95843428</v>
      </c>
      <c r="P70" s="110">
        <f>Package!P43</f>
        <v>-430811.17402618797</v>
      </c>
      <c r="Q70" s="112">
        <f>Package!Q43</f>
        <v>-0.11668907354024577</v>
      </c>
    </row>
    <row r="71" spans="2:17">
      <c r="B71" s="348"/>
      <c r="C71" s="151" t="s">
        <v>71</v>
      </c>
      <c r="D71" s="77">
        <f>Package!D44</f>
        <v>29073.589057862759</v>
      </c>
      <c r="E71" s="76">
        <f>Package!E44</f>
        <v>-26932.637245502396</v>
      </c>
      <c r="F71" s="78">
        <f>Package!F44</f>
        <v>-0.48088648393516453</v>
      </c>
      <c r="G71" s="95">
        <f>Package!G44</f>
        <v>1.5029340546772327</v>
      </c>
      <c r="H71" s="81">
        <f>Package!H44</f>
        <v>-1.241867059406911</v>
      </c>
      <c r="I71" s="178">
        <f>Package!I44</f>
        <v>3.0095809618445837</v>
      </c>
      <c r="J71" s="179">
        <f>Package!J44</f>
        <v>-0.59280895828223823</v>
      </c>
      <c r="K71" s="78">
        <f>Package!K44</f>
        <v>-0.16455990923419206</v>
      </c>
      <c r="L71" s="79">
        <f>Package!L44</f>
        <v>87499.32012103677</v>
      </c>
      <c r="M71" s="80">
        <f>Package!M44</f>
        <v>-114256.94497854753</v>
      </c>
      <c r="N71" s="78">
        <f>Package!N44</f>
        <v>-0.56631175702103609</v>
      </c>
      <c r="O71" s="77">
        <f>Package!O44</f>
        <v>16418.498813033104</v>
      </c>
      <c r="P71" s="76">
        <f>Package!P44</f>
        <v>-15104.323323118238</v>
      </c>
      <c r="Q71" s="78">
        <f>Package!Q44</f>
        <v>-0.47915517392067936</v>
      </c>
    </row>
    <row r="72" spans="2:17">
      <c r="B72" s="348"/>
      <c r="C72" s="151" t="s">
        <v>72</v>
      </c>
      <c r="D72" s="77">
        <f>Package!D45</f>
        <v>263.22254776954651</v>
      </c>
      <c r="E72" s="76">
        <f>Package!E45</f>
        <v>126.11760568618774</v>
      </c>
      <c r="F72" s="78">
        <f>Package!F45</f>
        <v>0.91986185012579047</v>
      </c>
      <c r="G72" s="95">
        <f>Package!G45</f>
        <v>1.3607062073224395E-2</v>
      </c>
      <c r="H72" s="81">
        <f>Package!H45</f>
        <v>6.8877056263460332E-3</v>
      </c>
      <c r="I72" s="178">
        <f>Package!I45</f>
        <v>3.8501964638117103</v>
      </c>
      <c r="J72" s="179">
        <f>Package!J45</f>
        <v>-1.6661045106833861E-3</v>
      </c>
      <c r="K72" s="78">
        <f>Package!K45</f>
        <v>-4.3254515994038347E-4</v>
      </c>
      <c r="L72" s="79">
        <f>Package!L45</f>
        <v>1013.4585226178169</v>
      </c>
      <c r="M72" s="80">
        <f>Package!M45</f>
        <v>485.34912827491758</v>
      </c>
      <c r="N72" s="78">
        <f>Package!N45</f>
        <v>0.91903142317476427</v>
      </c>
      <c r="O72" s="77">
        <f>Package!O45</f>
        <v>263.22254776954651</v>
      </c>
      <c r="P72" s="76">
        <f>Package!P45</f>
        <v>126.11760568618774</v>
      </c>
      <c r="Q72" s="78">
        <f>Package!Q45</f>
        <v>0.91986185012579047</v>
      </c>
    </row>
    <row r="73" spans="2:17" ht="15" thickBot="1">
      <c r="B73" s="349"/>
      <c r="C73" s="152" t="s">
        <v>73</v>
      </c>
      <c r="D73" s="144">
        <f>Package!D46</f>
        <v>806517.88351204072</v>
      </c>
      <c r="E73" s="138">
        <f>Package!E46</f>
        <v>73427.985660281847</v>
      </c>
      <c r="F73" s="140">
        <f>Package!F46</f>
        <v>0.10016232098608188</v>
      </c>
      <c r="G73" s="141">
        <f>Package!G46</f>
        <v>41.692244821374587</v>
      </c>
      <c r="H73" s="142">
        <f>Package!H46</f>
        <v>5.7643471364267285</v>
      </c>
      <c r="I73" s="180">
        <f>Package!I46</f>
        <v>5.7050887627572227</v>
      </c>
      <c r="J73" s="181">
        <f>Package!J46</f>
        <v>0.47104768133730968</v>
      </c>
      <c r="K73" s="140">
        <f>Package!K46</f>
        <v>8.9996940033478273E-2</v>
      </c>
      <c r="L73" s="143">
        <f>Package!L46</f>
        <v>4601256.1141872825</v>
      </c>
      <c r="M73" s="139">
        <f>Package!M46</f>
        <v>764233.47245724872</v>
      </c>
      <c r="N73" s="140">
        <f>Package!N46</f>
        <v>0.19917356341495857</v>
      </c>
      <c r="O73" s="144">
        <f>Package!O46</f>
        <v>1724503.1492086546</v>
      </c>
      <c r="P73" s="138">
        <f>Package!P46</f>
        <v>148606.05428906227</v>
      </c>
      <c r="Q73" s="140">
        <f>Package!Q46</f>
        <v>9.4299338940430411E-2</v>
      </c>
    </row>
    <row r="74" spans="2:17">
      <c r="B74" s="350" t="s">
        <v>81</v>
      </c>
      <c r="C74" s="156" t="s">
        <v>82</v>
      </c>
      <c r="D74" s="116">
        <f>Flavor!D133</f>
        <v>441143.72260140401</v>
      </c>
      <c r="E74" s="110">
        <f>Flavor!E133</f>
        <v>-38628.520331487933</v>
      </c>
      <c r="F74" s="112">
        <f>Flavor!F133</f>
        <v>-8.051428756142337E-2</v>
      </c>
      <c r="G74" s="113">
        <f>Flavor!G133</f>
        <v>22.804543408287252</v>
      </c>
      <c r="H74" s="114">
        <f>Flavor!H133</f>
        <v>-0.7085456503434564</v>
      </c>
      <c r="I74" s="182">
        <f>Flavor!I133</f>
        <v>5.985455914601828</v>
      </c>
      <c r="J74" s="183">
        <f>Flavor!J133</f>
        <v>-1.7995523789152479E-2</v>
      </c>
      <c r="K74" s="112">
        <f>Flavor!K133</f>
        <v>-2.9975296666971229E-3</v>
      </c>
      <c r="L74" s="115">
        <f>Flavor!L133</f>
        <v>2640446.3036340419</v>
      </c>
      <c r="M74" s="111">
        <f>Flavor!M133</f>
        <v>-239843.05830149492</v>
      </c>
      <c r="N74" s="112">
        <f>Flavor!N133</f>
        <v>-8.3270473262562011E-2</v>
      </c>
      <c r="O74" s="116">
        <f>Flavor!O133</f>
        <v>1206154.2960312215</v>
      </c>
      <c r="P74" s="110">
        <f>Flavor!P133</f>
        <v>-107034.98819327494</v>
      </c>
      <c r="Q74" s="112">
        <f>Flavor!Q133</f>
        <v>-8.1507661903047299E-2</v>
      </c>
    </row>
    <row r="75" spans="2:17">
      <c r="B75" s="348"/>
      <c r="C75" s="151" t="s">
        <v>83</v>
      </c>
      <c r="D75" s="77">
        <f>Flavor!D134</f>
        <v>358151.31768006552</v>
      </c>
      <c r="E75" s="76">
        <f>Flavor!E134</f>
        <v>-18343.743922316295</v>
      </c>
      <c r="F75" s="78">
        <f>Flavor!F134</f>
        <v>-4.8722402477855628E-2</v>
      </c>
      <c r="G75" s="95">
        <f>Flavor!G134</f>
        <v>18.514322775822574</v>
      </c>
      <c r="H75" s="81">
        <f>Flavor!H134</f>
        <v>6.2730287947637464E-2</v>
      </c>
      <c r="I75" s="178">
        <f>Flavor!I134</f>
        <v>5.9553267889296784</v>
      </c>
      <c r="J75" s="179">
        <f>Flavor!J134</f>
        <v>0.66555326551206484</v>
      </c>
      <c r="K75" s="78">
        <f>Flavor!K134</f>
        <v>0.12581885832459319</v>
      </c>
      <c r="L75" s="79">
        <f>Flavor!L134</f>
        <v>2132908.1366705578</v>
      </c>
      <c r="M75" s="80">
        <f>Flavor!M134</f>
        <v>141334.52810879494</v>
      </c>
      <c r="N75" s="78">
        <f>Flavor!N134</f>
        <v>7.0966258792142384E-2</v>
      </c>
      <c r="O75" s="77">
        <f>Flavor!O134</f>
        <v>799911.12059560826</v>
      </c>
      <c r="P75" s="76">
        <f>Flavor!P134</f>
        <v>-62737.105159146478</v>
      </c>
      <c r="Q75" s="78">
        <f>Flavor!Q134</f>
        <v>-7.2726174222703652E-2</v>
      </c>
    </row>
    <row r="76" spans="2:17">
      <c r="B76" s="348"/>
      <c r="C76" s="151" t="s">
        <v>84</v>
      </c>
      <c r="D76" s="77">
        <f>Flavor!D135</f>
        <v>79788.721667284743</v>
      </c>
      <c r="E76" s="76">
        <f>Flavor!E135</f>
        <v>-576.84040234744316</v>
      </c>
      <c r="F76" s="78">
        <f>Flavor!F135</f>
        <v>-7.1777063146481052E-3</v>
      </c>
      <c r="G76" s="95">
        <f>Flavor!G135</f>
        <v>4.1246089959607044</v>
      </c>
      <c r="H76" s="81">
        <f>Flavor!H135</f>
        <v>0.18598468822956926</v>
      </c>
      <c r="I76" s="178">
        <f>Flavor!I135</f>
        <v>5.6407678866581943</v>
      </c>
      <c r="J76" s="179">
        <f>Flavor!J135</f>
        <v>-1.8654300131674795E-2</v>
      </c>
      <c r="K76" s="78">
        <f>Flavor!K135</f>
        <v>-3.2961492385596108E-3</v>
      </c>
      <c r="L76" s="79">
        <f>Flavor!L135</f>
        <v>450069.65889832861</v>
      </c>
      <c r="M76" s="80">
        <f>Flavor!M135</f>
        <v>-4752.9861323861405</v>
      </c>
      <c r="N76" s="78">
        <f>Flavor!N135</f>
        <v>-1.0450196762004156E-2</v>
      </c>
      <c r="O76" s="77">
        <f>Flavor!O135</f>
        <v>172613.87790358654</v>
      </c>
      <c r="P76" s="76">
        <f>Flavor!P135</f>
        <v>-232.72013331577182</v>
      </c>
      <c r="Q76" s="78">
        <f>Flavor!Q135</f>
        <v>-1.3463969552127758E-3</v>
      </c>
    </row>
    <row r="77" spans="2:17">
      <c r="B77" s="348"/>
      <c r="C77" s="151" t="s">
        <v>85</v>
      </c>
      <c r="D77" s="77">
        <f>Flavor!D136</f>
        <v>11616.821944519901</v>
      </c>
      <c r="E77" s="76">
        <f>Flavor!E136</f>
        <v>4451.0421162653265</v>
      </c>
      <c r="F77" s="78">
        <f>Flavor!F136</f>
        <v>0.62115250858181914</v>
      </c>
      <c r="G77" s="95">
        <f>Flavor!G136</f>
        <v>0.60052156865782602</v>
      </c>
      <c r="H77" s="81">
        <f>Flavor!H136</f>
        <v>0.24933489256690278</v>
      </c>
      <c r="I77" s="178">
        <f>Flavor!I136</f>
        <v>8.6892626639166881</v>
      </c>
      <c r="J77" s="179">
        <f>Flavor!J136</f>
        <v>0.58646063421781314</v>
      </c>
      <c r="K77" s="78">
        <f>Flavor!K136</f>
        <v>7.2377509911791316E-2</v>
      </c>
      <c r="L77" s="79">
        <f>Flavor!L136</f>
        <v>100941.61719588484</v>
      </c>
      <c r="M77" s="80">
        <f>Flavor!M136</f>
        <v>42878.721859128425</v>
      </c>
      <c r="N77" s="78">
        <f>Flavor!N136</f>
        <v>0.73848749034022543</v>
      </c>
      <c r="O77" s="77">
        <f>Flavor!O136</f>
        <v>40802.661163788813</v>
      </c>
      <c r="P77" s="76">
        <f>Flavor!P136</f>
        <v>16140.493518812364</v>
      </c>
      <c r="Q77" s="78">
        <f>Flavor!Q136</f>
        <v>0.65446370129188924</v>
      </c>
    </row>
    <row r="78" spans="2:17">
      <c r="B78" s="348"/>
      <c r="C78" s="151" t="s">
        <v>86</v>
      </c>
      <c r="D78" s="77">
        <f>Flavor!D137</f>
        <v>46507.895569989501</v>
      </c>
      <c r="E78" s="76">
        <f>Flavor!E137</f>
        <v>-45479.585641667174</v>
      </c>
      <c r="F78" s="78">
        <f>Flavor!F137</f>
        <v>-0.49441059851418118</v>
      </c>
      <c r="G78" s="95">
        <f>Flavor!G137</f>
        <v>2.4041854593320706</v>
      </c>
      <c r="H78" s="81">
        <f>Flavor!H137</f>
        <v>-2.1040158171459828</v>
      </c>
      <c r="I78" s="178">
        <f>Flavor!I137</f>
        <v>6.5772857253968073</v>
      </c>
      <c r="J78" s="179">
        <f>Flavor!J137</f>
        <v>0.77246126081309452</v>
      </c>
      <c r="K78" s="78">
        <f>Flavor!K137</f>
        <v>0.13307228591080072</v>
      </c>
      <c r="L78" s="79">
        <f>Flavor!L137</f>
        <v>305895.71765073738</v>
      </c>
      <c r="M78" s="80">
        <f>Flavor!M137</f>
        <v>-228075.4637221219</v>
      </c>
      <c r="N78" s="78">
        <f>Flavor!N137</f>
        <v>-0.42713066112618964</v>
      </c>
      <c r="O78" s="77">
        <f>Flavor!O137</f>
        <v>113254.53853193975</v>
      </c>
      <c r="P78" s="76">
        <f>Flavor!P137</f>
        <v>-64591.877559445667</v>
      </c>
      <c r="Q78" s="78">
        <f>Flavor!Q137</f>
        <v>-0.36318908741042877</v>
      </c>
    </row>
    <row r="79" spans="2:17">
      <c r="B79" s="348"/>
      <c r="C79" s="151" t="s">
        <v>87</v>
      </c>
      <c r="D79" s="77">
        <f>Flavor!D138</f>
        <v>243329.61153117442</v>
      </c>
      <c r="E79" s="76">
        <f>Flavor!E138</f>
        <v>-9953.2891397288768</v>
      </c>
      <c r="F79" s="78">
        <f>Flavor!F138</f>
        <v>-3.9297122361455543E-2</v>
      </c>
      <c r="G79" s="95">
        <f>Flavor!G138</f>
        <v>12.57871393014962</v>
      </c>
      <c r="H79" s="81">
        <f>Flavor!H138</f>
        <v>0.16560856978744631</v>
      </c>
      <c r="I79" s="178">
        <f>Flavor!I138</f>
        <v>6.3105290392611604</v>
      </c>
      <c r="J79" s="179">
        <f>Flavor!J138</f>
        <v>0.13040458847392511</v>
      </c>
      <c r="K79" s="78">
        <f>Flavor!K138</f>
        <v>2.1100641178401179E-2</v>
      </c>
      <c r="L79" s="79">
        <f>Flavor!L138</f>
        <v>1535538.5796796135</v>
      </c>
      <c r="M79" s="80">
        <f>Flavor!M138</f>
        <v>-29781.26772295055</v>
      </c>
      <c r="N79" s="78">
        <f>Flavor!N138</f>
        <v>-1.9025675661347118E-2</v>
      </c>
      <c r="O79" s="77">
        <f>Flavor!O138</f>
        <v>713564.19024986576</v>
      </c>
      <c r="P79" s="76">
        <f>Flavor!P138</f>
        <v>-34115.367894905852</v>
      </c>
      <c r="Q79" s="78">
        <f>Flavor!Q138</f>
        <v>-4.5628327701718666E-2</v>
      </c>
    </row>
    <row r="80" spans="2:17">
      <c r="B80" s="348"/>
      <c r="C80" s="151" t="s">
        <v>88</v>
      </c>
      <c r="D80" s="77">
        <f>Flavor!D139</f>
        <v>0.67036602857112881</v>
      </c>
      <c r="E80" s="76">
        <f>Flavor!E139</f>
        <v>-5.8446199664354328</v>
      </c>
      <c r="F80" s="78">
        <f>Flavor!F139</f>
        <v>-0.89710399545218766</v>
      </c>
      <c r="G80" s="95">
        <f>Flavor!G139</f>
        <v>3.4653992372015185E-5</v>
      </c>
      <c r="H80" s="81">
        <f>Flavor!H139</f>
        <v>-2.8463802206356802E-4</v>
      </c>
      <c r="I80" s="178">
        <f>Flavor!I139</f>
        <v>4.392040265362299</v>
      </c>
      <c r="J80" s="179">
        <f>Flavor!J139</f>
        <v>-1.5260094815713208</v>
      </c>
      <c r="K80" s="78">
        <f>Flavor!K139</f>
        <v>-0.25785681885523315</v>
      </c>
      <c r="L80" s="79">
        <f>Flavor!L139</f>
        <v>2.9442745900154113</v>
      </c>
      <c r="M80" s="80">
        <f>Flavor!M139</f>
        <v>-35.611736629009251</v>
      </c>
      <c r="N80" s="78">
        <f>Flavor!N139</f>
        <v>-0.9236364318578002</v>
      </c>
      <c r="O80" s="77">
        <f>Flavor!O139</f>
        <v>2.0234410762786865</v>
      </c>
      <c r="P80" s="76">
        <f>Flavor!P139</f>
        <v>-20.448029756546021</v>
      </c>
      <c r="Q80" s="78">
        <f>Flavor!Q139</f>
        <v>-0.9099551119135918</v>
      </c>
    </row>
    <row r="81" spans="2:17">
      <c r="B81" s="348"/>
      <c r="C81" s="151" t="s">
        <v>89</v>
      </c>
      <c r="D81" s="77">
        <f>Flavor!D140</f>
        <v>252278.48487088198</v>
      </c>
      <c r="E81" s="76">
        <f>Flavor!E140</f>
        <v>-41510.406420072337</v>
      </c>
      <c r="F81" s="78">
        <f>Flavor!F140</f>
        <v>-0.14129331520218183</v>
      </c>
      <c r="G81" s="95">
        <f>Flavor!G140</f>
        <v>13.04131820189853</v>
      </c>
      <c r="H81" s="81">
        <f>Flavor!H140</f>
        <v>-1.3569394445464802</v>
      </c>
      <c r="I81" s="178">
        <f>Flavor!I140</f>
        <v>6.5009482394309481</v>
      </c>
      <c r="J81" s="179">
        <f>Flavor!J140</f>
        <v>2.22624202916748E-2</v>
      </c>
      <c r="K81" s="78">
        <f>Flavor!K140</f>
        <v>3.4362555791650471E-3</v>
      </c>
      <c r="L81" s="79">
        <f>Flavor!L140</f>
        <v>1640049.3720676673</v>
      </c>
      <c r="M81" s="80">
        <f>Flavor!M140</f>
        <v>-263316.55175968795</v>
      </c>
      <c r="N81" s="78">
        <f>Flavor!N140</f>
        <v>-0.13834257956567897</v>
      </c>
      <c r="O81" s="77">
        <f>Flavor!O140</f>
        <v>756883.7442844488</v>
      </c>
      <c r="P81" s="76">
        <f>Flavor!P140</f>
        <v>-124271.83854510344</v>
      </c>
      <c r="Q81" s="78">
        <f>Flavor!Q140</f>
        <v>-0.14103279939059543</v>
      </c>
    </row>
    <row r="82" spans="2:17">
      <c r="B82" s="348"/>
      <c r="C82" s="151" t="s">
        <v>90</v>
      </c>
      <c r="D82" s="77">
        <f>Flavor!D141</f>
        <v>616.86589948832989</v>
      </c>
      <c r="E82" s="76">
        <f>Flavor!E141</f>
        <v>68.341946616768837</v>
      </c>
      <c r="F82" s="78">
        <f>Flavor!F141</f>
        <v>0.12459245628015694</v>
      </c>
      <c r="G82" s="95">
        <f>Flavor!G141</f>
        <v>3.1888349445435379E-2</v>
      </c>
      <c r="H82" s="81">
        <f>Flavor!H141</f>
        <v>5.0058176928320861E-3</v>
      </c>
      <c r="I82" s="178">
        <f>Flavor!I141</f>
        <v>2.5374698219303422</v>
      </c>
      <c r="J82" s="179">
        <f>Flavor!J141</f>
        <v>-0.21599657911422288</v>
      </c>
      <c r="K82" s="78">
        <f>Flavor!K141</f>
        <v>-7.8445329506211373E-2</v>
      </c>
      <c r="L82" s="79">
        <f>Flavor!L141</f>
        <v>1565.2786041295528</v>
      </c>
      <c r="M82" s="80">
        <f>Flavor!M141</f>
        <v>54.936329729556974</v>
      </c>
      <c r="N82" s="78">
        <f>Flavor!N141</f>
        <v>3.6373430487060411E-2</v>
      </c>
      <c r="O82" s="77">
        <f>Flavor!O141</f>
        <v>1644.9757319688797</v>
      </c>
      <c r="P82" s="76">
        <f>Flavor!P141</f>
        <v>182.24519097805023</v>
      </c>
      <c r="Q82" s="78">
        <f>Flavor!Q141</f>
        <v>0.12459245628015694</v>
      </c>
    </row>
    <row r="83" spans="2:17">
      <c r="B83" s="348"/>
      <c r="C83" s="151" t="s">
        <v>91</v>
      </c>
      <c r="D83" s="77">
        <f>Flavor!D142</f>
        <v>11372.060398368196</v>
      </c>
      <c r="E83" s="76">
        <f>Flavor!E142</f>
        <v>-3711.1935372827465</v>
      </c>
      <c r="F83" s="78">
        <f>Flavor!F142</f>
        <v>-0.24604727554913924</v>
      </c>
      <c r="G83" s="95">
        <f>Flavor!G142</f>
        <v>0.58786883210525487</v>
      </c>
      <c r="H83" s="81">
        <f>Flavor!H142</f>
        <v>-0.15134419721647252</v>
      </c>
      <c r="I83" s="178">
        <f>Flavor!I142</f>
        <v>6.2915843387339683</v>
      </c>
      <c r="J83" s="179">
        <f>Flavor!J142</f>
        <v>-3.5593268579416915E-3</v>
      </c>
      <c r="K83" s="78">
        <f>Flavor!K142</f>
        <v>-5.6540836032008507E-4</v>
      </c>
      <c r="L83" s="79">
        <f>Flavor!L142</f>
        <v>71548.277101510117</v>
      </c>
      <c r="M83" s="80">
        <f>Flavor!M142</f>
        <v>-23402.973368017163</v>
      </c>
      <c r="N83" s="78">
        <f>Flavor!N142</f>
        <v>-0.24647356672282986</v>
      </c>
      <c r="O83" s="77">
        <f>Flavor!O142</f>
        <v>32937.442578522787</v>
      </c>
      <c r="P83" s="76">
        <f>Flavor!P142</f>
        <v>-11322.840495579316</v>
      </c>
      <c r="Q83" s="78">
        <f>Flavor!Q142</f>
        <v>-0.2558239511623146</v>
      </c>
    </row>
    <row r="84" spans="2:17">
      <c r="B84" s="348"/>
      <c r="C84" s="151" t="s">
        <v>92</v>
      </c>
      <c r="D84" s="77">
        <f>Flavor!D143</f>
        <v>1070.6319783870131</v>
      </c>
      <c r="E84" s="76">
        <f>Flavor!E143</f>
        <v>239.30635077785701</v>
      </c>
      <c r="F84" s="78">
        <f>Flavor!F143</f>
        <v>0.28786114950658753</v>
      </c>
      <c r="G84" s="95">
        <f>Flavor!G143</f>
        <v>5.5345394651546587E-2</v>
      </c>
      <c r="H84" s="81">
        <f>Flavor!H143</f>
        <v>1.4603076173088272E-2</v>
      </c>
      <c r="I84" s="178">
        <f>Flavor!I143</f>
        <v>4.7134292899009003</v>
      </c>
      <c r="J84" s="179">
        <f>Flavor!J143</f>
        <v>0.22333025558822417</v>
      </c>
      <c r="K84" s="78">
        <f>Flavor!K143</f>
        <v>4.9738380797743481E-2</v>
      </c>
      <c r="L84" s="79">
        <f>Flavor!L143</f>
        <v>5046.3481256338955</v>
      </c>
      <c r="M84" s="80">
        <f>Flavor!M143</f>
        <v>1313.6137279066443</v>
      </c>
      <c r="N84" s="78">
        <f>Flavor!N143</f>
        <v>0.35191727777536591</v>
      </c>
      <c r="O84" s="77">
        <f>Flavor!O143</f>
        <v>3168.5055394023657</v>
      </c>
      <c r="P84" s="76">
        <f>Flavor!P143</f>
        <v>803.72310132533312</v>
      </c>
      <c r="Q84" s="78">
        <f>Flavor!Q143</f>
        <v>0.33987190042687215</v>
      </c>
    </row>
    <row r="85" spans="2:17">
      <c r="B85" s="348"/>
      <c r="C85" s="151" t="s">
        <v>93</v>
      </c>
      <c r="D85" s="77">
        <f>Flavor!D144</f>
        <v>6244.9438143223297</v>
      </c>
      <c r="E85" s="76">
        <f>Flavor!E144</f>
        <v>-101.38322557439733</v>
      </c>
      <c r="F85" s="78">
        <f>Flavor!F144</f>
        <v>-1.5975102596674111E-2</v>
      </c>
      <c r="G85" s="95">
        <f>Flavor!G144</f>
        <v>0.32282697225345319</v>
      </c>
      <c r="H85" s="81">
        <f>Flavor!H144</f>
        <v>1.1800740364585227E-2</v>
      </c>
      <c r="I85" s="178">
        <f>Flavor!I144</f>
        <v>3.9182293226928078</v>
      </c>
      <c r="J85" s="179">
        <f>Flavor!J144</f>
        <v>-0.29404941425776876</v>
      </c>
      <c r="K85" s="78">
        <f>Flavor!K144</f>
        <v>-6.9807681927203602E-2</v>
      </c>
      <c r="L85" s="79">
        <f>Flavor!L144</f>
        <v>24469.12197184682</v>
      </c>
      <c r="M85" s="80">
        <f>Flavor!M144</f>
        <v>-2263.3764760446538</v>
      </c>
      <c r="N85" s="78">
        <f>Flavor!N144</f>
        <v>-8.4667599643054606E-2</v>
      </c>
      <c r="O85" s="77">
        <f>Flavor!O144</f>
        <v>18374.607780218124</v>
      </c>
      <c r="P85" s="76">
        <f>Flavor!P144</f>
        <v>-489.58265805244446</v>
      </c>
      <c r="Q85" s="78">
        <f>Flavor!Q144</f>
        <v>-2.5953017154619461E-2</v>
      </c>
    </row>
    <row r="86" spans="2:17" ht="15" thickBot="1">
      <c r="B86" s="351"/>
      <c r="C86" s="157" t="s">
        <v>94</v>
      </c>
      <c r="D86" s="144">
        <f>Flavor!D145</f>
        <v>2825.4745119959116</v>
      </c>
      <c r="E86" s="138">
        <f>Flavor!E145</f>
        <v>143.24802341044688</v>
      </c>
      <c r="F86" s="140">
        <f>Flavor!F145</f>
        <v>5.3406386082627981E-2</v>
      </c>
      <c r="G86" s="141">
        <f>Flavor!G145</f>
        <v>0.14606046251289201</v>
      </c>
      <c r="H86" s="142">
        <f>Flavor!H145</f>
        <v>1.4607609142319067E-2</v>
      </c>
      <c r="I86" s="180">
        <f>Flavor!I145</f>
        <v>3.2929389648384135</v>
      </c>
      <c r="J86" s="181">
        <f>Flavor!J145</f>
        <v>0.40652211244906855</v>
      </c>
      <c r="K86" s="140">
        <f>Flavor!K145</f>
        <v>0.14083971000673512</v>
      </c>
      <c r="L86" s="143">
        <f>Flavor!L145</f>
        <v>9304.1151147091387</v>
      </c>
      <c r="M86" s="139">
        <f>Flavor!M145</f>
        <v>1562.0913761309557</v>
      </c>
      <c r="N86" s="140">
        <f>Flavor!N145</f>
        <v>0.20176783601774809</v>
      </c>
      <c r="O86" s="144">
        <f>Flavor!O145</f>
        <v>7648.327655673027</v>
      </c>
      <c r="P86" s="138">
        <f>Flavor!P145</f>
        <v>161.07637480639187</v>
      </c>
      <c r="Q86" s="140">
        <f>Flavor!Q145</f>
        <v>2.1513419112567513E-2</v>
      </c>
    </row>
    <row r="87" spans="2:17">
      <c r="B87" s="347" t="s">
        <v>95</v>
      </c>
      <c r="C87" s="221" t="s">
        <v>144</v>
      </c>
      <c r="D87" s="116">
        <f>Fat!D43</f>
        <v>109207.92961182668</v>
      </c>
      <c r="E87" s="110">
        <f>Fat!E43</f>
        <v>1518.0468324219837</v>
      </c>
      <c r="F87" s="112">
        <f>Fat!F43</f>
        <v>1.4096466569023925E-2</v>
      </c>
      <c r="G87" s="113">
        <f>Fat!G43</f>
        <v>5.6454095202264005</v>
      </c>
      <c r="H87" s="114">
        <f>Fat!H43</f>
        <v>0.36765149690569032</v>
      </c>
      <c r="I87" s="182">
        <f>Fat!I43</f>
        <v>4.5962968821267438</v>
      </c>
      <c r="J87" s="183">
        <f>Fat!J43</f>
        <v>-0.33195281948374422</v>
      </c>
      <c r="K87" s="112">
        <f>Fat!K43</f>
        <v>-6.735714291734575E-2</v>
      </c>
      <c r="L87" s="115">
        <f>Fat!L43</f>
        <v>501952.06637835584</v>
      </c>
      <c r="M87" s="111">
        <f>Fat!M43</f>
        <v>-28770.566295713768</v>
      </c>
      <c r="N87" s="112">
        <f>Fat!N43</f>
        <v>-5.4210174061641178E-2</v>
      </c>
      <c r="O87" s="116">
        <f>Fat!O43</f>
        <v>242117.68672543825</v>
      </c>
      <c r="P87" s="110">
        <f>Fat!P43</f>
        <v>-3607.3387319261092</v>
      </c>
      <c r="Q87" s="112">
        <f>Fat!Q43</f>
        <v>-1.4680388068784703E-2</v>
      </c>
    </row>
    <row r="88" spans="2:17">
      <c r="B88" s="348"/>
      <c r="C88" s="222" t="s">
        <v>97</v>
      </c>
      <c r="D88" s="77">
        <f>Fat!D44</f>
        <v>10119.670935781825</v>
      </c>
      <c r="E88" s="76">
        <f>Fat!E44</f>
        <v>-154.50648461227865</v>
      </c>
      <c r="F88" s="78">
        <f>Fat!F44</f>
        <v>-1.5038331370994758E-2</v>
      </c>
      <c r="G88" s="95">
        <f>Fat!G44</f>
        <v>0.52312764142205892</v>
      </c>
      <c r="H88" s="81">
        <f>Fat!H44</f>
        <v>1.9601953455800625E-2</v>
      </c>
      <c r="I88" s="178">
        <f>Fat!I44</f>
        <v>1.6713625541592181</v>
      </c>
      <c r="J88" s="179">
        <f>Fat!J44</f>
        <v>-0.46644839311060893</v>
      </c>
      <c r="K88" s="78">
        <f>Fat!K44</f>
        <v>-0.21818972987592969</v>
      </c>
      <c r="L88" s="79">
        <f>Fat!L44</f>
        <v>16913.639062479117</v>
      </c>
      <c r="M88" s="80">
        <f>Fat!M44</f>
        <v>-5050.6099010318721</v>
      </c>
      <c r="N88" s="78">
        <f>Fat!N44</f>
        <v>-0.22994685178730243</v>
      </c>
      <c r="O88" s="77">
        <f>Fat!O44</f>
        <v>6539.7735788898171</v>
      </c>
      <c r="P88" s="76">
        <f>Fat!P44</f>
        <v>-5954.6120036242901</v>
      </c>
      <c r="Q88" s="78">
        <f>Fat!Q44</f>
        <v>-0.47658301917284912</v>
      </c>
    </row>
    <row r="89" spans="2:17">
      <c r="B89" s="348"/>
      <c r="C89" s="222" t="s">
        <v>59</v>
      </c>
      <c r="D89" s="77">
        <f>Fat!D45</f>
        <v>840919.28751803155</v>
      </c>
      <c r="E89" s="76">
        <f>Fat!E45</f>
        <v>38178.271116110263</v>
      </c>
      <c r="F89" s="78">
        <f>Fat!F45</f>
        <v>4.7559885861114308E-2</v>
      </c>
      <c r="G89" s="95">
        <f>Fat!G45</f>
        <v>43.470595664348018</v>
      </c>
      <c r="H89" s="81">
        <f>Fat!H45</f>
        <v>4.1291762977544622</v>
      </c>
      <c r="I89" s="178">
        <f>Fat!I45</f>
        <v>5.9792358222710646</v>
      </c>
      <c r="J89" s="179">
        <f>Fat!J45</f>
        <v>0.47259135527977847</v>
      </c>
      <c r="K89" s="78">
        <f>Fat!K45</f>
        <v>8.5822020672054092E-2</v>
      </c>
      <c r="L89" s="79">
        <f>Fat!L45</f>
        <v>5028054.727566475</v>
      </c>
      <c r="M89" s="80">
        <f>Fat!M45</f>
        <v>607645.35116987396</v>
      </c>
      <c r="N89" s="78">
        <f>Fat!N45</f>
        <v>0.13746359204070147</v>
      </c>
      <c r="O89" s="77">
        <f>Fat!O45</f>
        <v>1950105.9813161001</v>
      </c>
      <c r="P89" s="76">
        <f>Fat!P45</f>
        <v>44477.85812570597</v>
      </c>
      <c r="Q89" s="78">
        <f>Fat!Q45</f>
        <v>2.334026118970229E-2</v>
      </c>
    </row>
    <row r="90" spans="2:17" ht="15" thickBot="1">
      <c r="B90" s="349"/>
      <c r="C90" s="223" t="s">
        <v>15</v>
      </c>
      <c r="D90" s="109">
        <f>Fat!D46</f>
        <v>974207.64181410463</v>
      </c>
      <c r="E90" s="103">
        <f>Fat!E46</f>
        <v>-145534.8031180891</v>
      </c>
      <c r="F90" s="105">
        <f>Fat!F46</f>
        <v>-0.12997167676974322</v>
      </c>
      <c r="G90" s="106">
        <f>Fat!G46</f>
        <v>50.360821923127595</v>
      </c>
      <c r="H90" s="107">
        <f>Fat!H46</f>
        <v>-4.516474998991896</v>
      </c>
      <c r="I90" s="190">
        <f>Fat!I46</f>
        <v>6.399274749913979</v>
      </c>
      <c r="J90" s="191">
        <f>Fat!J46</f>
        <v>0.10224135853608818</v>
      </c>
      <c r="K90" s="105">
        <f>Fat!K46</f>
        <v>1.623643264717009E-2</v>
      </c>
      <c r="L90" s="108">
        <f>Fat!L46</f>
        <v>6234222.3634342421</v>
      </c>
      <c r="M90" s="104">
        <f>Fat!M46</f>
        <v>-816833.20204690099</v>
      </c>
      <c r="N90" s="105">
        <f>Fat!N46</f>
        <v>-0.11584552049848479</v>
      </c>
      <c r="O90" s="109">
        <f>Fat!O46</f>
        <v>2810175.5497156046</v>
      </c>
      <c r="P90" s="103">
        <f>Fat!P46</f>
        <v>-341788.17794251814</v>
      </c>
      <c r="Q90" s="105">
        <f>Fat!Q46</f>
        <v>-0.10843658349979278</v>
      </c>
    </row>
    <row r="91" spans="2:17" ht="15" hidden="1" thickBot="1">
      <c r="B91" s="350" t="s">
        <v>98</v>
      </c>
      <c r="C91" s="154" t="s">
        <v>99</v>
      </c>
      <c r="D91" s="125">
        <f>Organic!D13</f>
        <v>3763.4267238721372</v>
      </c>
      <c r="E91" s="117">
        <f>Organic!E13</f>
        <v>-53.862976219477787</v>
      </c>
      <c r="F91" s="121">
        <f>Organic!F13</f>
        <v>-1.4110266825749451E-2</v>
      </c>
      <c r="G91" s="122">
        <f>Organic!G13</f>
        <v>0.1945470913251465</v>
      </c>
      <c r="H91" s="123">
        <f>Organic!H13</f>
        <v>7.466087780298919E-3</v>
      </c>
      <c r="I91" s="186">
        <f>Organic!I13</f>
        <v>6.2820084664034326</v>
      </c>
      <c r="J91" s="187">
        <f>Organic!J13</f>
        <v>0.19887457915746154</v>
      </c>
      <c r="K91" s="121">
        <f>Organic!K13</f>
        <v>3.269278349674766E-2</v>
      </c>
      <c r="L91" s="124">
        <f>Organic!L13</f>
        <v>23641.878542053699</v>
      </c>
      <c r="M91" s="118">
        <f>Organic!M13</f>
        <v>420.79420999138529</v>
      </c>
      <c r="N91" s="121">
        <f>Organic!N13</f>
        <v>1.81212127725826E-2</v>
      </c>
      <c r="O91" s="125">
        <f>Organic!O13</f>
        <v>7923.9221057891846</v>
      </c>
      <c r="P91" s="117">
        <f>Organic!P13</f>
        <v>287.14618374153997</v>
      </c>
      <c r="Q91" s="121">
        <f>Organic!Q13</f>
        <v>3.7600446402065918E-2</v>
      </c>
    </row>
    <row r="92" spans="2:17" hidden="1">
      <c r="B92" s="348"/>
      <c r="C92" s="158" t="s">
        <v>100</v>
      </c>
      <c r="D92" s="102" t="e">
        <f>#REF!</f>
        <v>#REF!</v>
      </c>
      <c r="E92" s="96" t="e">
        <f>#REF!</f>
        <v>#REF!</v>
      </c>
      <c r="F92" s="98" t="e">
        <f>#REF!</f>
        <v>#REF!</v>
      </c>
      <c r="G92" s="99" t="e">
        <f>#REF!</f>
        <v>#REF!</v>
      </c>
      <c r="H92" s="100" t="e">
        <f>#REF!</f>
        <v>#REF!</v>
      </c>
      <c r="I92" s="192" t="e">
        <f>#REF!</f>
        <v>#REF!</v>
      </c>
      <c r="J92" s="193" t="e">
        <f>#REF!</f>
        <v>#REF!</v>
      </c>
      <c r="K92" s="98" t="e">
        <f>#REF!</f>
        <v>#REF!</v>
      </c>
      <c r="L92" s="101" t="e">
        <f>#REF!</f>
        <v>#REF!</v>
      </c>
      <c r="M92" s="97" t="e">
        <f>#REF!</f>
        <v>#REF!</v>
      </c>
      <c r="N92" s="98" t="e">
        <f>#REF!</f>
        <v>#REF!</v>
      </c>
      <c r="O92" s="102" t="e">
        <f>#REF!</f>
        <v>#REF!</v>
      </c>
      <c r="P92" s="96" t="e">
        <f>#REF!</f>
        <v>#REF!</v>
      </c>
      <c r="Q92" s="98" t="e">
        <f>#REF!</f>
        <v>#REF!</v>
      </c>
    </row>
    <row r="93" spans="2:17" ht="15" hidden="1" thickBot="1">
      <c r="B93" s="351"/>
      <c r="C93" s="155" t="s">
        <v>101</v>
      </c>
      <c r="D93" s="130" t="e">
        <f>#REF!</f>
        <v>#REF!</v>
      </c>
      <c r="E93" s="119" t="e">
        <f>#REF!</f>
        <v>#REF!</v>
      </c>
      <c r="F93" s="126" t="e">
        <f>#REF!</f>
        <v>#REF!</v>
      </c>
      <c r="G93" s="127" t="e">
        <f>#REF!</f>
        <v>#REF!</v>
      </c>
      <c r="H93" s="128" t="e">
        <f>#REF!</f>
        <v>#REF!</v>
      </c>
      <c r="I93" s="188" t="e">
        <f>#REF!</f>
        <v>#REF!</v>
      </c>
      <c r="J93" s="189" t="e">
        <f>#REF!</f>
        <v>#REF!</v>
      </c>
      <c r="K93" s="126" t="e">
        <f>#REF!</f>
        <v>#REF!</v>
      </c>
      <c r="L93" s="129" t="e">
        <f>#REF!</f>
        <v>#REF!</v>
      </c>
      <c r="M93" s="120" t="e">
        <f>#REF!</f>
        <v>#REF!</v>
      </c>
      <c r="N93" s="126" t="e">
        <f>#REF!</f>
        <v>#REF!</v>
      </c>
      <c r="O93" s="130" t="e">
        <f>#REF!</f>
        <v>#REF!</v>
      </c>
      <c r="P93" s="119" t="e">
        <f>#REF!</f>
        <v>#REF!</v>
      </c>
      <c r="Q93" s="126" t="e">
        <f>#REF!</f>
        <v>#REF!</v>
      </c>
    </row>
    <row r="94" spans="2:17">
      <c r="B94" s="347" t="s">
        <v>63</v>
      </c>
      <c r="C94" s="150" t="s">
        <v>102</v>
      </c>
      <c r="D94" s="116">
        <f>Size!D73</f>
        <v>1065711.44814699</v>
      </c>
      <c r="E94" s="110">
        <f>Size!E73</f>
        <v>-145243.8881591158</v>
      </c>
      <c r="F94" s="112">
        <f>Size!F73</f>
        <v>-0.11994157323932959</v>
      </c>
      <c r="G94" s="113">
        <f>Size!G73</f>
        <v>55.091032094172554</v>
      </c>
      <c r="H94" s="114">
        <f>Size!H73</f>
        <v>-4.25650434213658</v>
      </c>
      <c r="I94" s="182">
        <f>Size!I73</f>
        <v>6.4661675402600363</v>
      </c>
      <c r="J94" s="183">
        <f>Size!J73</f>
        <v>7.904864318571736E-2</v>
      </c>
      <c r="K94" s="112">
        <f>Size!K73</f>
        <v>1.2376259853550925E-2</v>
      </c>
      <c r="L94" s="115">
        <f>Size!L73</f>
        <v>6891068.7732915841</v>
      </c>
      <c r="M94" s="111">
        <f>Size!M73</f>
        <v>-843446.93874213193</v>
      </c>
      <c r="N94" s="112">
        <f>Size!N73</f>
        <v>-0.10904974146343233</v>
      </c>
      <c r="O94" s="116">
        <f>Size!O73</f>
        <v>3207520.7251551026</v>
      </c>
      <c r="P94" s="110">
        <f>Size!P73</f>
        <v>-429758.82051252527</v>
      </c>
      <c r="Q94" s="112">
        <f>Size!Q73</f>
        <v>-0.118153915616525</v>
      </c>
    </row>
    <row r="95" spans="2:17">
      <c r="B95" s="348"/>
      <c r="C95" s="151" t="s">
        <v>103</v>
      </c>
      <c r="D95" s="77">
        <f>Size!D74</f>
        <v>5739.0981495380402</v>
      </c>
      <c r="E95" s="76">
        <f>Size!E74</f>
        <v>-2081.8212423950426</v>
      </c>
      <c r="F95" s="78">
        <f>Size!F74</f>
        <v>-0.26618625484650116</v>
      </c>
      <c r="G95" s="95">
        <f>Size!G74</f>
        <v>0.29667771787340114</v>
      </c>
      <c r="H95" s="81">
        <f>Size!H74</f>
        <v>-8.6616599152389395E-2</v>
      </c>
      <c r="I95" s="178">
        <f>Size!I74</f>
        <v>4.5920074221998757</v>
      </c>
      <c r="J95" s="179">
        <f>Size!J74</f>
        <v>0.5265312904833932</v>
      </c>
      <c r="K95" s="78">
        <f>Size!K74</f>
        <v>0.12951282295711983</v>
      </c>
      <c r="L95" s="79">
        <f>Size!L74</f>
        <v>26353.981299412251</v>
      </c>
      <c r="M95" s="80">
        <f>Size!M74</f>
        <v>-5441.7798165702807</v>
      </c>
      <c r="N95" s="78">
        <f>Size!N74</f>
        <v>-0.17114796518693504</v>
      </c>
      <c r="O95" s="77">
        <f>Size!O74</f>
        <v>5739.0981495380402</v>
      </c>
      <c r="P95" s="76">
        <f>Size!P74</f>
        <v>-1689.2565643787384</v>
      </c>
      <c r="Q95" s="78">
        <f>Size!Q74</f>
        <v>-0.22740655628816051</v>
      </c>
    </row>
    <row r="96" spans="2:17">
      <c r="B96" s="348"/>
      <c r="C96" s="151" t="s">
        <v>104</v>
      </c>
      <c r="D96" s="77">
        <f>Size!D75</f>
        <v>550.90779001712815</v>
      </c>
      <c r="E96" s="76">
        <f>Size!E75</f>
        <v>-505.94139502048495</v>
      </c>
      <c r="F96" s="78">
        <f>Size!F75</f>
        <v>-0.47872620065698263</v>
      </c>
      <c r="G96" s="95">
        <f>Size!G75</f>
        <v>2.8478701991551839E-2</v>
      </c>
      <c r="H96" s="81">
        <f>Size!H75</f>
        <v>-2.3316268174753792E-2</v>
      </c>
      <c r="I96" s="178">
        <f>Size!I75</f>
        <v>3.068498227249397</v>
      </c>
      <c r="J96" s="179">
        <f>Size!J75</f>
        <v>-0.34520806811822524</v>
      </c>
      <c r="K96" s="78">
        <f>Size!K75</f>
        <v>-0.10112412675533053</v>
      </c>
      <c r="L96" s="79">
        <f>Size!L75</f>
        <v>1690.4595770454407</v>
      </c>
      <c r="M96" s="80">
        <f>Size!M75</f>
        <v>-1917.3131391716001</v>
      </c>
      <c r="N96" s="78">
        <f>Size!N75</f>
        <v>-0.53143955841597867</v>
      </c>
      <c r="O96" s="77">
        <f>Size!O75</f>
        <v>415.93045330047607</v>
      </c>
      <c r="P96" s="76">
        <f>Size!P75</f>
        <v>-381.69157314300537</v>
      </c>
      <c r="Q96" s="78">
        <f>Size!Q75</f>
        <v>-0.47853690155088963</v>
      </c>
    </row>
    <row r="97" spans="2:17">
      <c r="B97" s="348"/>
      <c r="C97" s="151" t="s">
        <v>105</v>
      </c>
      <c r="D97" s="77">
        <f>Size!D76</f>
        <v>25335.130628168583</v>
      </c>
      <c r="E97" s="76">
        <f>Size!E76</f>
        <v>-23636.677375602274</v>
      </c>
      <c r="F97" s="78">
        <f>Size!F76</f>
        <v>-0.48265886719522866</v>
      </c>
      <c r="G97" s="95">
        <f>Size!G76</f>
        <v>1.3096776777366286</v>
      </c>
      <c r="H97" s="81">
        <f>Size!H76</f>
        <v>-1.0903746385785758</v>
      </c>
      <c r="I97" s="178">
        <f>Size!I76</f>
        <v>2.7209485746168394</v>
      </c>
      <c r="J97" s="179">
        <f>Size!J76</f>
        <v>-0.70164130548202852</v>
      </c>
      <c r="K97" s="78">
        <f>Size!K76</f>
        <v>-0.20500303280910778</v>
      </c>
      <c r="L97" s="79">
        <f>Size!L76</f>
        <v>68935.587570446733</v>
      </c>
      <c r="M97" s="80">
        <f>Size!M76</f>
        <v>-98674.826913404147</v>
      </c>
      <c r="N97" s="78">
        <f>Size!N76</f>
        <v>-0.58871536841710626</v>
      </c>
      <c r="O97" s="77">
        <f>Size!O76</f>
        <v>12683.066795349121</v>
      </c>
      <c r="P97" s="76">
        <f>Size!P76</f>
        <v>-11802.837206536307</v>
      </c>
      <c r="Q97" s="78">
        <f>Size!Q76</f>
        <v>-0.48202578943491253</v>
      </c>
    </row>
    <row r="98" spans="2:17">
      <c r="B98" s="348"/>
      <c r="C98" s="151" t="s">
        <v>106</v>
      </c>
      <c r="D98" s="77">
        <f>Size!D77</f>
        <v>1892834.6972120462</v>
      </c>
      <c r="E98" s="76">
        <f>Size!E77</f>
        <v>-82542.140596061246</v>
      </c>
      <c r="F98" s="78">
        <f>Size!F77</f>
        <v>-4.17855160677345E-2</v>
      </c>
      <c r="G98" s="95">
        <f>Size!G77</f>
        <v>97.848453476207268</v>
      </c>
      <c r="H98" s="81">
        <f>Size!H77</f>
        <v>1.0374932843415507</v>
      </c>
      <c r="I98" s="178">
        <f>Size!I77</f>
        <v>6.1651288904384431</v>
      </c>
      <c r="J98" s="179">
        <f>Size!J77</f>
        <v>0.18635606031376284</v>
      </c>
      <c r="K98" s="78">
        <f>Size!K77</f>
        <v>3.1169617178760847E-2</v>
      </c>
      <c r="L98" s="79">
        <f>Size!L77</f>
        <v>11669569.876606289</v>
      </c>
      <c r="M98" s="80">
        <f>Size!M77</f>
        <v>-140759.49053843133</v>
      </c>
      <c r="N98" s="78">
        <f>Size!N77</f>
        <v>-1.1918337428421907E-2</v>
      </c>
      <c r="O98" s="77">
        <f>Size!O77</f>
        <v>4987195.0390565842</v>
      </c>
      <c r="P98" s="76">
        <f>Size!P77</f>
        <v>-293845.55727830715</v>
      </c>
      <c r="Q98" s="78">
        <f>Size!Q77</f>
        <v>-5.5641601672639984E-2</v>
      </c>
    </row>
    <row r="99" spans="2:17" ht="15" customHeight="1">
      <c r="B99" s="348"/>
      <c r="C99" s="151" t="s">
        <v>107</v>
      </c>
      <c r="D99" s="77">
        <f>Size!D78</f>
        <v>35066.604180373251</v>
      </c>
      <c r="E99" s="76">
        <f>Size!E78</f>
        <v>-20989.206026377826</v>
      </c>
      <c r="F99" s="78">
        <f>Size!F78</f>
        <v>-0.37443408540458473</v>
      </c>
      <c r="G99" s="95">
        <f>Size!G78</f>
        <v>1.8127377909786082</v>
      </c>
      <c r="H99" s="81">
        <f>Size!H78</f>
        <v>-0.93449337351666584</v>
      </c>
      <c r="I99" s="178">
        <f>Size!I78</f>
        <v>2.3530941294386296</v>
      </c>
      <c r="J99" s="179">
        <f>Size!J78</f>
        <v>-0.820364830265079</v>
      </c>
      <c r="K99" s="78">
        <f>Size!K78</f>
        <v>-0.25850809500989191</v>
      </c>
      <c r="L99" s="79">
        <f>Size!L78</f>
        <v>82515.020436184408</v>
      </c>
      <c r="M99" s="80">
        <f>Size!M78</f>
        <v>-95375.792707880391</v>
      </c>
      <c r="N99" s="78">
        <f>Size!N78</f>
        <v>-0.53614793828976626</v>
      </c>
      <c r="O99" s="77">
        <f>Size!O78</f>
        <v>15325.701128840446</v>
      </c>
      <c r="P99" s="76">
        <f>Size!P78</f>
        <v>-11081.882742219939</v>
      </c>
      <c r="Q99" s="78">
        <f>Size!Q78</f>
        <v>-0.41964773439058856</v>
      </c>
    </row>
    <row r="100" spans="2:17" ht="15" thickBot="1">
      <c r="B100" s="349"/>
      <c r="C100" s="152" t="s">
        <v>108</v>
      </c>
      <c r="D100" s="144">
        <f>Size!D79</f>
        <v>6553.2284873247145</v>
      </c>
      <c r="E100" s="138">
        <f>Size!E79</f>
        <v>-2461.6450317293429</v>
      </c>
      <c r="F100" s="140">
        <f>Size!F79</f>
        <v>-0.27306484406313075</v>
      </c>
      <c r="G100" s="141">
        <f>Size!G79</f>
        <v>0.33876348193817735</v>
      </c>
      <c r="H100" s="142">
        <f>Size!H79</f>
        <v>-0.10304516170079731</v>
      </c>
      <c r="I100" s="180">
        <f>Size!I79</f>
        <v>4.4341349390272953</v>
      </c>
      <c r="J100" s="181">
        <f>Size!J79</f>
        <v>0.44831715127947236</v>
      </c>
      <c r="K100" s="140">
        <f>Size!K79</f>
        <v>0.11247808483809114</v>
      </c>
      <c r="L100" s="143">
        <f>Size!L79</f>
        <v>29057.899399075508</v>
      </c>
      <c r="M100" s="139">
        <f>Size!M79</f>
        <v>-6873.7438274669657</v>
      </c>
      <c r="N100" s="140">
        <f>Size!N79</f>
        <v>-0.19130056992187253</v>
      </c>
      <c r="O100" s="144">
        <f>Size!O79</f>
        <v>6418.2511506080627</v>
      </c>
      <c r="P100" s="138">
        <f>Size!P79</f>
        <v>-1944.830531835556</v>
      </c>
      <c r="Q100" s="140">
        <f>Size!Q79</f>
        <v>-0.2325495081458171</v>
      </c>
    </row>
    <row r="101" spans="2:17">
      <c r="B101" s="174"/>
      <c r="C101" s="147"/>
      <c r="D101" s="70"/>
      <c r="E101" s="70"/>
      <c r="F101" s="71"/>
      <c r="G101" s="72"/>
      <c r="H101" s="72"/>
      <c r="I101" s="194"/>
      <c r="J101" s="194"/>
      <c r="K101" s="71"/>
      <c r="L101" s="73"/>
      <c r="M101" s="73"/>
      <c r="N101" s="71"/>
      <c r="O101" s="70"/>
      <c r="P101" s="70"/>
      <c r="Q101" s="71"/>
    </row>
    <row r="102" spans="2:17" ht="23.5">
      <c r="B102" s="339" t="s">
        <v>136</v>
      </c>
      <c r="C102" s="339"/>
      <c r="D102" s="339"/>
      <c r="E102" s="339"/>
      <c r="F102" s="339"/>
      <c r="G102" s="339"/>
      <c r="H102" s="339"/>
      <c r="I102" s="339"/>
      <c r="J102" s="339"/>
      <c r="K102" s="339"/>
      <c r="L102" s="339"/>
      <c r="M102" s="339"/>
      <c r="N102" s="339"/>
      <c r="O102" s="339"/>
      <c r="P102" s="339"/>
      <c r="Q102" s="339"/>
    </row>
    <row r="103" spans="2:17">
      <c r="B103" s="340" t="s">
        <v>17</v>
      </c>
      <c r="C103" s="340"/>
      <c r="D103" s="340"/>
      <c r="E103" s="340"/>
      <c r="F103" s="340"/>
      <c r="G103" s="340"/>
      <c r="H103" s="340"/>
      <c r="I103" s="340"/>
      <c r="J103" s="340"/>
      <c r="K103" s="340"/>
      <c r="L103" s="340"/>
      <c r="M103" s="340"/>
      <c r="N103" s="340"/>
      <c r="O103" s="340"/>
      <c r="P103" s="340"/>
      <c r="Q103" s="340"/>
    </row>
    <row r="104" spans="2:17" ht="15" thickBot="1">
      <c r="B104" s="340" t="str">
        <f>'HOME PAGE'!H7</f>
        <v>YTD Ending 12-01-2024</v>
      </c>
      <c r="C104" s="340"/>
      <c r="D104" s="340"/>
      <c r="E104" s="340"/>
      <c r="F104" s="340"/>
      <c r="G104" s="340"/>
      <c r="H104" s="340"/>
      <c r="I104" s="340"/>
      <c r="J104" s="340"/>
      <c r="K104" s="340"/>
      <c r="L104" s="340"/>
      <c r="M104" s="340"/>
      <c r="N104" s="340"/>
      <c r="O104" s="340"/>
      <c r="P104" s="340"/>
      <c r="Q104" s="340"/>
    </row>
    <row r="105" spans="2:17">
      <c r="D105" s="345" t="s">
        <v>64</v>
      </c>
      <c r="E105" s="343"/>
      <c r="F105" s="346"/>
      <c r="G105" s="342" t="s">
        <v>21</v>
      </c>
      <c r="H105" s="344"/>
      <c r="I105" s="345" t="s">
        <v>22</v>
      </c>
      <c r="J105" s="343"/>
      <c r="K105" s="346"/>
      <c r="L105" s="342" t="s">
        <v>23</v>
      </c>
      <c r="M105" s="343"/>
      <c r="N105" s="344"/>
      <c r="O105" s="345" t="s">
        <v>24</v>
      </c>
      <c r="P105" s="343"/>
      <c r="Q105" s="346"/>
    </row>
    <row r="106" spans="2:17" ht="28.5" customHeight="1" thickBot="1">
      <c r="B106" s="14"/>
      <c r="C106" s="146"/>
      <c r="D106" s="15" t="s">
        <v>20</v>
      </c>
      <c r="E106" s="16" t="s">
        <v>26</v>
      </c>
      <c r="F106" s="17" t="s">
        <v>27</v>
      </c>
      <c r="G106" s="18" t="s">
        <v>20</v>
      </c>
      <c r="H106" s="49" t="s">
        <v>26</v>
      </c>
      <c r="I106" s="15" t="s">
        <v>20</v>
      </c>
      <c r="J106" s="16" t="s">
        <v>26</v>
      </c>
      <c r="K106" s="17" t="s">
        <v>27</v>
      </c>
      <c r="L106" s="18" t="s">
        <v>20</v>
      </c>
      <c r="M106" s="16" t="s">
        <v>26</v>
      </c>
      <c r="N106" s="49" t="s">
        <v>27</v>
      </c>
      <c r="O106" s="15" t="s">
        <v>20</v>
      </c>
      <c r="P106" s="16" t="s">
        <v>26</v>
      </c>
      <c r="Q106" s="17" t="s">
        <v>27</v>
      </c>
    </row>
    <row r="107" spans="2:17" ht="15" thickBot="1">
      <c r="C107" s="292" t="s">
        <v>11</v>
      </c>
      <c r="D107" s="283">
        <f>'Segment Data'!D69</f>
        <v>1803293.697613402</v>
      </c>
      <c r="E107" s="284">
        <f>'Segment Data'!E69</f>
        <v>-82614.792580532841</v>
      </c>
      <c r="F107" s="285">
        <f>'Segment Data'!F69</f>
        <v>-4.3806363357554674E-2</v>
      </c>
      <c r="G107" s="286">
        <f>'Segment Data'!G69</f>
        <v>99.999951457846734</v>
      </c>
      <c r="H107" s="287">
        <f>'Segment Data'!H69</f>
        <v>-4.8542153251673881E-5</v>
      </c>
      <c r="I107" s="288">
        <f>'Segment Data'!I69</f>
        <v>6.0872048300776296</v>
      </c>
      <c r="J107" s="289">
        <f>'Segment Data'!J69</f>
        <v>0.17373090910391564</v>
      </c>
      <c r="K107" s="285">
        <f>'Segment Data'!K69</f>
        <v>2.9378823924078298E-2</v>
      </c>
      <c r="L107" s="290">
        <f>'Segment Data'!L69</f>
        <v>10977018.106160849</v>
      </c>
      <c r="M107" s="291">
        <f>'Segment Data'!M69</f>
        <v>-175252.56794389524</v>
      </c>
      <c r="N107" s="285">
        <f>'Segment Data'!N69</f>
        <v>-1.5714518869312123E-2</v>
      </c>
      <c r="O107" s="283">
        <f>'Segment Data'!O69</f>
        <v>4663317.6043118499</v>
      </c>
      <c r="P107" s="284">
        <f>'Segment Data'!P69</f>
        <v>-250880.73687401507</v>
      </c>
      <c r="Q107" s="285">
        <f>'Segment Data'!Q69</f>
        <v>-5.1052220414342091E-2</v>
      </c>
    </row>
    <row r="108" spans="2:17">
      <c r="B108" s="354" t="s">
        <v>60</v>
      </c>
      <c r="C108" s="151" t="s">
        <v>145</v>
      </c>
      <c r="D108" s="77">
        <f>'Segment Data'!D70</f>
        <v>19896.139769171819</v>
      </c>
      <c r="E108" s="76">
        <f>'Segment Data'!E70</f>
        <v>-4926.1113072543412</v>
      </c>
      <c r="F108" s="78">
        <f>'Segment Data'!F70</f>
        <v>-0.19845546208066112</v>
      </c>
      <c r="G108" s="95">
        <f>'Segment Data'!G70</f>
        <v>1.1033216684275564</v>
      </c>
      <c r="H108" s="81">
        <f>'Segment Data'!H70</f>
        <v>-0.21287427668288728</v>
      </c>
      <c r="I108" s="178">
        <f>'Segment Data'!I70</f>
        <v>7.3373486756530406</v>
      </c>
      <c r="J108" s="179">
        <f>'Segment Data'!J70</f>
        <v>-0.12158769338475395</v>
      </c>
      <c r="K108" s="78">
        <f>'Segment Data'!K70</f>
        <v>-1.6300942569971114E-2</v>
      </c>
      <c r="L108" s="79">
        <f>'Segment Data'!L70</f>
        <v>145984.91478594064</v>
      </c>
      <c r="M108" s="80">
        <f>'Segment Data'!M70</f>
        <v>-39162.676529402001</v>
      </c>
      <c r="N108" s="78">
        <f>'Segment Data'!N70</f>
        <v>-0.21152139356055832</v>
      </c>
      <c r="O108" s="77">
        <f>'Segment Data'!O70</f>
        <v>37916.355304002762</v>
      </c>
      <c r="P108" s="76">
        <f>'Segment Data'!P70</f>
        <v>-9988.9846297255135</v>
      </c>
      <c r="Q108" s="78">
        <f>'Segment Data'!Q70</f>
        <v>-0.20851505580680912</v>
      </c>
    </row>
    <row r="109" spans="2:17">
      <c r="B109" s="355"/>
      <c r="C109" s="151" t="s">
        <v>149</v>
      </c>
      <c r="D109" s="77">
        <f>'Segment Data'!D71</f>
        <v>4110.3064704505623</v>
      </c>
      <c r="E109" s="76">
        <f>'Segment Data'!E71</f>
        <v>-4227.6806139551927</v>
      </c>
      <c r="F109" s="78">
        <f>'Segment Data'!F71</f>
        <v>-0.50703851794902344</v>
      </c>
      <c r="G109" s="95">
        <f>'Segment Data'!G71</f>
        <v>0.22793316921470663</v>
      </c>
      <c r="H109" s="81">
        <f>'Segment Data'!H71</f>
        <v>-0.21418727977634328</v>
      </c>
      <c r="I109" s="178">
        <f>'Segment Data'!I71</f>
        <v>6.5109533774784421</v>
      </c>
      <c r="J109" s="179">
        <f>'Segment Data'!J71</f>
        <v>-0.14028049091474504</v>
      </c>
      <c r="K109" s="78">
        <f>'Segment Data'!K71</f>
        <v>-2.1090897371893819E-2</v>
      </c>
      <c r="L109" s="79">
        <f>'Segment Data'!L71</f>
        <v>26762.013796251584</v>
      </c>
      <c r="M109" s="80">
        <f>'Segment Data'!M71</f>
        <v>-28695.88829377294</v>
      </c>
      <c r="N109" s="78">
        <f>'Segment Data'!N71</f>
        <v>-0.51743551797525722</v>
      </c>
      <c r="O109" s="77">
        <f>'Segment Data'!O71</f>
        <v>11962.712539338765</v>
      </c>
      <c r="P109" s="76">
        <f>'Segment Data'!P71</f>
        <v>-14585.686494062396</v>
      </c>
      <c r="Q109" s="78">
        <f>'Segment Data'!Q71</f>
        <v>-0.54939985178435069</v>
      </c>
    </row>
    <row r="110" spans="2:17">
      <c r="B110" s="355"/>
      <c r="C110" s="151" t="s">
        <v>146</v>
      </c>
      <c r="D110" s="77">
        <f>'Segment Data'!D72</f>
        <v>981116.15528923494</v>
      </c>
      <c r="E110" s="76">
        <f>'Segment Data'!E72</f>
        <v>-89726.907375665265</v>
      </c>
      <c r="F110" s="78">
        <f>'Segment Data'!F72</f>
        <v>-8.3790903171535577E-2</v>
      </c>
      <c r="G110" s="95">
        <f>'Segment Data'!G72</f>
        <v>54.406871178710404</v>
      </c>
      <c r="H110" s="81">
        <f>'Segment Data'!H72</f>
        <v>-2.3744131854520134</v>
      </c>
      <c r="I110" s="178">
        <f>'Segment Data'!I72</f>
        <v>6.5577807713431664</v>
      </c>
      <c r="J110" s="179">
        <f>'Segment Data'!J72</f>
        <v>6.4532592507882569E-2</v>
      </c>
      <c r="K110" s="78">
        <f>'Segment Data'!K72</f>
        <v>9.9384146009121131E-3</v>
      </c>
      <c r="L110" s="79">
        <f>'Segment Data'!L72</f>
        <v>6433944.6576098809</v>
      </c>
      <c r="M110" s="80">
        <f>'Segment Data'!M72</f>
        <v>-519305.10885738023</v>
      </c>
      <c r="N110" s="78">
        <f>'Segment Data'!N72</f>
        <v>-7.4685237306127097E-2</v>
      </c>
      <c r="O110" s="77">
        <f>'Segment Data'!O72</f>
        <v>2841092.7556109047</v>
      </c>
      <c r="P110" s="76">
        <f>'Segment Data'!P72</f>
        <v>-251275.18219630653</v>
      </c>
      <c r="Q110" s="78">
        <f>'Segment Data'!Q72</f>
        <v>-8.1256560425498725E-2</v>
      </c>
    </row>
    <row r="111" spans="2:17">
      <c r="B111" s="355"/>
      <c r="C111" s="151" t="s">
        <v>148</v>
      </c>
      <c r="D111" s="77">
        <f>'Segment Data'!D73</f>
        <v>3754.879545013082</v>
      </c>
      <c r="E111" s="76">
        <f>'Segment Data'!E73</f>
        <v>-6745.2034920145979</v>
      </c>
      <c r="F111" s="78">
        <f>'Segment Data'!F73</f>
        <v>-0.64239525232592853</v>
      </c>
      <c r="G111" s="95">
        <f>'Segment Data'!G73</f>
        <v>0.20822330423952304</v>
      </c>
      <c r="H111" s="81">
        <f>'Segment Data'!H73</f>
        <v>-0.34854194135030492</v>
      </c>
      <c r="I111" s="178">
        <f>'Segment Data'!I73</f>
        <v>9.7976068679326431</v>
      </c>
      <c r="J111" s="179">
        <f>'Segment Data'!J73</f>
        <v>2.0685579832642134</v>
      </c>
      <c r="K111" s="78">
        <f>'Segment Data'!K73</f>
        <v>0.26763422176918383</v>
      </c>
      <c r="L111" s="79">
        <f>'Segment Data'!L73</f>
        <v>36788.83361847997</v>
      </c>
      <c r="M111" s="80">
        <f>'Segment Data'!M73</f>
        <v>-44366.821467784714</v>
      </c>
      <c r="N111" s="78">
        <f>'Segment Data'!N73</f>
        <v>-0.54668798398121299</v>
      </c>
      <c r="O111" s="77">
        <f>'Segment Data'!O73</f>
        <v>11333.774660468102</v>
      </c>
      <c r="P111" s="76">
        <f>'Segment Data'!P73</f>
        <v>-20359.80528830245</v>
      </c>
      <c r="Q111" s="78">
        <f>'Segment Data'!Q73</f>
        <v>-0.64239525232592865</v>
      </c>
    </row>
    <row r="112" spans="2:17" ht="15" thickBot="1">
      <c r="B112" s="356"/>
      <c r="C112" s="151" t="s">
        <v>147</v>
      </c>
      <c r="D112" s="144">
        <f>'Segment Data'!D74</f>
        <v>794416.21653953264</v>
      </c>
      <c r="E112" s="138">
        <f>'Segment Data'!E74</f>
        <v>23011.110208356869</v>
      </c>
      <c r="F112" s="140">
        <f>'Segment Data'!F74</f>
        <v>2.9830124301093042E-2</v>
      </c>
      <c r="G112" s="141">
        <f>'Segment Data'!G74</f>
        <v>44.053602137254607</v>
      </c>
      <c r="H112" s="142">
        <f>'Segment Data'!H74</f>
        <v>3.1499681411083102</v>
      </c>
      <c r="I112" s="180">
        <f>'Segment Data'!I74</f>
        <v>5.4549965070289383</v>
      </c>
      <c r="J112" s="181">
        <f>'Segment Data'!J74</f>
        <v>0.42876615500779724</v>
      </c>
      <c r="K112" s="140">
        <f>'Segment Data'!K74</f>
        <v>8.5305711234540282E-2</v>
      </c>
      <c r="L112" s="143">
        <f>'Segment Data'!L74</f>
        <v>4333537.6863502953</v>
      </c>
      <c r="M112" s="139">
        <f>'Segment Data'!M74</f>
        <v>456277.92720444361</v>
      </c>
      <c r="N112" s="140">
        <f>'Segment Data'!N74</f>
        <v>0.11768051550535273</v>
      </c>
      <c r="O112" s="144">
        <f>'Segment Data'!O74</f>
        <v>1761012.0061971359</v>
      </c>
      <c r="P112" s="138">
        <f>'Segment Data'!P74</f>
        <v>45328.921734381933</v>
      </c>
      <c r="Q112" s="140">
        <f>'Segment Data'!Q74</f>
        <v>2.6420334935327611E-2</v>
      </c>
    </row>
    <row r="113" spans="2:17">
      <c r="B113" s="347" t="s">
        <v>61</v>
      </c>
      <c r="C113" s="150" t="s">
        <v>74</v>
      </c>
      <c r="D113" s="116">
        <f>'Type Data'!D47</f>
        <v>265627.44747478183</v>
      </c>
      <c r="E113" s="110">
        <f>'Type Data'!E47</f>
        <v>-76859.276076912764</v>
      </c>
      <c r="F113" s="112">
        <f>'Type Data'!F47</f>
        <v>-0.22441534457119389</v>
      </c>
      <c r="G113" s="113">
        <f>'Type Data'!G47</f>
        <v>14.730119607529707</v>
      </c>
      <c r="H113" s="114">
        <f>'Type Data'!H47</f>
        <v>-3.4301848469284923</v>
      </c>
      <c r="I113" s="182">
        <f>'Type Data'!I47</f>
        <v>5.8096377824156384</v>
      </c>
      <c r="J113" s="183">
        <f>'Type Data'!J47</f>
        <v>0.16295126678455762</v>
      </c>
      <c r="K113" s="112">
        <f>'Type Data'!K47</f>
        <v>2.8857856077803886E-2</v>
      </c>
      <c r="L113" s="115">
        <f>'Type Data'!L47</f>
        <v>1543199.2548961181</v>
      </c>
      <c r="M113" s="111">
        <f>'Type Data'!M47</f>
        <v>-390715.90876590554</v>
      </c>
      <c r="N113" s="112">
        <f>'Type Data'!N47</f>
        <v>-0.20203363420867626</v>
      </c>
      <c r="O113" s="116">
        <f>'Type Data'!O47</f>
        <v>690342.81239327067</v>
      </c>
      <c r="P113" s="110">
        <f>'Type Data'!P47</f>
        <v>-155029.6469044172</v>
      </c>
      <c r="Q113" s="112">
        <f>'Type Data'!Q47</f>
        <v>-0.18338620474247713</v>
      </c>
    </row>
    <row r="114" spans="2:17">
      <c r="B114" s="348"/>
      <c r="C114" s="151" t="s">
        <v>75</v>
      </c>
      <c r="D114" s="77">
        <f>'Type Data'!D48</f>
        <v>760117.49285125406</v>
      </c>
      <c r="E114" s="76">
        <f>'Type Data'!E48</f>
        <v>81647.840176139143</v>
      </c>
      <c r="F114" s="78">
        <f>'Type Data'!F48</f>
        <v>0.12034118232733425</v>
      </c>
      <c r="G114" s="95">
        <f>'Type Data'!G48</f>
        <v>42.151598759527907</v>
      </c>
      <c r="H114" s="81">
        <f>'Type Data'!H48</f>
        <v>6.1758525235403283</v>
      </c>
      <c r="I114" s="178">
        <f>'Type Data'!I48</f>
        <v>5.7195438540993253</v>
      </c>
      <c r="J114" s="179">
        <f>'Type Data'!J48</f>
        <v>0.47959769770906124</v>
      </c>
      <c r="K114" s="78">
        <f>'Type Data'!K48</f>
        <v>9.1527218676508371E-2</v>
      </c>
      <c r="L114" s="79">
        <f>'Type Data'!L48</f>
        <v>4347525.3346307781</v>
      </c>
      <c r="M114" s="80">
        <f>'Type Data'!M48</f>
        <v>792380.88586837193</v>
      </c>
      <c r="N114" s="78">
        <f>'Type Data'!N48</f>
        <v>0.22288289471450604</v>
      </c>
      <c r="O114" s="77">
        <f>'Type Data'!O48</f>
        <v>1626190.9429147353</v>
      </c>
      <c r="P114" s="76">
        <f>'Type Data'!P48</f>
        <v>168435.35574040096</v>
      </c>
      <c r="Q114" s="78">
        <f>'Type Data'!Q48</f>
        <v>0.11554430469849239</v>
      </c>
    </row>
    <row r="115" spans="2:17">
      <c r="B115" s="348"/>
      <c r="C115" s="151" t="s">
        <v>76</v>
      </c>
      <c r="D115" s="77">
        <f>'Type Data'!D49</f>
        <v>776330.17089073383</v>
      </c>
      <c r="E115" s="76">
        <f>'Type Data'!E49</f>
        <v>-87592.137884696713</v>
      </c>
      <c r="F115" s="78">
        <f>'Type Data'!F49</f>
        <v>-0.10138890614927455</v>
      </c>
      <c r="G115" s="95">
        <f>'Type Data'!G49</f>
        <v>43.050657531316098</v>
      </c>
      <c r="H115" s="81">
        <f>'Type Data'!H49</f>
        <v>-2.7586865205042557</v>
      </c>
      <c r="I115" s="178">
        <f>'Type Data'!I49</f>
        <v>6.5457364511870333</v>
      </c>
      <c r="J115" s="179">
        <f>'Type Data'!J49</f>
        <v>-4.9360379294656198E-3</v>
      </c>
      <c r="K115" s="78">
        <f>'Type Data'!K49</f>
        <v>-7.5351621343709588E-4</v>
      </c>
      <c r="L115" s="79">
        <f>'Type Data'!L49</f>
        <v>5081652.6977557354</v>
      </c>
      <c r="M115" s="80">
        <f>'Type Data'!M49</f>
        <v>-577619.40307348687</v>
      </c>
      <c r="N115" s="78">
        <f>'Type Data'!N49</f>
        <v>-0.10206602417806548</v>
      </c>
      <c r="O115" s="77">
        <f>'Type Data'!O49</f>
        <v>2341909.5034173061</v>
      </c>
      <c r="P115" s="76">
        <f>'Type Data'!P49</f>
        <v>-265041.57052975381</v>
      </c>
      <c r="Q115" s="78">
        <f>'Type Data'!Q49</f>
        <v>-0.10166725918966597</v>
      </c>
    </row>
    <row r="116" spans="2:17" ht="15" thickBot="1">
      <c r="B116" s="349"/>
      <c r="C116" s="152" t="s">
        <v>77</v>
      </c>
      <c r="D116" s="144">
        <f>'Type Data'!D50</f>
        <v>1218.5863966345787</v>
      </c>
      <c r="E116" s="138">
        <f>'Type Data'!E50</f>
        <v>188.78120493888855</v>
      </c>
      <c r="F116" s="140">
        <f>'Type Data'!F50</f>
        <v>0.18331739484439677</v>
      </c>
      <c r="G116" s="141">
        <f>'Type Data'!G50</f>
        <v>6.7575559473160657E-2</v>
      </c>
      <c r="H116" s="142">
        <f>'Type Data'!H50</f>
        <v>1.2970301739271814E-2</v>
      </c>
      <c r="I116" s="180">
        <f>'Type Data'!I50</f>
        <v>3.8083626167466433</v>
      </c>
      <c r="J116" s="181">
        <f>'Type Data'!J50</f>
        <v>-1.6594649793414185E-2</v>
      </c>
      <c r="K116" s="140">
        <f>'Type Data'!K50</f>
        <v>-4.3385190047953688E-3</v>
      </c>
      <c r="L116" s="143">
        <f>'Type Data'!L50</f>
        <v>4640.8188782191273</v>
      </c>
      <c r="M116" s="139">
        <f>'Type Data'!M50</f>
        <v>701.8580271220203</v>
      </c>
      <c r="N116" s="140">
        <f>'Type Data'!N50</f>
        <v>0.17818354983815946</v>
      </c>
      <c r="O116" s="144">
        <f>'Type Data'!O50</f>
        <v>4874.3455865383148</v>
      </c>
      <c r="P116" s="138">
        <f>'Type Data'!P50</f>
        <v>755.1248197555542</v>
      </c>
      <c r="Q116" s="140">
        <f>'Type Data'!Q50</f>
        <v>0.18331739484439677</v>
      </c>
    </row>
    <row r="117" spans="2:17" ht="15" thickBot="1">
      <c r="B117" s="94" t="s">
        <v>78</v>
      </c>
      <c r="C117" s="153" t="s">
        <v>79</v>
      </c>
      <c r="D117" s="137">
        <f>Granola!D14</f>
        <v>17216.273663893175</v>
      </c>
      <c r="E117" s="131">
        <f>Granola!E14</f>
        <v>-5046.5141833008274</v>
      </c>
      <c r="F117" s="133">
        <f>Granola!F14</f>
        <v>-0.22667934572879153</v>
      </c>
      <c r="G117" s="134">
        <f>Granola!G14</f>
        <v>0.95471222072856787</v>
      </c>
      <c r="H117" s="135">
        <f>Granola!H14</f>
        <v>-0.22576859066566013</v>
      </c>
      <c r="I117" s="184">
        <f>Granola!I14</f>
        <v>7.5319507041138509</v>
      </c>
      <c r="J117" s="185">
        <f>Granola!J14</f>
        <v>2.9908498013366369E-2</v>
      </c>
      <c r="K117" s="133">
        <f>Granola!K14</f>
        <v>3.9867141761806514E-3</v>
      </c>
      <c r="L117" s="136">
        <f>Granola!L14</f>
        <v>129672.12454497695</v>
      </c>
      <c r="M117" s="132">
        <f>Granola!M14</f>
        <v>-37344.249510133406</v>
      </c>
      <c r="N117" s="133">
        <f>Granola!N14</f>
        <v>-0.2235963373136752</v>
      </c>
      <c r="O117" s="137">
        <f>Granola!O14</f>
        <v>33016.061941742897</v>
      </c>
      <c r="P117" s="131">
        <f>Granola!P14</f>
        <v>-10159.631258594542</v>
      </c>
      <c r="Q117" s="133">
        <f>Granola!Q14</f>
        <v>-0.23530904788148577</v>
      </c>
    </row>
    <row r="118" spans="2:17">
      <c r="B118" s="350" t="s">
        <v>80</v>
      </c>
      <c r="C118" s="154" t="s">
        <v>14</v>
      </c>
      <c r="D118" s="125">
        <f>'NB vs PL'!D25</f>
        <v>1789054.361228307</v>
      </c>
      <c r="E118" s="117">
        <f>'NB vs PL'!E25</f>
        <v>-89482.909982432378</v>
      </c>
      <c r="F118" s="121">
        <f>'NB vs PL'!F25</f>
        <v>-4.7634354321199911E-2</v>
      </c>
      <c r="G118" s="122">
        <f>'NB vs PL'!G25</f>
        <v>99.210322486600347</v>
      </c>
      <c r="H118" s="123">
        <f>'NB vs PL'!H25</f>
        <v>-0.39881979036995574</v>
      </c>
      <c r="I118" s="186">
        <f>'NB vs PL'!I25</f>
        <v>6.1229590660685194</v>
      </c>
      <c r="J118" s="187">
        <f>'NB vs PL'!J25</f>
        <v>0.19278531726939541</v>
      </c>
      <c r="K118" s="121">
        <f>'NB vs PL'!K25</f>
        <v>3.2509219027256148E-2</v>
      </c>
      <c r="L118" s="124">
        <f>'NB vs PL'!L25</f>
        <v>10954306.620772285</v>
      </c>
      <c r="M118" s="118">
        <f>'NB vs PL'!M25</f>
        <v>-185745.79110238142</v>
      </c>
      <c r="N118" s="121">
        <f>'NB vs PL'!N25</f>
        <v>-1.6673690951793628E-2</v>
      </c>
      <c r="O118" s="125">
        <f>'NB vs PL'!O25</f>
        <v>4635067.541525865</v>
      </c>
      <c r="P118" s="117">
        <f>'NB vs PL'!P25</f>
        <v>-263238.9251481602</v>
      </c>
      <c r="Q118" s="121">
        <f>'NB vs PL'!Q25</f>
        <v>-5.3740803467305455E-2</v>
      </c>
    </row>
    <row r="119" spans="2:17" ht="15" thickBot="1">
      <c r="B119" s="351"/>
      <c r="C119" s="155" t="s">
        <v>13</v>
      </c>
      <c r="D119" s="130">
        <f>'NB vs PL'!D26</f>
        <v>14240.21174311042</v>
      </c>
      <c r="E119" s="119">
        <f>'NB vs PL'!E26</f>
        <v>6868.9927599147104</v>
      </c>
      <c r="F119" s="126">
        <f>'NB vs PL'!F26</f>
        <v>0.93186659839764185</v>
      </c>
      <c r="G119" s="127">
        <f>'NB vs PL'!G26</f>
        <v>0.78967751339958825</v>
      </c>
      <c r="H119" s="128">
        <f>'NB vs PL'!H26</f>
        <v>0.39881979036989346</v>
      </c>
      <c r="I119" s="188">
        <f>'NB vs PL'!I26</f>
        <v>1.5952057284033767</v>
      </c>
      <c r="J119" s="189">
        <f>'NB vs PL'!J26</f>
        <v>-6.2357594289831786E-2</v>
      </c>
      <c r="K119" s="126">
        <f>'NB vs PL'!K26</f>
        <v>-3.7620037458667453E-2</v>
      </c>
      <c r="L119" s="129">
        <f>'NB vs PL'!L26</f>
        <v>22716.067346286774</v>
      </c>
      <c r="M119" s="120">
        <f>'NB vs PL'!M26</f>
        <v>10497.80511620164</v>
      </c>
      <c r="N119" s="126">
        <f>'NB vs PL'!N26</f>
        <v>0.85918970460077393</v>
      </c>
      <c r="O119" s="130">
        <f>'NB vs PL'!O26</f>
        <v>28252.063627004623</v>
      </c>
      <c r="P119" s="119">
        <f>'NB vs PL'!P26</f>
        <v>12360.189115166664</v>
      </c>
      <c r="Q119" s="126">
        <f>'NB vs PL'!Q26</f>
        <v>0.77776785274509186</v>
      </c>
    </row>
    <row r="120" spans="2:17">
      <c r="B120" s="347" t="s">
        <v>62</v>
      </c>
      <c r="C120" s="150" t="s">
        <v>70</v>
      </c>
      <c r="D120" s="116">
        <f>Package!D47</f>
        <v>1014081.2568111853</v>
      </c>
      <c r="E120" s="110">
        <f>Package!E47</f>
        <v>-137181.8813653253</v>
      </c>
      <c r="F120" s="112">
        <f>Package!F47</f>
        <v>-0.11915771192206165</v>
      </c>
      <c r="G120" s="113">
        <f>Package!G47</f>
        <v>56.234919796836657</v>
      </c>
      <c r="H120" s="114">
        <f>Package!H47</f>
        <v>-4.8106263769398936</v>
      </c>
      <c r="I120" s="182">
        <f>Package!I47</f>
        <v>6.4416632205707289</v>
      </c>
      <c r="J120" s="183">
        <f>Package!J47</f>
        <v>3.9503212989933978E-2</v>
      </c>
      <c r="K120" s="112">
        <f>Package!K47</f>
        <v>6.1702945479585394E-3</v>
      </c>
      <c r="L120" s="115">
        <f>Package!L47</f>
        <v>6532369.9346707519</v>
      </c>
      <c r="M120" s="111">
        <f>Package!M47</f>
        <v>-838200.88676486723</v>
      </c>
      <c r="N120" s="112">
        <f>Package!N47</f>
        <v>-0.11372265555432311</v>
      </c>
      <c r="O120" s="116">
        <f>Package!O47</f>
        <v>3015465.7987334891</v>
      </c>
      <c r="P120" s="110">
        <f>Package!P47</f>
        <v>-397495.30124200881</v>
      </c>
      <c r="Q120" s="112">
        <f>Package!Q47</f>
        <v>-0.11646640251623802</v>
      </c>
    </row>
    <row r="121" spans="2:17">
      <c r="B121" s="348"/>
      <c r="C121" s="151" t="s">
        <v>71</v>
      </c>
      <c r="D121" s="77">
        <f>Package!D48</f>
        <v>26976.99215978384</v>
      </c>
      <c r="E121" s="76">
        <f>Package!E48</f>
        <v>-24579.983283784313</v>
      </c>
      <c r="F121" s="78">
        <f>Package!F48</f>
        <v>-0.47675378689908621</v>
      </c>
      <c r="G121" s="95">
        <f>Package!G48</f>
        <v>1.4959836603584906</v>
      </c>
      <c r="H121" s="81">
        <f>Package!H48</f>
        <v>-1.2378168242167906</v>
      </c>
      <c r="I121" s="178">
        <f>Package!I48</f>
        <v>3.0058927560675301</v>
      </c>
      <c r="J121" s="179">
        <f>Package!J48</f>
        <v>-0.59187788519983764</v>
      </c>
      <c r="K121" s="78">
        <f>Package!K48</f>
        <v>-0.16451240065468428</v>
      </c>
      <c r="L121" s="79">
        <f>Package!L48</f>
        <v>81089.945313584802</v>
      </c>
      <c r="M121" s="80">
        <f>Package!M48</f>
        <v>-104400.22728982732</v>
      </c>
      <c r="N121" s="78">
        <f>Package!N48</f>
        <v>-0.5628342775497901</v>
      </c>
      <c r="O121" s="77">
        <f>Package!O48</f>
        <v>15208.158983588219</v>
      </c>
      <c r="P121" s="76">
        <f>Package!P48</f>
        <v>-13753.190346586256</v>
      </c>
      <c r="Q121" s="78">
        <f>Package!Q48</f>
        <v>-0.47488085550824027</v>
      </c>
    </row>
    <row r="122" spans="2:17" ht="15" customHeight="1">
      <c r="B122" s="348"/>
      <c r="C122" s="151" t="s">
        <v>72</v>
      </c>
      <c r="D122" s="77">
        <f>Package!D49</f>
        <v>243.9486243724823</v>
      </c>
      <c r="E122" s="76">
        <f>Package!E49</f>
        <v>125.31589984893799</v>
      </c>
      <c r="F122" s="78">
        <f>Package!F49</f>
        <v>1.0563350066538117</v>
      </c>
      <c r="G122" s="95">
        <f>Package!G49</f>
        <v>1.3527940915970848E-2</v>
      </c>
      <c r="H122" s="81">
        <f>Package!H49</f>
        <v>7.2374594244036259E-3</v>
      </c>
      <c r="I122" s="178">
        <f>Package!I49</f>
        <v>3.8391508485553705</v>
      </c>
      <c r="J122" s="179">
        <f>Package!J49</f>
        <v>-3.7915225703938571E-2</v>
      </c>
      <c r="K122" s="78">
        <f>Package!K49</f>
        <v>-9.7793602114924112E-3</v>
      </c>
      <c r="L122" s="79">
        <f>Package!L49</f>
        <v>936.55556826353074</v>
      </c>
      <c r="M122" s="80">
        <f>Package!M49</f>
        <v>476.60865671634673</v>
      </c>
      <c r="N122" s="78">
        <f>Package!N49</f>
        <v>1.0362253659082423</v>
      </c>
      <c r="O122" s="77">
        <f>Package!O49</f>
        <v>243.9486243724823</v>
      </c>
      <c r="P122" s="76">
        <f>Package!P49</f>
        <v>125.31589984893799</v>
      </c>
      <c r="Q122" s="78">
        <f>Package!Q49</f>
        <v>1.0563350066538117</v>
      </c>
    </row>
    <row r="123" spans="2:17" ht="15" thickBot="1">
      <c r="B123" s="349"/>
      <c r="C123" s="152" t="s">
        <v>73</v>
      </c>
      <c r="D123" s="144">
        <f>Package!D50</f>
        <v>760117.49285125418</v>
      </c>
      <c r="E123" s="138">
        <f>Package!E50</f>
        <v>81647.84017613926</v>
      </c>
      <c r="F123" s="140">
        <f>Package!F50</f>
        <v>0.12034118232733441</v>
      </c>
      <c r="G123" s="141">
        <f>Package!G50</f>
        <v>42.151598759527893</v>
      </c>
      <c r="H123" s="142">
        <f>Package!H50</f>
        <v>6.1758525235402999</v>
      </c>
      <c r="I123" s="180">
        <f>Package!I50</f>
        <v>5.7195438540993235</v>
      </c>
      <c r="J123" s="181">
        <f>Package!J50</f>
        <v>0.47959769770905947</v>
      </c>
      <c r="K123" s="140">
        <f>Package!K50</f>
        <v>9.1527218676508038E-2</v>
      </c>
      <c r="L123" s="143">
        <f>Package!L50</f>
        <v>4347525.3346307771</v>
      </c>
      <c r="M123" s="139">
        <f>Package!M50</f>
        <v>792380.885868371</v>
      </c>
      <c r="N123" s="140">
        <f>Package!N50</f>
        <v>0.22288289471450576</v>
      </c>
      <c r="O123" s="144">
        <f>Package!O50</f>
        <v>1626190.9429147351</v>
      </c>
      <c r="P123" s="138">
        <f>Package!P50</f>
        <v>168435.3557404005</v>
      </c>
      <c r="Q123" s="140">
        <f>Package!Q50</f>
        <v>0.11554430469849204</v>
      </c>
    </row>
    <row r="124" spans="2:17">
      <c r="B124" s="350" t="s">
        <v>81</v>
      </c>
      <c r="C124" s="156" t="s">
        <v>82</v>
      </c>
      <c r="D124" s="116">
        <f>Flavor!D146</f>
        <v>409410.03648027149</v>
      </c>
      <c r="E124" s="110">
        <f>Flavor!E146</f>
        <v>-34748.961617715715</v>
      </c>
      <c r="F124" s="112">
        <f>Flavor!F146</f>
        <v>-7.8235410667172045E-2</v>
      </c>
      <c r="G124" s="113">
        <f>Flavor!G146</f>
        <v>22.703447490869841</v>
      </c>
      <c r="H124" s="114">
        <f>Flavor!H146</f>
        <v>-0.84801327233573787</v>
      </c>
      <c r="I124" s="182">
        <f>Flavor!I146</f>
        <v>5.9649071918978205</v>
      </c>
      <c r="J124" s="183">
        <f>Flavor!J146</f>
        <v>-6.5292568264823103E-2</v>
      </c>
      <c r="K124" s="112">
        <f>Flavor!K146</f>
        <v>-1.0827596242526809E-2</v>
      </c>
      <c r="L124" s="115">
        <f>Flavor!L146</f>
        <v>2442092.8710363205</v>
      </c>
      <c r="M124" s="111">
        <f>Flavor!M146</f>
        <v>-236274.61276824214</v>
      </c>
      <c r="N124" s="112">
        <f>Flavor!N146</f>
        <v>-8.8215905471126468E-2</v>
      </c>
      <c r="O124" s="116">
        <f>Flavor!O146</f>
        <v>1117728.6075785663</v>
      </c>
      <c r="P124" s="110">
        <f>Flavor!P146</f>
        <v>-98588.032726093661</v>
      </c>
      <c r="Q124" s="112">
        <f>Flavor!Q146</f>
        <v>-8.1054578601670355E-2</v>
      </c>
    </row>
    <row r="125" spans="2:17">
      <c r="B125" s="348"/>
      <c r="C125" s="151" t="s">
        <v>83</v>
      </c>
      <c r="D125" s="77">
        <f>Flavor!D147</f>
        <v>336475.31159431592</v>
      </c>
      <c r="E125" s="76">
        <f>Flavor!E147</f>
        <v>-11305.698064694006</v>
      </c>
      <c r="F125" s="78">
        <f>Flavor!F147</f>
        <v>-3.2508094895057509E-2</v>
      </c>
      <c r="G125" s="95">
        <f>Flavor!G147</f>
        <v>18.658921101275279</v>
      </c>
      <c r="H125" s="81">
        <f>Flavor!H147</f>
        <v>0.21788796168500824</v>
      </c>
      <c r="I125" s="178">
        <f>Flavor!I147</f>
        <v>5.9769108908265203</v>
      </c>
      <c r="J125" s="179">
        <f>Flavor!J147</f>
        <v>0.68381228940099792</v>
      </c>
      <c r="K125" s="78">
        <f>Flavor!K147</f>
        <v>0.12918941075778101</v>
      </c>
      <c r="L125" s="79">
        <f>Flavor!L147</f>
        <v>2011082.9543623137</v>
      </c>
      <c r="M125" s="80">
        <f>Flavor!M147</f>
        <v>170243.77853385219</v>
      </c>
      <c r="N125" s="78">
        <f>Flavor!N147</f>
        <v>9.2481614238372964E-2</v>
      </c>
      <c r="O125" s="77">
        <f>Flavor!O147</f>
        <v>751248.92448533978</v>
      </c>
      <c r="P125" s="76">
        <f>Flavor!P147</f>
        <v>-45328.774499776307</v>
      </c>
      <c r="Q125" s="78">
        <f>Flavor!Q147</f>
        <v>-5.6904398098927028E-2</v>
      </c>
    </row>
    <row r="126" spans="2:17">
      <c r="B126" s="348"/>
      <c r="C126" s="151" t="s">
        <v>84</v>
      </c>
      <c r="D126" s="77">
        <f>Flavor!D148</f>
        <v>74247.939298753379</v>
      </c>
      <c r="E126" s="76">
        <f>Flavor!E148</f>
        <v>-221.14014677674277</v>
      </c>
      <c r="F126" s="78">
        <f>Flavor!F148</f>
        <v>-2.9695566055505515E-3</v>
      </c>
      <c r="G126" s="95">
        <f>Flavor!G148</f>
        <v>4.1173494564678741</v>
      </c>
      <c r="H126" s="81">
        <f>Flavor!H148</f>
        <v>0.16863827388699404</v>
      </c>
      <c r="I126" s="178">
        <f>Flavor!I148</f>
        <v>5.637086012334561</v>
      </c>
      <c r="J126" s="179">
        <f>Flavor!J148</f>
        <v>-2.6870865292141666E-2</v>
      </c>
      <c r="K126" s="78">
        <f>Flavor!K148</f>
        <v>-4.7441860650960727E-3</v>
      </c>
      <c r="L126" s="79">
        <f>Flavor!L148</f>
        <v>418542.02006566821</v>
      </c>
      <c r="M126" s="80">
        <f>Flavor!M148</f>
        <v>-3247.634630371409</v>
      </c>
      <c r="N126" s="78">
        <f>Flavor!N148</f>
        <v>-7.6996545415790223E-3</v>
      </c>
      <c r="O126" s="77">
        <f>Flavor!O148</f>
        <v>160666.23243995092</v>
      </c>
      <c r="P126" s="76">
        <f>Flavor!P148</f>
        <v>340.46624815309769</v>
      </c>
      <c r="Q126" s="78">
        <f>Flavor!Q148</f>
        <v>2.1235903388467058E-3</v>
      </c>
    </row>
    <row r="127" spans="2:17">
      <c r="B127" s="348"/>
      <c r="C127" s="151" t="s">
        <v>85</v>
      </c>
      <c r="D127" s="77">
        <f>Flavor!D149</f>
        <v>10536.195474202746</v>
      </c>
      <c r="E127" s="76">
        <f>Flavor!E149</f>
        <v>3638.0193217006554</v>
      </c>
      <c r="F127" s="78">
        <f>Flavor!F149</f>
        <v>0.52738857942632866</v>
      </c>
      <c r="G127" s="95">
        <f>Flavor!G149</f>
        <v>0.58427478417136791</v>
      </c>
      <c r="H127" s="81">
        <f>Flavor!H149</f>
        <v>0.21850008256892012</v>
      </c>
      <c r="I127" s="178">
        <f>Flavor!I149</f>
        <v>8.6909860146673381</v>
      </c>
      <c r="J127" s="179">
        <f>Flavor!J149</f>
        <v>0.54479980352748392</v>
      </c>
      <c r="K127" s="78">
        <f>Flavor!K149</f>
        <v>6.6877897141913334E-2</v>
      </c>
      <c r="L127" s="79">
        <f>Flavor!L149</f>
        <v>91569.927514097377</v>
      </c>
      <c r="M127" s="80">
        <f>Flavor!M149</f>
        <v>35376.100058571072</v>
      </c>
      <c r="N127" s="78">
        <f>Flavor!N149</f>
        <v>0.62953711573693594</v>
      </c>
      <c r="O127" s="77">
        <f>Flavor!O149</f>
        <v>37022.455030542391</v>
      </c>
      <c r="P127" s="76">
        <f>Flavor!P149</f>
        <v>13245.103979570569</v>
      </c>
      <c r="Q127" s="78">
        <f>Flavor!Q149</f>
        <v>0.55704708027302385</v>
      </c>
    </row>
    <row r="128" spans="2:17">
      <c r="B128" s="348"/>
      <c r="C128" s="151" t="s">
        <v>86</v>
      </c>
      <c r="D128" s="77">
        <f>Flavor!D150</f>
        <v>43151.432597604027</v>
      </c>
      <c r="E128" s="76">
        <f>Flavor!E150</f>
        <v>-41446.005919100047</v>
      </c>
      <c r="F128" s="78">
        <f>Flavor!F150</f>
        <v>-0.48992034092044501</v>
      </c>
      <c r="G128" s="95">
        <f>Flavor!G150</f>
        <v>2.3929220020054904</v>
      </c>
      <c r="H128" s="81">
        <f>Flavor!H150</f>
        <v>-2.0928438215528224</v>
      </c>
      <c r="I128" s="178">
        <f>Flavor!I150</f>
        <v>6.5884304543098331</v>
      </c>
      <c r="J128" s="179">
        <f>Flavor!J150</f>
        <v>0.75416032850723802</v>
      </c>
      <c r="K128" s="78">
        <f>Flavor!K150</f>
        <v>0.12926386887228528</v>
      </c>
      <c r="L128" s="79">
        <f>Flavor!L150</f>
        <v>284300.21267315245</v>
      </c>
      <c r="M128" s="80">
        <f>Flavor!M150</f>
        <v>-209264.09558427596</v>
      </c>
      <c r="N128" s="78">
        <f>Flavor!N150</f>
        <v>-0.42398547075476545</v>
      </c>
      <c r="O128" s="77">
        <f>Flavor!O150</f>
        <v>105264.19932940004</v>
      </c>
      <c r="P128" s="76">
        <f>Flavor!P150</f>
        <v>-58883.279142120693</v>
      </c>
      <c r="Q128" s="78">
        <f>Flavor!Q150</f>
        <v>-0.35872180121449032</v>
      </c>
    </row>
    <row r="129" spans="2:17">
      <c r="B129" s="348"/>
      <c r="C129" s="151" t="s">
        <v>87</v>
      </c>
      <c r="D129" s="77">
        <f>Flavor!D151</f>
        <v>225796.1432998552</v>
      </c>
      <c r="E129" s="76">
        <f>Flavor!E151</f>
        <v>-8419.6903260459949</v>
      </c>
      <c r="F129" s="78">
        <f>Flavor!F151</f>
        <v>-3.5948424987758333E-2</v>
      </c>
      <c r="G129" s="95">
        <f>Flavor!G151</f>
        <v>12.521312196253916</v>
      </c>
      <c r="H129" s="81">
        <f>Flavor!H151</f>
        <v>0.10205458944309953</v>
      </c>
      <c r="I129" s="178">
        <f>Flavor!I151</f>
        <v>6.3062145959919302</v>
      </c>
      <c r="J129" s="179">
        <f>Flavor!J151</f>
        <v>0.10159882781191154</v>
      </c>
      <c r="K129" s="78">
        <f>Flavor!K151</f>
        <v>1.6374717082877997E-2</v>
      </c>
      <c r="L129" s="79">
        <f>Flavor!L151</f>
        <v>1423918.9345962324</v>
      </c>
      <c r="M129" s="80">
        <f>Flavor!M151</f>
        <v>-29300.319876461988</v>
      </c>
      <c r="N129" s="78">
        <f>Flavor!N151</f>
        <v>-2.0162353193629898E-2</v>
      </c>
      <c r="O129" s="77">
        <f>Flavor!O151</f>
        <v>662253.35236950696</v>
      </c>
      <c r="P129" s="76">
        <f>Flavor!P151</f>
        <v>-28942.372468051617</v>
      </c>
      <c r="Q129" s="78">
        <f>Flavor!Q151</f>
        <v>-4.1872904342476237E-2</v>
      </c>
    </row>
    <row r="130" spans="2:17">
      <c r="B130" s="348"/>
      <c r="C130" s="151" t="s">
        <v>88</v>
      </c>
      <c r="D130" s="77">
        <f>Flavor!D152</f>
        <v>0.67036602857112881</v>
      </c>
      <c r="E130" s="76">
        <f>Flavor!E152</f>
        <v>-5.8446199664354328</v>
      </c>
      <c r="F130" s="78">
        <f>Flavor!F152</f>
        <v>-0.89710399545218766</v>
      </c>
      <c r="G130" s="95">
        <f>Flavor!G152</f>
        <v>3.7174515945363182E-5</v>
      </c>
      <c r="H130" s="81">
        <f>Flavor!H152</f>
        <v>-3.0828158804283219E-4</v>
      </c>
      <c r="I130" s="178">
        <f>Flavor!I152</f>
        <v>4.392040265362299</v>
      </c>
      <c r="J130" s="179">
        <f>Flavor!J152</f>
        <v>-1.5260094815713208</v>
      </c>
      <c r="K130" s="78">
        <f>Flavor!K152</f>
        <v>-0.25785681885523315</v>
      </c>
      <c r="L130" s="79">
        <f>Flavor!L152</f>
        <v>2.9442745900154113</v>
      </c>
      <c r="M130" s="80">
        <f>Flavor!M152</f>
        <v>-35.611736629009251</v>
      </c>
      <c r="N130" s="78">
        <f>Flavor!N152</f>
        <v>-0.9236364318578002</v>
      </c>
      <c r="O130" s="77">
        <f>Flavor!O152</f>
        <v>2.0234410762786865</v>
      </c>
      <c r="P130" s="76">
        <f>Flavor!P152</f>
        <v>-20.448029756546021</v>
      </c>
      <c r="Q130" s="78">
        <f>Flavor!Q152</f>
        <v>-0.9099551119135918</v>
      </c>
    </row>
    <row r="131" spans="2:17">
      <c r="B131" s="348"/>
      <c r="C131" s="151" t="s">
        <v>89</v>
      </c>
      <c r="D131" s="77">
        <f>Flavor!D153</f>
        <v>233144.64294831027</v>
      </c>
      <c r="E131" s="76">
        <f>Flavor!E153</f>
        <v>-37673.709292099084</v>
      </c>
      <c r="F131" s="78">
        <f>Flavor!F153</f>
        <v>-0.13911062149383285</v>
      </c>
      <c r="G131" s="95">
        <f>Flavor!G153</f>
        <v>12.92881631447163</v>
      </c>
      <c r="H131" s="81">
        <f>Flavor!H153</f>
        <v>-1.431284064129466</v>
      </c>
      <c r="I131" s="178">
        <f>Flavor!I153</f>
        <v>6.4870620590838826</v>
      </c>
      <c r="J131" s="179">
        <f>Flavor!J153</f>
        <v>-2.1599058999946408E-2</v>
      </c>
      <c r="K131" s="78">
        <f>Flavor!K153</f>
        <v>-3.318510306203381E-3</v>
      </c>
      <c r="L131" s="79">
        <f>Flavor!L153</f>
        <v>1512423.7675486421</v>
      </c>
      <c r="M131" s="80">
        <f>Flavor!M153</f>
        <v>-250241.11174204084</v>
      </c>
      <c r="N131" s="78">
        <f>Flavor!N153</f>
        <v>-0.14196749176890663</v>
      </c>
      <c r="O131" s="77">
        <f>Flavor!O153</f>
        <v>699516.20942498732</v>
      </c>
      <c r="P131" s="76">
        <f>Flavor!P153</f>
        <v>-112832.00051420159</v>
      </c>
      <c r="Q131" s="78">
        <f>Flavor!Q153</f>
        <v>-0.13889610284566026</v>
      </c>
    </row>
    <row r="132" spans="2:17">
      <c r="B132" s="348"/>
      <c r="C132" s="151" t="s">
        <v>90</v>
      </c>
      <c r="D132" s="77">
        <f>Flavor!D154</f>
        <v>541.03370042145252</v>
      </c>
      <c r="E132" s="76">
        <f>Flavor!E154</f>
        <v>11.989897727966309</v>
      </c>
      <c r="F132" s="78">
        <f>Flavor!F154</f>
        <v>2.2663336508098052E-2</v>
      </c>
      <c r="G132" s="95">
        <f>Flavor!G154</f>
        <v>3.0002513650886901E-2</v>
      </c>
      <c r="H132" s="81">
        <f>Flavor!H154</f>
        <v>1.9500495231559271E-3</v>
      </c>
      <c r="I132" s="178">
        <f>Flavor!I154</f>
        <v>2.5535986707398677</v>
      </c>
      <c r="J132" s="179">
        <f>Flavor!J154</f>
        <v>-0.16770024398247108</v>
      </c>
      <c r="K132" s="78">
        <f>Flavor!K154</f>
        <v>-6.1625072892656473E-2</v>
      </c>
      <c r="L132" s="79">
        <f>Flavor!L154</f>
        <v>1381.582938221693</v>
      </c>
      <c r="M132" s="80">
        <f>Flavor!M154</f>
        <v>-58.103387888670113</v>
      </c>
      <c r="N132" s="78">
        <f>Flavor!N154</f>
        <v>-4.0358366148860708E-2</v>
      </c>
      <c r="O132" s="77">
        <f>Flavor!O154</f>
        <v>1442.7565344572067</v>
      </c>
      <c r="P132" s="76">
        <f>Flavor!P154</f>
        <v>31.973060607910156</v>
      </c>
      <c r="Q132" s="78">
        <f>Flavor!Q154</f>
        <v>2.2663336508098052E-2</v>
      </c>
    </row>
    <row r="133" spans="2:17">
      <c r="B133" s="348"/>
      <c r="C133" s="151" t="s">
        <v>91</v>
      </c>
      <c r="D133" s="77">
        <f>Flavor!D155</f>
        <v>10447.293669284287</v>
      </c>
      <c r="E133" s="76">
        <f>Flavor!E155</f>
        <v>-3503.4834297532889</v>
      </c>
      <c r="F133" s="78">
        <f>Flavor!F155</f>
        <v>-0.25113177602092029</v>
      </c>
      <c r="G133" s="95">
        <f>Flavor!G155</f>
        <v>0.57934481841585805</v>
      </c>
      <c r="H133" s="81">
        <f>Flavor!H155</f>
        <v>-0.16039293511655073</v>
      </c>
      <c r="I133" s="178">
        <f>Flavor!I155</f>
        <v>6.2838288758926799</v>
      </c>
      <c r="J133" s="179">
        <f>Flavor!J155</f>
        <v>-6.2351529875101619E-2</v>
      </c>
      <c r="K133" s="78">
        <f>Flavor!K155</f>
        <v>-9.825048436762511E-3</v>
      </c>
      <c r="L133" s="79">
        <f>Flavor!L155</f>
        <v>65649.005633979395</v>
      </c>
      <c r="M133" s="80">
        <f>Flavor!M155</f>
        <v>-22885.142637166762</v>
      </c>
      <c r="N133" s="78">
        <f>Flavor!N155</f>
        <v>-0.25848944259426704</v>
      </c>
      <c r="O133" s="77">
        <f>Flavor!O155</f>
        <v>30254.077640226409</v>
      </c>
      <c r="P133" s="76">
        <f>Flavor!P155</f>
        <v>-10685.278666824699</v>
      </c>
      <c r="Q133" s="78">
        <f>Flavor!Q155</f>
        <v>-0.26100260557795679</v>
      </c>
    </row>
    <row r="134" spans="2:17">
      <c r="B134" s="348"/>
      <c r="C134" s="151" t="s">
        <v>92</v>
      </c>
      <c r="D134" s="77">
        <f>Flavor!D156</f>
        <v>1030.8632042363752</v>
      </c>
      <c r="E134" s="76">
        <f>Flavor!E156</f>
        <v>253.5375766272191</v>
      </c>
      <c r="F134" s="78">
        <f>Flavor!F156</f>
        <v>0.32616649653895019</v>
      </c>
      <c r="G134" s="95">
        <f>Flavor!G156</f>
        <v>5.7165546865576573E-2</v>
      </c>
      <c r="H134" s="81">
        <f>Flavor!H156</f>
        <v>1.5947978163225532E-2</v>
      </c>
      <c r="I134" s="178">
        <f>Flavor!I156</f>
        <v>4.717343967695002</v>
      </c>
      <c r="J134" s="179">
        <f>Flavor!J156</f>
        <v>0.24208382681054452</v>
      </c>
      <c r="K134" s="78">
        <f>Flavor!K156</f>
        <v>5.4093799955660424E-2</v>
      </c>
      <c r="L134" s="79">
        <f>Flavor!L156</f>
        <v>4862.9363180232049</v>
      </c>
      <c r="M134" s="80">
        <f>Flavor!M156</f>
        <v>1384.2019202959536</v>
      </c>
      <c r="N134" s="78">
        <f>Flavor!N156</f>
        <v>0.39790388171062707</v>
      </c>
      <c r="O134" s="77">
        <f>Flavor!O156</f>
        <v>3062.4554750006646</v>
      </c>
      <c r="P134" s="76">
        <f>Flavor!P156</f>
        <v>841.67303692363203</v>
      </c>
      <c r="Q134" s="78">
        <f>Flavor!Q156</f>
        <v>0.37899842077841434</v>
      </c>
    </row>
    <row r="135" spans="2:17">
      <c r="B135" s="348"/>
      <c r="C135" s="151" t="s">
        <v>93</v>
      </c>
      <c r="D135" s="77">
        <f>Flavor!D157</f>
        <v>5927.9258115114571</v>
      </c>
      <c r="E135" s="76">
        <f>Flavor!E157</f>
        <v>-72.639755708441044</v>
      </c>
      <c r="F135" s="78">
        <f>Flavor!F157</f>
        <v>-1.2105484873835904E-2</v>
      </c>
      <c r="G135" s="95">
        <f>Flavor!G157</f>
        <v>0.32872753572055546</v>
      </c>
      <c r="H135" s="81">
        <f>Flavor!H157</f>
        <v>1.0548493713971152E-2</v>
      </c>
      <c r="I135" s="178">
        <f>Flavor!I157</f>
        <v>3.9020140942844073</v>
      </c>
      <c r="J135" s="179">
        <f>Flavor!J157</f>
        <v>-0.31371901234540456</v>
      </c>
      <c r="K135" s="78">
        <f>Flavor!K157</f>
        <v>-7.4416241353618628E-2</v>
      </c>
      <c r="L135" s="79">
        <f>Flavor!L157</f>
        <v>23130.850066390038</v>
      </c>
      <c r="M135" s="80">
        <f>Flavor!M157</f>
        <v>-2165.9328538417831</v>
      </c>
      <c r="N135" s="78">
        <f>Flavor!N157</f>
        <v>-8.5620881543380628E-2</v>
      </c>
      <c r="O135" s="77">
        <f>Flavor!O157</f>
        <v>17436.13341319561</v>
      </c>
      <c r="P135" s="76">
        <f>Flavor!P157</f>
        <v>-390.64543402194977</v>
      </c>
      <c r="Q135" s="78">
        <f>Flavor!Q157</f>
        <v>-2.1913405521543368E-2</v>
      </c>
    </row>
    <row r="136" spans="2:17" ht="15" thickBot="1">
      <c r="B136" s="351"/>
      <c r="C136" s="157" t="s">
        <v>94</v>
      </c>
      <c r="D136" s="144">
        <f>Flavor!D158</f>
        <v>2639.2323949486017</v>
      </c>
      <c r="E136" s="138">
        <f>Flavor!E158</f>
        <v>241.40638304341564</v>
      </c>
      <c r="F136" s="140">
        <f>Flavor!F158</f>
        <v>0.10067718918922181</v>
      </c>
      <c r="G136" s="141">
        <f>Flavor!G158</f>
        <v>0.14635614361106561</v>
      </c>
      <c r="H136" s="142">
        <f>Flavor!H158</f>
        <v>1.9211797829017108E-2</v>
      </c>
      <c r="I136" s="180">
        <f>Flavor!I158</f>
        <v>3.3068875125746198</v>
      </c>
      <c r="J136" s="181">
        <f>Flavor!J158</f>
        <v>0.4166305729564872</v>
      </c>
      <c r="K136" s="140">
        <f>Flavor!K158</f>
        <v>0.14415001214789347</v>
      </c>
      <c r="L136" s="143">
        <f>Flavor!L158</f>
        <v>8727.6446496379376</v>
      </c>
      <c r="M136" s="139">
        <f>Flavor!M158</f>
        <v>1797.3113787321026</v>
      </c>
      <c r="N136" s="140">
        <f>Flavor!N158</f>
        <v>0.25933981938175732</v>
      </c>
      <c r="O136" s="144">
        <f>Flavor!O158</f>
        <v>7144.1414602994919</v>
      </c>
      <c r="P136" s="138">
        <f>Flavor!P158</f>
        <v>432.85692528628078</v>
      </c>
      <c r="Q136" s="140">
        <f>Flavor!Q158</f>
        <v>6.449688178589924E-2</v>
      </c>
    </row>
    <row r="137" spans="2:17">
      <c r="B137" s="347" t="s">
        <v>95</v>
      </c>
      <c r="C137" s="221" t="s">
        <v>144</v>
      </c>
      <c r="D137" s="116">
        <f>Fat!D47</f>
        <v>103903.53379760703</v>
      </c>
      <c r="E137" s="110">
        <f>Fat!E47</f>
        <v>4566.7375551798177</v>
      </c>
      <c r="F137" s="112">
        <f>Fat!F47</f>
        <v>4.5972265342994249E-2</v>
      </c>
      <c r="G137" s="113">
        <f>Fat!G47</f>
        <v>5.7618724835619997</v>
      </c>
      <c r="H137" s="114">
        <f>Fat!H47</f>
        <v>0.49455454321951553</v>
      </c>
      <c r="I137" s="182">
        <f>Fat!I47</f>
        <v>4.5780334906023867</v>
      </c>
      <c r="J137" s="183">
        <f>Fat!J47</f>
        <v>-0.33240776769894431</v>
      </c>
      <c r="K137" s="112">
        <f>Fat!K47</f>
        <v>-6.7694072734704527E-2</v>
      </c>
      <c r="L137" s="115">
        <f>Fat!L47</f>
        <v>475673.85751738196</v>
      </c>
      <c r="M137" s="111">
        <f>Fat!M47</f>
        <v>-12113.645218905294</v>
      </c>
      <c r="N137" s="112">
        <f>Fat!N47</f>
        <v>-2.4833857265618178E-2</v>
      </c>
      <c r="O137" s="116">
        <f>Fat!O47</f>
        <v>230536.14511711212</v>
      </c>
      <c r="P137" s="110">
        <f>Fat!P47</f>
        <v>3864.510540094052</v>
      </c>
      <c r="Q137" s="112">
        <f>Fat!Q47</f>
        <v>1.704893754044455E-2</v>
      </c>
    </row>
    <row r="138" spans="2:17">
      <c r="B138" s="348"/>
      <c r="C138" s="222" t="s">
        <v>97</v>
      </c>
      <c r="D138" s="77">
        <f>Fat!D48</f>
        <v>9390.3788290487846</v>
      </c>
      <c r="E138" s="76">
        <f>Fat!E48</f>
        <v>-324.14414910757296</v>
      </c>
      <c r="F138" s="78">
        <f>Fat!F48</f>
        <v>-3.3366965093029173E-2</v>
      </c>
      <c r="G138" s="95">
        <f>Fat!G48</f>
        <v>0.52073460264318217</v>
      </c>
      <c r="H138" s="81">
        <f>Fat!H48</f>
        <v>5.6235551735682732E-3</v>
      </c>
      <c r="I138" s="178">
        <f>Fat!I48</f>
        <v>1.677540415310099</v>
      </c>
      <c r="J138" s="179">
        <f>Fat!J48</f>
        <v>-0.46037639129795038</v>
      </c>
      <c r="K138" s="78">
        <f>Fat!K48</f>
        <v>-0.21533877739067353</v>
      </c>
      <c r="L138" s="79">
        <f>Fat!L48</f>
        <v>15752.740000801659</v>
      </c>
      <c r="M138" s="80">
        <f>Fat!M48</f>
        <v>-5016.1019423789003</v>
      </c>
      <c r="N138" s="78">
        <f>Fat!N48</f>
        <v>-0.2415205410153326</v>
      </c>
      <c r="O138" s="77">
        <f>Fat!O48</f>
        <v>6120.6251168848576</v>
      </c>
      <c r="P138" s="76">
        <f>Fat!P48</f>
        <v>-5701.9916555954514</v>
      </c>
      <c r="Q138" s="78">
        <f>Fat!Q48</f>
        <v>-0.48229522831764854</v>
      </c>
    </row>
    <row r="139" spans="2:17">
      <c r="B139" s="348"/>
      <c r="C139" s="222" t="s">
        <v>59</v>
      </c>
      <c r="D139" s="77">
        <f>Fat!D49</f>
        <v>788815.28893044614</v>
      </c>
      <c r="E139" s="76">
        <f>Fat!E49</f>
        <v>48203.397447795025</v>
      </c>
      <c r="F139" s="78">
        <f>Fat!F49</f>
        <v>6.5085908020319966E-2</v>
      </c>
      <c r="G139" s="95">
        <f>Fat!G49</f>
        <v>43.743007978483426</v>
      </c>
      <c r="H139" s="81">
        <f>Fat!H49</f>
        <v>4.4721793389405136</v>
      </c>
      <c r="I139" s="178">
        <f>Fat!I49</f>
        <v>5.9919041746763568</v>
      </c>
      <c r="J139" s="179">
        <f>Fat!J49</f>
        <v>0.46673327758965755</v>
      </c>
      <c r="K139" s="78">
        <f>Fat!K49</f>
        <v>8.4473998412565976E-2</v>
      </c>
      <c r="L139" s="79">
        <f>Fat!L49</f>
        <v>4726505.6227908768</v>
      </c>
      <c r="M139" s="80">
        <f>Fat!M49</f>
        <v>634498.35393460002</v>
      </c>
      <c r="N139" s="78">
        <f>Fat!N49</f>
        <v>0.15505797332367482</v>
      </c>
      <c r="O139" s="77">
        <f>Fat!O49</f>
        <v>1827381.1022782156</v>
      </c>
      <c r="P139" s="76">
        <f>Fat!P49</f>
        <v>69647.416262430139</v>
      </c>
      <c r="Q139" s="78">
        <f>Fat!Q49</f>
        <v>3.9623417822923071E-2</v>
      </c>
    </row>
    <row r="140" spans="2:17" ht="15" thickBot="1">
      <c r="B140" s="349"/>
      <c r="C140" s="223" t="s">
        <v>15</v>
      </c>
      <c r="D140" s="109">
        <f>Fat!D50</f>
        <v>901184.49605630117</v>
      </c>
      <c r="E140" s="103">
        <f>Fat!E50</f>
        <v>-135060.78343439905</v>
      </c>
      <c r="F140" s="105">
        <f>Fat!F50</f>
        <v>-0.13033669354882804</v>
      </c>
      <c r="G140" s="106">
        <f>Fat!G50</f>
        <v>49.974336393158133</v>
      </c>
      <c r="H140" s="107">
        <f>Fat!H50</f>
        <v>-4.972405979486858</v>
      </c>
      <c r="I140" s="190">
        <f>Fat!I50</f>
        <v>6.390573640641052</v>
      </c>
      <c r="J140" s="191">
        <f>Fat!J50</f>
        <v>6.8028978445757282E-2</v>
      </c>
      <c r="K140" s="105">
        <f>Fat!K50</f>
        <v>1.0759746602112015E-2</v>
      </c>
      <c r="L140" s="108">
        <f>Fat!L50</f>
        <v>5759085.8858517883</v>
      </c>
      <c r="M140" s="104">
        <f>Fat!M50</f>
        <v>-792621.1747172093</v>
      </c>
      <c r="N140" s="105">
        <f>Fat!N50</f>
        <v>-0.12097933674225848</v>
      </c>
      <c r="O140" s="109">
        <f>Fat!O50</f>
        <v>2599279.7317996379</v>
      </c>
      <c r="P140" s="103">
        <f>Fat!P50</f>
        <v>-318690.67202094197</v>
      </c>
      <c r="Q140" s="105">
        <f>Fat!Q50</f>
        <v>-0.10921655394573962</v>
      </c>
    </row>
    <row r="141" spans="2:17" ht="15" hidden="1" thickBot="1">
      <c r="B141" s="350" t="s">
        <v>98</v>
      </c>
      <c r="C141" s="154" t="s">
        <v>99</v>
      </c>
      <c r="D141" s="125">
        <f>Organic!D14</f>
        <v>3556.8812234744546</v>
      </c>
      <c r="E141" s="117">
        <f>Organic!E14</f>
        <v>48.286988113102325</v>
      </c>
      <c r="F141" s="121">
        <f>Organic!F14</f>
        <v>1.3762488584870293E-2</v>
      </c>
      <c r="G141" s="122">
        <f>Organic!G14</f>
        <v>0.19724349403511623</v>
      </c>
      <c r="H141" s="123">
        <f>Organic!H14</f>
        <v>1.120083854017484E-2</v>
      </c>
      <c r="I141" s="186">
        <f>Organic!I14</f>
        <v>6.2794061764779334</v>
      </c>
      <c r="J141" s="187">
        <f>Organic!J14</f>
        <v>0.18744992295473928</v>
      </c>
      <c r="K141" s="121">
        <f>Organic!K14</f>
        <v>3.0770070426282256E-2</v>
      </c>
      <c r="L141" s="124">
        <f>Organic!L14</f>
        <v>22335.10192368388</v>
      </c>
      <c r="M141" s="118">
        <f>Organic!M14</f>
        <v>960.89933049886167</v>
      </c>
      <c r="N141" s="121">
        <f>Organic!N14</f>
        <v>4.4956031754150035E-2</v>
      </c>
      <c r="O141" s="125">
        <f>Organic!O14</f>
        <v>7510.8311049938202</v>
      </c>
      <c r="P141" s="117">
        <f>Organic!P14</f>
        <v>487.19171048447515</v>
      </c>
      <c r="Q141" s="121">
        <f>Organic!Q14</f>
        <v>6.9364567728994186E-2</v>
      </c>
    </row>
    <row r="142" spans="2:17" hidden="1">
      <c r="B142" s="348"/>
      <c r="C142" s="158" t="s">
        <v>100</v>
      </c>
      <c r="D142" s="102" t="e">
        <f>#REF!</f>
        <v>#REF!</v>
      </c>
      <c r="E142" s="96" t="e">
        <f>#REF!</f>
        <v>#REF!</v>
      </c>
      <c r="F142" s="98" t="e">
        <f>#REF!</f>
        <v>#REF!</v>
      </c>
      <c r="G142" s="99" t="e">
        <f>#REF!</f>
        <v>#REF!</v>
      </c>
      <c r="H142" s="100" t="e">
        <f>#REF!</f>
        <v>#REF!</v>
      </c>
      <c r="I142" s="192" t="e">
        <f>#REF!</f>
        <v>#REF!</v>
      </c>
      <c r="J142" s="193" t="e">
        <f>#REF!</f>
        <v>#REF!</v>
      </c>
      <c r="K142" s="98" t="e">
        <f>#REF!</f>
        <v>#REF!</v>
      </c>
      <c r="L142" s="101" t="e">
        <f>#REF!</f>
        <v>#REF!</v>
      </c>
      <c r="M142" s="97" t="e">
        <f>#REF!</f>
        <v>#REF!</v>
      </c>
      <c r="N142" s="98" t="e">
        <f>#REF!</f>
        <v>#REF!</v>
      </c>
      <c r="O142" s="102" t="e">
        <f>#REF!</f>
        <v>#REF!</v>
      </c>
      <c r="P142" s="96" t="e">
        <f>#REF!</f>
        <v>#REF!</v>
      </c>
      <c r="Q142" s="98" t="e">
        <f>#REF!</f>
        <v>#REF!</v>
      </c>
    </row>
    <row r="143" spans="2:17" ht="15" hidden="1" thickBot="1">
      <c r="B143" s="351"/>
      <c r="C143" s="155" t="s">
        <v>101</v>
      </c>
      <c r="D143" s="130" t="e">
        <f>#REF!</f>
        <v>#REF!</v>
      </c>
      <c r="E143" s="119" t="e">
        <f>#REF!</f>
        <v>#REF!</v>
      </c>
      <c r="F143" s="126" t="e">
        <f>#REF!</f>
        <v>#REF!</v>
      </c>
      <c r="G143" s="127" t="e">
        <f>#REF!</f>
        <v>#REF!</v>
      </c>
      <c r="H143" s="128" t="e">
        <f>#REF!</f>
        <v>#REF!</v>
      </c>
      <c r="I143" s="188" t="e">
        <f>#REF!</f>
        <v>#REF!</v>
      </c>
      <c r="J143" s="189" t="e">
        <f>#REF!</f>
        <v>#REF!</v>
      </c>
      <c r="K143" s="126" t="e">
        <f>#REF!</f>
        <v>#REF!</v>
      </c>
      <c r="L143" s="129" t="e">
        <f>#REF!</f>
        <v>#REF!</v>
      </c>
      <c r="M143" s="120" t="e">
        <f>#REF!</f>
        <v>#REF!</v>
      </c>
      <c r="N143" s="126" t="e">
        <f>#REF!</f>
        <v>#REF!</v>
      </c>
      <c r="O143" s="130" t="e">
        <f>#REF!</f>
        <v>#REF!</v>
      </c>
      <c r="P143" s="119" t="e">
        <f>#REF!</f>
        <v>#REF!</v>
      </c>
      <c r="Q143" s="126" t="e">
        <f>#REF!</f>
        <v>#REF!</v>
      </c>
    </row>
    <row r="144" spans="2:17">
      <c r="B144" s="347" t="s">
        <v>63</v>
      </c>
      <c r="C144" s="150" t="s">
        <v>102</v>
      </c>
      <c r="D144" s="116">
        <f>Size!D80</f>
        <v>985592.33144182852</v>
      </c>
      <c r="E144" s="110">
        <f>Size!E80</f>
        <v>-133572.73357431521</v>
      </c>
      <c r="F144" s="112">
        <f>Size!F80</f>
        <v>-0.1193503422771586</v>
      </c>
      <c r="G144" s="113">
        <f>Size!G80</f>
        <v>54.655093306125629</v>
      </c>
      <c r="H144" s="114">
        <f>Size!H80</f>
        <v>-4.6884576050352891</v>
      </c>
      <c r="I144" s="182">
        <f>Size!I80</f>
        <v>6.4546374072993595</v>
      </c>
      <c r="J144" s="183">
        <f>Size!J80</f>
        <v>3.6550955356871029E-2</v>
      </c>
      <c r="K144" s="112">
        <f>Size!K80</f>
        <v>5.6949926789796627E-3</v>
      </c>
      <c r="L144" s="115">
        <f>Size!L80</f>
        <v>6361641.1308718147</v>
      </c>
      <c r="M144" s="111">
        <f>Size!M80</f>
        <v>-821257.01039563119</v>
      </c>
      <c r="N144" s="112">
        <f>Size!N80</f>
        <v>-0.11433504892368106</v>
      </c>
      <c r="O144" s="116">
        <f>Size!O80</f>
        <v>2966084.0295023387</v>
      </c>
      <c r="P144" s="110">
        <f>Size!P80</f>
        <v>-395926.2329371674</v>
      </c>
      <c r="Q144" s="112">
        <f>Size!Q80</f>
        <v>-0.11776473063169046</v>
      </c>
    </row>
    <row r="145" spans="1:17">
      <c r="B145" s="348"/>
      <c r="C145" s="151" t="s">
        <v>103</v>
      </c>
      <c r="D145" s="77">
        <f>Size!D81</f>
        <v>5378.58136510849</v>
      </c>
      <c r="E145" s="76">
        <f>Size!E81</f>
        <v>-1205.379795378446</v>
      </c>
      <c r="F145" s="78">
        <f>Size!F81</f>
        <v>-0.18307820565716987</v>
      </c>
      <c r="G145" s="95">
        <f>Size!G81</f>
        <v>0.29826415748846918</v>
      </c>
      <c r="H145" s="81">
        <f>Size!H81</f>
        <v>-5.084934376152439E-2</v>
      </c>
      <c r="I145" s="178">
        <f>Size!I81</f>
        <v>4.5868877305868443</v>
      </c>
      <c r="J145" s="179">
        <f>Size!J81</f>
        <v>0.44887137614823303</v>
      </c>
      <c r="K145" s="78">
        <f>Size!K81</f>
        <v>0.10847501259069568</v>
      </c>
      <c r="L145" s="79">
        <f>Size!L81</f>
        <v>24670.94887157917</v>
      </c>
      <c r="M145" s="80">
        <f>Size!M81</f>
        <v>-2573.5900875043881</v>
      </c>
      <c r="N145" s="78">
        <f>Size!N81</f>
        <v>-9.4462603730217698E-2</v>
      </c>
      <c r="O145" s="77">
        <f>Size!O81</f>
        <v>5378.58136510849</v>
      </c>
      <c r="P145" s="76">
        <f>Size!P81</f>
        <v>-942.97887587547302</v>
      </c>
      <c r="Q145" s="78">
        <f>Size!Q81</f>
        <v>-0.14916869252656154</v>
      </c>
    </row>
    <row r="146" spans="1:17">
      <c r="B146" s="348"/>
      <c r="C146" s="151" t="s">
        <v>104</v>
      </c>
      <c r="D146" s="77">
        <f>Size!D82</f>
        <v>526.00272735357294</v>
      </c>
      <c r="E146" s="76">
        <f>Size!E82</f>
        <v>-229.54871451854694</v>
      </c>
      <c r="F146" s="78">
        <f>Size!F82</f>
        <v>-0.30381612924960705</v>
      </c>
      <c r="G146" s="95">
        <f>Size!G82</f>
        <v>2.9168985213926548E-2</v>
      </c>
      <c r="H146" s="81">
        <f>Size!H82</f>
        <v>-1.0894010726795047E-2</v>
      </c>
      <c r="I146" s="178">
        <f>Size!I82</f>
        <v>3.0712054537756321</v>
      </c>
      <c r="J146" s="179">
        <f>Size!J82</f>
        <v>-0.26541738052400454</v>
      </c>
      <c r="K146" s="78">
        <f>Size!K82</f>
        <v>-7.9546713459963517E-2</v>
      </c>
      <c r="L146" s="79">
        <f>Size!L82</f>
        <v>1615.46244494915</v>
      </c>
      <c r="M146" s="80">
        <f>Size!M82</f>
        <v>-905.52774848937975</v>
      </c>
      <c r="N146" s="78">
        <f>Size!N82</f>
        <v>-0.35919526813163682</v>
      </c>
      <c r="O146" s="77">
        <f>Size!O82</f>
        <v>397.13417959213257</v>
      </c>
      <c r="P146" s="76">
        <f>Size!P82</f>
        <v>-173.09332370758057</v>
      </c>
      <c r="Q146" s="78">
        <f>Size!Q82</f>
        <v>-0.30355134171176978</v>
      </c>
    </row>
    <row r="147" spans="1:17">
      <c r="B147" s="348"/>
      <c r="C147" s="151" t="s">
        <v>105</v>
      </c>
      <c r="D147" s="77">
        <f>Size!D83</f>
        <v>23562.616490900517</v>
      </c>
      <c r="E147" s="76">
        <f>Size!E83</f>
        <v>-21634.637606191187</v>
      </c>
      <c r="F147" s="78">
        <f>Size!F83</f>
        <v>-0.47867150424041593</v>
      </c>
      <c r="G147" s="95">
        <f>Size!G83</f>
        <v>1.3066426774675362</v>
      </c>
      <c r="H147" s="81">
        <f>Size!H83</f>
        <v>-1.0899345865991796</v>
      </c>
      <c r="I147" s="178">
        <f>Size!I83</f>
        <v>2.7217745984838806</v>
      </c>
      <c r="J147" s="179">
        <f>Size!J83</f>
        <v>-0.69930124113377801</v>
      </c>
      <c r="K147" s="78">
        <f>Size!K83</f>
        <v>-0.20440974533085252</v>
      </c>
      <c r="L147" s="79">
        <f>Size!L83</f>
        <v>64132.131038750413</v>
      </c>
      <c r="M147" s="80">
        <f>Size!M83</f>
        <v>-90491.102969870262</v>
      </c>
      <c r="N147" s="78">
        <f>Size!N83</f>
        <v>-0.58523612929234903</v>
      </c>
      <c r="O147" s="77">
        <f>Size!O83</f>
        <v>11796.809726715088</v>
      </c>
      <c r="P147" s="76">
        <f>Size!P83</f>
        <v>-10801.817321830764</v>
      </c>
      <c r="Q147" s="78">
        <f>Size!Q83</f>
        <v>-0.47798555631837936</v>
      </c>
    </row>
    <row r="148" spans="1:17">
      <c r="B148" s="348"/>
      <c r="C148" s="151" t="s">
        <v>106</v>
      </c>
      <c r="D148" s="77">
        <f>Size!D84</f>
        <v>1764549.7568787455</v>
      </c>
      <c r="E148" s="76">
        <f>Size!E84</f>
        <v>-62014.085141652497</v>
      </c>
      <c r="F148" s="78">
        <f>Size!F84</f>
        <v>-3.395122782735998E-2</v>
      </c>
      <c r="G148" s="95">
        <f>Size!G84</f>
        <v>97.851442760744831</v>
      </c>
      <c r="H148" s="81">
        <f>Size!H84</f>
        <v>0.9981833625347889</v>
      </c>
      <c r="I148" s="178">
        <f>Size!I84</f>
        <v>6.1619363358950254</v>
      </c>
      <c r="J148" s="179">
        <f>Size!J84</f>
        <v>0.1628389252370539</v>
      </c>
      <c r="K148" s="78">
        <f>Size!K84</f>
        <v>2.714390417261019E-2</v>
      </c>
      <c r="L148" s="79">
        <f>Size!L84</f>
        <v>10873043.263405874</v>
      </c>
      <c r="M148" s="80">
        <f>Size!M84</f>
        <v>-84691.151660172269</v>
      </c>
      <c r="N148" s="78">
        <f>Size!N84</f>
        <v>-7.72889252943824E-3</v>
      </c>
      <c r="O148" s="77">
        <f>Size!O84</f>
        <v>4643047.9691741718</v>
      </c>
      <c r="P148" s="76">
        <f>Size!P84</f>
        <v>-239727.29093513731</v>
      </c>
      <c r="Q148" s="78">
        <f>Size!Q84</f>
        <v>-4.9096523629426805E-2</v>
      </c>
    </row>
    <row r="149" spans="1:17" ht="15" customHeight="1">
      <c r="B149" s="348"/>
      <c r="C149" s="151" t="s">
        <v>107</v>
      </c>
      <c r="D149" s="77">
        <f>Size!D85</f>
        <v>32595.40801782161</v>
      </c>
      <c r="E149" s="76">
        <f>Size!E85</f>
        <v>-19291.094828831701</v>
      </c>
      <c r="F149" s="78">
        <f>Size!F85</f>
        <v>-0.37179408459739699</v>
      </c>
      <c r="G149" s="95">
        <f>Size!G85</f>
        <v>1.8075476134834592</v>
      </c>
      <c r="H149" s="81">
        <f>Size!H85</f>
        <v>-0.94372600962418396</v>
      </c>
      <c r="I149" s="178">
        <f>Size!I85</f>
        <v>2.3546836974158527</v>
      </c>
      <c r="J149" s="179">
        <f>Size!J85</f>
        <v>-0.81205088595421859</v>
      </c>
      <c r="K149" s="78">
        <f>Size!K85</f>
        <v>-0.25643162209383075</v>
      </c>
      <c r="L149" s="79">
        <f>Size!L85</f>
        <v>76751.875870182514</v>
      </c>
      <c r="M149" s="80">
        <f>Size!M85</f>
        <v>-87558.907104444181</v>
      </c>
      <c r="N149" s="78">
        <f>Size!N85</f>
        <v>-0.53288594649302634</v>
      </c>
      <c r="O149" s="77">
        <f>Size!O85</f>
        <v>14249.970968604088</v>
      </c>
      <c r="P149" s="76">
        <f>Size!P85</f>
        <v>-10162.689639144912</v>
      </c>
      <c r="Q149" s="78">
        <f>Size!Q85</f>
        <v>-0.41628767148465162</v>
      </c>
    </row>
    <row r="150" spans="1:17" ht="15" thickBot="1">
      <c r="B150" s="349"/>
      <c r="C150" s="152" t="s">
        <v>108</v>
      </c>
      <c r="D150" s="144">
        <f>Size!D86</f>
        <v>6148.5327168345448</v>
      </c>
      <c r="E150" s="138">
        <f>Size!E86</f>
        <v>-1309.6126100480542</v>
      </c>
      <c r="F150" s="140">
        <f>Size!F86</f>
        <v>-0.17559494386997337</v>
      </c>
      <c r="G150" s="141">
        <f>Size!G86</f>
        <v>0.34096108361836658</v>
      </c>
      <c r="H150" s="142">
        <f>Size!H86</f>
        <v>-5.4505895063915677E-2</v>
      </c>
      <c r="I150" s="180">
        <f>Size!I86</f>
        <v>4.4275550181681522</v>
      </c>
      <c r="J150" s="181">
        <f>Size!J86</f>
        <v>0.37487506365952861</v>
      </c>
      <c r="K150" s="140">
        <f>Size!K86</f>
        <v>9.2500534921954175E-2</v>
      </c>
      <c r="L150" s="143">
        <f>Size!L86</f>
        <v>27222.966884791851</v>
      </c>
      <c r="M150" s="139">
        <f>Size!M86</f>
        <v>-3002.5091792774219</v>
      </c>
      <c r="N150" s="140">
        <f>Size!N86</f>
        <v>-9.9337035185582193E-2</v>
      </c>
      <c r="O150" s="144">
        <f>Size!O86</f>
        <v>6019.6641690731049</v>
      </c>
      <c r="P150" s="138">
        <f>Size!P86</f>
        <v>-990.7562997341156</v>
      </c>
      <c r="Q150" s="140">
        <f>Size!Q86</f>
        <v>-0.14132623059379584</v>
      </c>
    </row>
    <row r="151" spans="1:17">
      <c r="A151" s="50"/>
      <c r="B151" s="341"/>
      <c r="C151" s="341"/>
      <c r="D151" s="341"/>
      <c r="E151" s="341"/>
      <c r="F151" s="341"/>
      <c r="G151" s="341"/>
      <c r="H151" s="341"/>
      <c r="I151" s="341"/>
      <c r="J151" s="341"/>
      <c r="K151" s="341"/>
      <c r="L151" s="341"/>
      <c r="M151" s="341"/>
      <c r="N151" s="341"/>
      <c r="O151" s="341"/>
      <c r="P151" s="341"/>
      <c r="Q151" s="341"/>
    </row>
    <row r="152" spans="1:17">
      <c r="A152" s="50"/>
      <c r="B152" s="341"/>
      <c r="C152" s="341"/>
      <c r="D152" s="341"/>
      <c r="E152" s="341"/>
      <c r="F152" s="341"/>
      <c r="G152" s="341"/>
      <c r="H152" s="341"/>
      <c r="I152" s="341"/>
      <c r="J152" s="341"/>
      <c r="K152" s="341"/>
      <c r="L152" s="341"/>
      <c r="M152" s="341"/>
      <c r="N152" s="341"/>
      <c r="O152" s="341"/>
      <c r="P152" s="341"/>
      <c r="Q152" s="341"/>
    </row>
    <row r="153" spans="1:17">
      <c r="A153" s="50"/>
      <c r="B153" s="50"/>
      <c r="C153" s="177" t="s">
        <v>131</v>
      </c>
      <c r="D153" s="177"/>
      <c r="E153" s="177"/>
      <c r="F153" s="177"/>
      <c r="G153" s="177"/>
      <c r="H153" s="177"/>
      <c r="I153" s="175"/>
      <c r="J153" s="175"/>
      <c r="K153" s="175"/>
      <c r="L153" s="338"/>
      <c r="M153" s="338"/>
      <c r="N153" s="338"/>
      <c r="O153" s="338"/>
      <c r="P153" s="338"/>
      <c r="Q153" s="338"/>
    </row>
    <row r="154" spans="1:17">
      <c r="A154" s="50"/>
      <c r="B154" s="51"/>
      <c r="C154" s="148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</row>
    <row r="155" spans="1:17">
      <c r="A155" s="50"/>
      <c r="B155" s="50"/>
      <c r="C155" s="53"/>
      <c r="D155" s="54"/>
      <c r="E155" s="54"/>
      <c r="F155" s="55"/>
      <c r="G155" s="56"/>
      <c r="H155" s="56"/>
      <c r="I155" s="195"/>
      <c r="J155" s="195"/>
      <c r="K155" s="55"/>
      <c r="L155" s="54"/>
      <c r="M155" s="54"/>
      <c r="N155" s="55"/>
      <c r="O155" s="54"/>
      <c r="P155" s="54"/>
      <c r="Q155" s="55"/>
    </row>
    <row r="156" spans="1:17">
      <c r="A156" s="50"/>
      <c r="B156" s="352"/>
      <c r="C156" s="57"/>
      <c r="D156" s="58"/>
      <c r="E156" s="58"/>
      <c r="F156" s="59"/>
      <c r="G156" s="60"/>
      <c r="H156" s="60"/>
      <c r="I156" s="196"/>
      <c r="J156" s="196"/>
      <c r="K156" s="59"/>
      <c r="L156" s="58"/>
      <c r="M156" s="58"/>
      <c r="N156" s="59"/>
      <c r="O156" s="58"/>
      <c r="P156" s="58"/>
      <c r="Q156" s="59"/>
    </row>
    <row r="157" spans="1:17">
      <c r="A157" s="50"/>
      <c r="B157" s="352"/>
      <c r="C157" s="57"/>
      <c r="D157" s="58"/>
      <c r="E157" s="58"/>
      <c r="F157" s="59"/>
      <c r="G157" s="60"/>
      <c r="H157" s="60"/>
      <c r="I157" s="196"/>
      <c r="J157" s="196"/>
      <c r="K157" s="59"/>
      <c r="L157" s="58"/>
      <c r="M157" s="58"/>
      <c r="N157" s="59"/>
      <c r="O157" s="58"/>
      <c r="P157" s="58"/>
      <c r="Q157" s="59"/>
    </row>
    <row r="158" spans="1:17">
      <c r="A158" s="50"/>
      <c r="B158" s="352"/>
      <c r="C158" s="57"/>
      <c r="D158" s="58"/>
      <c r="E158" s="58"/>
      <c r="F158" s="59"/>
      <c r="G158" s="60"/>
      <c r="H158" s="60"/>
      <c r="I158" s="196"/>
      <c r="J158" s="196"/>
      <c r="K158" s="59"/>
      <c r="L158" s="58"/>
      <c r="M158" s="58"/>
      <c r="N158" s="59"/>
      <c r="O158" s="58"/>
      <c r="P158" s="58"/>
      <c r="Q158" s="59"/>
    </row>
    <row r="159" spans="1:17">
      <c r="A159" s="50"/>
      <c r="B159" s="352"/>
      <c r="C159" s="64"/>
      <c r="D159" s="61"/>
      <c r="E159" s="61"/>
      <c r="F159" s="62"/>
      <c r="G159" s="63"/>
      <c r="H159" s="63"/>
      <c r="I159" s="197"/>
      <c r="J159" s="197"/>
      <c r="K159" s="62"/>
      <c r="L159" s="61"/>
      <c r="M159" s="61"/>
      <c r="N159" s="62"/>
      <c r="O159" s="61"/>
      <c r="P159" s="61"/>
      <c r="Q159" s="62"/>
    </row>
    <row r="160" spans="1:17">
      <c r="A160" s="50"/>
      <c r="B160" s="352"/>
      <c r="C160" s="64"/>
      <c r="D160" s="61"/>
      <c r="E160" s="61"/>
      <c r="F160" s="62"/>
      <c r="G160" s="63"/>
      <c r="H160" s="63"/>
      <c r="I160" s="197"/>
      <c r="J160" s="197"/>
      <c r="K160" s="62"/>
      <c r="L160" s="61"/>
      <c r="M160" s="61"/>
      <c r="N160" s="62"/>
      <c r="O160" s="61"/>
      <c r="P160" s="61"/>
      <c r="Q160" s="62"/>
    </row>
    <row r="161" spans="1:17">
      <c r="A161" s="50"/>
      <c r="B161" s="352"/>
      <c r="C161" s="64"/>
      <c r="D161" s="61"/>
      <c r="E161" s="61"/>
      <c r="F161" s="62"/>
      <c r="G161" s="63"/>
      <c r="H161" s="63"/>
      <c r="I161" s="197"/>
      <c r="J161" s="197"/>
      <c r="K161" s="62"/>
      <c r="L161" s="61"/>
      <c r="M161" s="61"/>
      <c r="N161" s="62"/>
      <c r="O161" s="61"/>
      <c r="P161" s="61"/>
      <c r="Q161" s="62"/>
    </row>
    <row r="162" spans="1:17">
      <c r="A162" s="50"/>
      <c r="B162" s="352"/>
      <c r="C162" s="64"/>
      <c r="D162" s="61"/>
      <c r="E162" s="61"/>
      <c r="F162" s="62"/>
      <c r="G162" s="63"/>
      <c r="H162" s="63"/>
      <c r="I162" s="197"/>
      <c r="J162" s="197"/>
      <c r="K162" s="62"/>
      <c r="L162" s="61"/>
      <c r="M162" s="61"/>
      <c r="N162" s="62"/>
      <c r="O162" s="61"/>
      <c r="P162" s="61"/>
      <c r="Q162" s="62"/>
    </row>
    <row r="163" spans="1:17">
      <c r="A163" s="50"/>
      <c r="B163" s="352"/>
      <c r="C163" s="64"/>
      <c r="D163" s="61"/>
      <c r="E163" s="61"/>
      <c r="F163" s="62"/>
      <c r="G163" s="63"/>
      <c r="H163" s="63"/>
      <c r="I163" s="197"/>
      <c r="J163" s="197"/>
      <c r="K163" s="62"/>
      <c r="L163" s="61"/>
      <c r="M163" s="61"/>
      <c r="N163" s="62"/>
      <c r="O163" s="61"/>
      <c r="P163" s="61"/>
      <c r="Q163" s="62"/>
    </row>
    <row r="164" spans="1:17">
      <c r="A164" s="50"/>
      <c r="B164" s="352"/>
      <c r="C164" s="64"/>
      <c r="D164" s="61"/>
      <c r="E164" s="61"/>
      <c r="F164" s="62"/>
      <c r="G164" s="63"/>
      <c r="H164" s="63"/>
      <c r="I164" s="197"/>
      <c r="J164" s="197"/>
      <c r="K164" s="62"/>
      <c r="L164" s="61"/>
      <c r="M164" s="61"/>
      <c r="N164" s="62"/>
      <c r="O164" s="61"/>
      <c r="P164" s="61"/>
      <c r="Q164" s="62"/>
    </row>
    <row r="165" spans="1:17">
      <c r="A165" s="50"/>
      <c r="B165" s="352"/>
      <c r="C165" s="64"/>
      <c r="D165" s="61"/>
      <c r="E165" s="61"/>
      <c r="F165" s="62"/>
      <c r="G165" s="63"/>
      <c r="H165" s="63"/>
      <c r="I165" s="197"/>
      <c r="J165" s="197"/>
      <c r="K165" s="62"/>
      <c r="L165" s="61"/>
      <c r="M165" s="61"/>
      <c r="N165" s="62"/>
      <c r="O165" s="61"/>
      <c r="P165" s="61"/>
      <c r="Q165" s="62"/>
    </row>
    <row r="166" spans="1:17">
      <c r="A166" s="50"/>
      <c r="B166" s="352"/>
      <c r="C166" s="64"/>
      <c r="D166" s="61"/>
      <c r="E166" s="61"/>
      <c r="F166" s="62"/>
      <c r="G166" s="63"/>
      <c r="H166" s="63"/>
      <c r="I166" s="197"/>
      <c r="J166" s="197"/>
      <c r="K166" s="62"/>
      <c r="L166" s="61"/>
      <c r="M166" s="61"/>
      <c r="N166" s="62"/>
      <c r="O166" s="61"/>
      <c r="P166" s="61"/>
      <c r="Q166" s="62"/>
    </row>
    <row r="167" spans="1:17">
      <c r="A167" s="50"/>
      <c r="B167" s="352"/>
      <c r="C167" s="64"/>
      <c r="D167" s="61"/>
      <c r="E167" s="61"/>
      <c r="F167" s="62"/>
      <c r="G167" s="63"/>
      <c r="H167" s="63"/>
      <c r="I167" s="197"/>
      <c r="J167" s="197"/>
      <c r="K167" s="62"/>
      <c r="L167" s="61"/>
      <c r="M167" s="61"/>
      <c r="N167" s="62"/>
      <c r="O167" s="61"/>
      <c r="P167" s="61"/>
      <c r="Q167" s="62"/>
    </row>
    <row r="168" spans="1:17">
      <c r="A168" s="50"/>
      <c r="B168" s="352"/>
      <c r="C168" s="64"/>
      <c r="D168" s="61"/>
      <c r="E168" s="61"/>
      <c r="F168" s="62"/>
      <c r="G168" s="63"/>
      <c r="H168" s="63"/>
      <c r="I168" s="197"/>
      <c r="J168" s="197"/>
      <c r="K168" s="62"/>
      <c r="L168" s="61"/>
      <c r="M168" s="61"/>
      <c r="N168" s="62"/>
      <c r="O168" s="61"/>
      <c r="P168" s="61"/>
      <c r="Q168" s="62"/>
    </row>
    <row r="169" spans="1:17">
      <c r="A169" s="50"/>
      <c r="B169" s="352"/>
      <c r="C169" s="64"/>
      <c r="D169" s="61"/>
      <c r="E169" s="61"/>
      <c r="F169" s="62"/>
      <c r="G169" s="63"/>
      <c r="H169" s="63"/>
      <c r="I169" s="197"/>
      <c r="J169" s="197"/>
      <c r="K169" s="62"/>
      <c r="L169" s="61"/>
      <c r="M169" s="61"/>
      <c r="N169" s="62"/>
      <c r="O169" s="61"/>
      <c r="P169" s="61"/>
      <c r="Q169" s="62"/>
    </row>
    <row r="170" spans="1:17">
      <c r="A170" s="50"/>
      <c r="B170" s="352"/>
      <c r="C170" s="64"/>
      <c r="D170" s="61"/>
      <c r="E170" s="61"/>
      <c r="F170" s="62"/>
      <c r="G170" s="63"/>
      <c r="H170" s="63"/>
      <c r="I170" s="197"/>
      <c r="J170" s="197"/>
      <c r="K170" s="62"/>
      <c r="L170" s="61"/>
      <c r="M170" s="61"/>
      <c r="N170" s="62"/>
      <c r="O170" s="61"/>
      <c r="P170" s="61"/>
      <c r="Q170" s="62"/>
    </row>
    <row r="171" spans="1:17">
      <c r="A171" s="50"/>
      <c r="B171" s="352"/>
      <c r="C171" s="64"/>
      <c r="D171" s="61"/>
      <c r="E171" s="61"/>
      <c r="F171" s="62"/>
      <c r="G171" s="63"/>
      <c r="H171" s="63"/>
      <c r="I171" s="197"/>
      <c r="J171" s="197"/>
      <c r="K171" s="62"/>
      <c r="L171" s="61"/>
      <c r="M171" s="61"/>
      <c r="N171" s="62"/>
      <c r="O171" s="61"/>
      <c r="P171" s="61"/>
      <c r="Q171" s="62"/>
    </row>
    <row r="172" spans="1:17">
      <c r="A172" s="50"/>
      <c r="B172" s="352"/>
      <c r="C172" s="64"/>
      <c r="D172" s="61"/>
      <c r="E172" s="61"/>
      <c r="F172" s="62"/>
      <c r="G172" s="63"/>
      <c r="H172" s="63"/>
      <c r="I172" s="197"/>
      <c r="J172" s="197"/>
      <c r="K172" s="62"/>
      <c r="L172" s="61"/>
      <c r="M172" s="61"/>
      <c r="N172" s="62"/>
      <c r="O172" s="61"/>
      <c r="P172" s="61"/>
      <c r="Q172" s="62"/>
    </row>
    <row r="173" spans="1:17">
      <c r="A173" s="50"/>
      <c r="B173" s="352"/>
      <c r="C173" s="64"/>
      <c r="D173" s="61"/>
      <c r="E173" s="61"/>
      <c r="F173" s="62"/>
      <c r="G173" s="63"/>
      <c r="H173" s="63"/>
      <c r="I173" s="197"/>
      <c r="J173" s="197"/>
      <c r="K173" s="62"/>
      <c r="L173" s="61"/>
      <c r="M173" s="61"/>
      <c r="N173" s="62"/>
      <c r="O173" s="61"/>
      <c r="P173" s="61"/>
      <c r="Q173" s="62"/>
    </row>
    <row r="174" spans="1:17">
      <c r="A174" s="50"/>
      <c r="B174" s="352"/>
      <c r="C174" s="64"/>
      <c r="D174" s="61"/>
      <c r="E174" s="61"/>
      <c r="F174" s="62"/>
      <c r="G174" s="63"/>
      <c r="H174" s="63"/>
      <c r="I174" s="197"/>
      <c r="J174" s="197"/>
      <c r="K174" s="62"/>
      <c r="L174" s="61"/>
      <c r="M174" s="61"/>
      <c r="N174" s="62"/>
      <c r="O174" s="61"/>
      <c r="P174" s="61"/>
      <c r="Q174" s="62"/>
    </row>
    <row r="175" spans="1:17">
      <c r="A175" s="50"/>
      <c r="B175" s="352"/>
      <c r="C175" s="64"/>
      <c r="D175" s="61"/>
      <c r="E175" s="61"/>
      <c r="F175" s="62"/>
      <c r="G175" s="63"/>
      <c r="H175" s="63"/>
      <c r="I175" s="197"/>
      <c r="J175" s="197"/>
      <c r="K175" s="62"/>
      <c r="L175" s="61"/>
      <c r="M175" s="61"/>
      <c r="N175" s="62"/>
      <c r="O175" s="61"/>
      <c r="P175" s="61"/>
      <c r="Q175" s="62"/>
    </row>
    <row r="176" spans="1:17">
      <c r="A176" s="50"/>
      <c r="B176" s="352"/>
      <c r="C176" s="64"/>
      <c r="D176" s="61"/>
      <c r="E176" s="61"/>
      <c r="F176" s="62"/>
      <c r="G176" s="63"/>
      <c r="H176" s="63"/>
      <c r="I176" s="197"/>
      <c r="J176" s="197"/>
      <c r="K176" s="62"/>
      <c r="L176" s="61"/>
      <c r="M176" s="61"/>
      <c r="N176" s="62"/>
      <c r="O176" s="61"/>
      <c r="P176" s="61"/>
      <c r="Q176" s="62"/>
    </row>
    <row r="177" spans="1:17">
      <c r="A177" s="50"/>
      <c r="B177" s="352"/>
      <c r="C177" s="64"/>
      <c r="D177" s="61"/>
      <c r="E177" s="61"/>
      <c r="F177" s="62"/>
      <c r="G177" s="63"/>
      <c r="H177" s="63"/>
      <c r="I177" s="197"/>
      <c r="J177" s="197"/>
      <c r="K177" s="62"/>
      <c r="L177" s="61"/>
      <c r="M177" s="61"/>
      <c r="N177" s="62"/>
      <c r="O177" s="61"/>
      <c r="P177" s="61"/>
      <c r="Q177" s="62"/>
    </row>
    <row r="178" spans="1:17">
      <c r="A178" s="50"/>
      <c r="B178" s="352"/>
      <c r="C178" s="64"/>
      <c r="D178" s="61"/>
      <c r="E178" s="61"/>
      <c r="F178" s="62"/>
      <c r="G178" s="63"/>
      <c r="H178" s="63"/>
      <c r="I178" s="197"/>
      <c r="J178" s="197"/>
      <c r="K178" s="62"/>
      <c r="L178" s="61"/>
      <c r="M178" s="61"/>
      <c r="N178" s="62"/>
      <c r="O178" s="61"/>
      <c r="P178" s="61"/>
      <c r="Q178" s="62"/>
    </row>
    <row r="179" spans="1:17">
      <c r="A179" s="50"/>
      <c r="B179" s="352"/>
      <c r="C179" s="64"/>
      <c r="D179" s="61"/>
      <c r="E179" s="61"/>
      <c r="F179" s="62"/>
      <c r="G179" s="63"/>
      <c r="H179" s="63"/>
      <c r="I179" s="197"/>
      <c r="J179" s="197"/>
      <c r="K179" s="62"/>
      <c r="L179" s="61"/>
      <c r="M179" s="61"/>
      <c r="N179" s="62"/>
      <c r="O179" s="61"/>
      <c r="P179" s="61"/>
      <c r="Q179" s="62"/>
    </row>
    <row r="180" spans="1:17">
      <c r="A180" s="50"/>
      <c r="B180" s="352"/>
      <c r="C180" s="64"/>
      <c r="D180" s="61"/>
      <c r="E180" s="61"/>
      <c r="F180" s="62"/>
      <c r="G180" s="63"/>
      <c r="H180" s="63"/>
      <c r="I180" s="197"/>
      <c r="J180" s="197"/>
      <c r="K180" s="62"/>
      <c r="L180" s="61"/>
      <c r="M180" s="61"/>
      <c r="N180" s="62"/>
      <c r="O180" s="61"/>
      <c r="P180" s="61"/>
      <c r="Q180" s="62"/>
    </row>
    <row r="181" spans="1:17">
      <c r="A181" s="50"/>
      <c r="B181" s="352"/>
      <c r="C181" s="64"/>
      <c r="D181" s="61"/>
      <c r="E181" s="61"/>
      <c r="F181" s="62"/>
      <c r="G181" s="63"/>
      <c r="H181" s="63"/>
      <c r="I181" s="197"/>
      <c r="J181" s="197"/>
      <c r="K181" s="62"/>
      <c r="L181" s="61"/>
      <c r="M181" s="61"/>
      <c r="N181" s="62"/>
      <c r="O181" s="61"/>
      <c r="P181" s="61"/>
      <c r="Q181" s="62"/>
    </row>
    <row r="182" spans="1:17">
      <c r="A182" s="50"/>
      <c r="B182" s="352"/>
      <c r="C182" s="64"/>
      <c r="D182" s="61"/>
      <c r="E182" s="61"/>
      <c r="F182" s="62"/>
      <c r="G182" s="63"/>
      <c r="H182" s="63"/>
      <c r="I182" s="197"/>
      <c r="J182" s="197"/>
      <c r="K182" s="62"/>
      <c r="L182" s="61"/>
      <c r="M182" s="61"/>
      <c r="N182" s="62"/>
      <c r="O182" s="61"/>
      <c r="P182" s="61"/>
      <c r="Q182" s="62"/>
    </row>
    <row r="183" spans="1:17">
      <c r="A183" s="50"/>
      <c r="B183" s="352"/>
      <c r="C183" s="64"/>
      <c r="D183" s="61"/>
      <c r="E183" s="61"/>
      <c r="F183" s="62"/>
      <c r="G183" s="63"/>
      <c r="H183" s="63"/>
      <c r="I183" s="197"/>
      <c r="J183" s="197"/>
      <c r="K183" s="62"/>
      <c r="L183" s="61"/>
      <c r="M183" s="61"/>
      <c r="N183" s="62"/>
      <c r="O183" s="61"/>
      <c r="P183" s="61"/>
      <c r="Q183" s="62"/>
    </row>
    <row r="184" spans="1:17">
      <c r="A184" s="50"/>
      <c r="B184" s="352"/>
      <c r="C184" s="64"/>
      <c r="D184" s="61"/>
      <c r="E184" s="61"/>
      <c r="F184" s="62"/>
      <c r="G184" s="63"/>
      <c r="H184" s="63"/>
      <c r="I184" s="197"/>
      <c r="J184" s="197"/>
      <c r="K184" s="62"/>
      <c r="L184" s="61"/>
      <c r="M184" s="61"/>
      <c r="N184" s="62"/>
      <c r="O184" s="61"/>
      <c r="P184" s="61"/>
      <c r="Q184" s="62"/>
    </row>
    <row r="185" spans="1:17">
      <c r="A185" s="50"/>
      <c r="B185" s="352"/>
      <c r="C185" s="64"/>
      <c r="D185" s="61"/>
      <c r="E185" s="61"/>
      <c r="F185" s="62"/>
      <c r="G185" s="63"/>
      <c r="H185" s="63"/>
      <c r="I185" s="197"/>
      <c r="J185" s="197"/>
      <c r="K185" s="62"/>
      <c r="L185" s="61"/>
      <c r="M185" s="61"/>
      <c r="N185" s="62"/>
      <c r="O185" s="61"/>
      <c r="P185" s="61"/>
      <c r="Q185" s="62"/>
    </row>
    <row r="186" spans="1:17">
      <c r="A186" s="50"/>
      <c r="B186" s="352"/>
      <c r="C186" s="64"/>
      <c r="D186" s="61"/>
      <c r="E186" s="61"/>
      <c r="F186" s="62"/>
      <c r="G186" s="63"/>
      <c r="H186" s="63"/>
      <c r="I186" s="197"/>
      <c r="J186" s="197"/>
      <c r="K186" s="62"/>
      <c r="L186" s="61"/>
      <c r="M186" s="61"/>
      <c r="N186" s="62"/>
      <c r="O186" s="61"/>
      <c r="P186" s="61"/>
      <c r="Q186" s="62"/>
    </row>
    <row r="187" spans="1:17">
      <c r="A187" s="50"/>
      <c r="B187" s="352"/>
      <c r="C187" s="64"/>
      <c r="D187" s="61"/>
      <c r="E187" s="61"/>
      <c r="F187" s="62"/>
      <c r="G187" s="63"/>
      <c r="H187" s="63"/>
      <c r="I187" s="197"/>
      <c r="J187" s="197"/>
      <c r="K187" s="62"/>
      <c r="L187" s="61"/>
      <c r="M187" s="61"/>
      <c r="N187" s="62"/>
      <c r="O187" s="61"/>
      <c r="P187" s="61"/>
      <c r="Q187" s="62"/>
    </row>
    <row r="188" spans="1:17">
      <c r="A188" s="50"/>
      <c r="B188" s="352"/>
      <c r="C188" s="64"/>
      <c r="D188" s="61"/>
      <c r="E188" s="61"/>
      <c r="F188" s="62"/>
      <c r="G188" s="63"/>
      <c r="H188" s="63"/>
      <c r="I188" s="197"/>
      <c r="J188" s="197"/>
      <c r="K188" s="62"/>
      <c r="L188" s="61"/>
      <c r="M188" s="61"/>
      <c r="N188" s="62"/>
      <c r="O188" s="61"/>
      <c r="P188" s="61"/>
      <c r="Q188" s="62"/>
    </row>
    <row r="189" spans="1:17">
      <c r="A189" s="50"/>
      <c r="B189" s="352"/>
      <c r="C189" s="64"/>
      <c r="D189" s="61"/>
      <c r="E189" s="61"/>
      <c r="F189" s="62"/>
      <c r="G189" s="63"/>
      <c r="H189" s="63"/>
      <c r="I189" s="197"/>
      <c r="J189" s="197"/>
      <c r="K189" s="62"/>
      <c r="L189" s="61"/>
      <c r="M189" s="61"/>
      <c r="N189" s="62"/>
      <c r="O189" s="61"/>
      <c r="P189" s="61"/>
      <c r="Q189" s="62"/>
    </row>
    <row r="190" spans="1:17">
      <c r="A190" s="50"/>
      <c r="B190" s="352"/>
      <c r="C190" s="64"/>
      <c r="D190" s="61"/>
      <c r="E190" s="61"/>
      <c r="F190" s="62"/>
      <c r="G190" s="63"/>
      <c r="H190" s="63"/>
      <c r="I190" s="197"/>
      <c r="J190" s="197"/>
      <c r="K190" s="62"/>
      <c r="L190" s="61"/>
      <c r="M190" s="61"/>
      <c r="N190" s="62"/>
      <c r="O190" s="61"/>
      <c r="P190" s="61"/>
      <c r="Q190" s="62"/>
    </row>
    <row r="191" spans="1:17">
      <c r="A191" s="50"/>
      <c r="B191" s="352"/>
      <c r="C191" s="64"/>
      <c r="D191" s="61"/>
      <c r="E191" s="61"/>
      <c r="F191" s="62"/>
      <c r="G191" s="63"/>
      <c r="H191" s="63"/>
      <c r="I191" s="197"/>
      <c r="J191" s="197"/>
      <c r="K191" s="62"/>
      <c r="L191" s="61"/>
      <c r="M191" s="61"/>
      <c r="N191" s="62"/>
      <c r="O191" s="61"/>
      <c r="P191" s="61"/>
      <c r="Q191" s="62"/>
    </row>
    <row r="192" spans="1:17">
      <c r="A192" s="50"/>
      <c r="B192" s="352"/>
      <c r="C192" s="64"/>
      <c r="D192" s="61"/>
      <c r="E192" s="61"/>
      <c r="F192" s="62"/>
      <c r="G192" s="63"/>
      <c r="H192" s="63"/>
      <c r="I192" s="197"/>
      <c r="J192" s="197"/>
      <c r="K192" s="62"/>
      <c r="L192" s="61"/>
      <c r="M192" s="61"/>
      <c r="N192" s="62"/>
      <c r="O192" s="61"/>
      <c r="P192" s="61"/>
      <c r="Q192" s="62"/>
    </row>
    <row r="193" spans="1:17">
      <c r="A193" s="50"/>
      <c r="B193" s="352"/>
      <c r="C193" s="64"/>
      <c r="D193" s="61"/>
      <c r="E193" s="61"/>
      <c r="F193" s="62"/>
      <c r="G193" s="63"/>
      <c r="H193" s="63"/>
      <c r="I193" s="197"/>
      <c r="J193" s="197"/>
      <c r="K193" s="62"/>
      <c r="L193" s="61"/>
      <c r="M193" s="61"/>
      <c r="N193" s="62"/>
      <c r="O193" s="61"/>
      <c r="P193" s="61"/>
      <c r="Q193" s="62"/>
    </row>
    <row r="194" spans="1:17">
      <c r="A194" s="50"/>
      <c r="B194" s="352"/>
      <c r="C194" s="149"/>
      <c r="D194" s="61"/>
      <c r="E194" s="61"/>
      <c r="F194" s="62"/>
      <c r="G194" s="63"/>
      <c r="H194" s="63"/>
      <c r="I194" s="197"/>
      <c r="J194" s="197"/>
      <c r="K194" s="62"/>
      <c r="L194" s="61"/>
      <c r="M194" s="61"/>
      <c r="N194" s="62"/>
      <c r="O194" s="61"/>
      <c r="P194" s="61"/>
      <c r="Q194" s="62"/>
    </row>
    <row r="195" spans="1:17">
      <c r="A195" s="50"/>
      <c r="B195" s="353"/>
      <c r="C195" s="64"/>
      <c r="D195" s="61"/>
      <c r="E195" s="61"/>
      <c r="F195" s="62"/>
      <c r="G195" s="63"/>
      <c r="H195" s="63"/>
      <c r="I195" s="197"/>
      <c r="J195" s="197"/>
      <c r="K195" s="62"/>
      <c r="L195" s="61"/>
      <c r="M195" s="61"/>
      <c r="N195" s="62"/>
      <c r="O195" s="61"/>
      <c r="P195" s="61"/>
      <c r="Q195" s="62"/>
    </row>
    <row r="196" spans="1:17">
      <c r="A196" s="50"/>
      <c r="B196" s="353"/>
      <c r="C196" s="64"/>
      <c r="D196" s="61"/>
      <c r="E196" s="61"/>
      <c r="F196" s="62"/>
      <c r="G196" s="63"/>
      <c r="H196" s="63"/>
      <c r="I196" s="197"/>
      <c r="J196" s="197"/>
      <c r="K196" s="62"/>
      <c r="L196" s="61"/>
      <c r="M196" s="61"/>
      <c r="N196" s="62"/>
      <c r="O196" s="61"/>
      <c r="P196" s="61"/>
      <c r="Q196" s="62"/>
    </row>
    <row r="197" spans="1:17">
      <c r="A197" s="50"/>
      <c r="B197" s="353"/>
      <c r="C197" s="64"/>
      <c r="D197" s="61"/>
      <c r="E197" s="61"/>
      <c r="F197" s="62"/>
      <c r="G197" s="63"/>
      <c r="H197" s="63"/>
      <c r="I197" s="197"/>
      <c r="J197" s="197"/>
      <c r="K197" s="62"/>
      <c r="L197" s="61"/>
      <c r="M197" s="61"/>
      <c r="N197" s="62"/>
      <c r="O197" s="61"/>
      <c r="P197" s="61"/>
      <c r="Q197" s="62"/>
    </row>
    <row r="198" spans="1:17">
      <c r="A198" s="50"/>
      <c r="B198" s="353"/>
      <c r="C198" s="64"/>
      <c r="D198" s="61"/>
      <c r="E198" s="61"/>
      <c r="F198" s="62"/>
      <c r="G198" s="63"/>
      <c r="H198" s="63"/>
      <c r="I198" s="197"/>
      <c r="J198" s="197"/>
      <c r="K198" s="62"/>
      <c r="L198" s="61"/>
      <c r="M198" s="61"/>
      <c r="N198" s="62"/>
      <c r="O198" s="61"/>
      <c r="P198" s="61"/>
      <c r="Q198" s="62"/>
    </row>
    <row r="199" spans="1:17">
      <c r="A199" s="50"/>
      <c r="B199" s="353"/>
      <c r="C199" s="64"/>
      <c r="D199" s="61"/>
      <c r="E199" s="61"/>
      <c r="F199" s="62"/>
      <c r="G199" s="63"/>
      <c r="H199" s="63"/>
      <c r="I199" s="197"/>
      <c r="J199" s="197"/>
      <c r="K199" s="62"/>
      <c r="L199" s="61"/>
      <c r="M199" s="61"/>
      <c r="N199" s="62"/>
      <c r="O199" s="61"/>
      <c r="P199" s="61"/>
      <c r="Q199" s="62"/>
    </row>
    <row r="200" spans="1:17">
      <c r="A200" s="50"/>
      <c r="B200" s="353"/>
      <c r="C200" s="64"/>
      <c r="D200" s="61"/>
      <c r="E200" s="61"/>
      <c r="F200" s="62"/>
      <c r="G200" s="63"/>
      <c r="H200" s="63"/>
      <c r="I200" s="197"/>
      <c r="J200" s="197"/>
      <c r="K200" s="62"/>
      <c r="L200" s="61"/>
      <c r="M200" s="61"/>
      <c r="N200" s="62"/>
      <c r="O200" s="61"/>
      <c r="P200" s="61"/>
      <c r="Q200" s="62"/>
    </row>
    <row r="201" spans="1:17">
      <c r="A201" s="50"/>
      <c r="B201" s="353"/>
      <c r="C201" s="64"/>
      <c r="D201" s="61"/>
      <c r="E201" s="61"/>
      <c r="F201" s="62"/>
      <c r="G201" s="63"/>
      <c r="H201" s="63"/>
      <c r="I201" s="197"/>
      <c r="J201" s="197"/>
      <c r="K201" s="62"/>
      <c r="L201" s="61"/>
      <c r="M201" s="61"/>
      <c r="N201" s="62"/>
      <c r="O201" s="61"/>
      <c r="P201" s="61"/>
      <c r="Q201" s="62"/>
    </row>
    <row r="202" spans="1:17">
      <c r="A202" s="50"/>
      <c r="B202" s="353"/>
      <c r="C202" s="64"/>
      <c r="D202" s="61"/>
      <c r="E202" s="61"/>
      <c r="F202" s="62"/>
      <c r="G202" s="63"/>
      <c r="H202" s="63"/>
      <c r="I202" s="197"/>
      <c r="J202" s="197"/>
      <c r="K202" s="62"/>
      <c r="L202" s="61"/>
      <c r="M202" s="61"/>
      <c r="N202" s="62"/>
      <c r="O202" s="61"/>
      <c r="P202" s="61"/>
      <c r="Q202" s="62"/>
    </row>
    <row r="203" spans="1:17">
      <c r="A203" s="50"/>
      <c r="B203" s="353"/>
      <c r="C203" s="64"/>
      <c r="D203" s="61"/>
      <c r="E203" s="61"/>
      <c r="F203" s="62"/>
      <c r="G203" s="63"/>
      <c r="H203" s="63"/>
      <c r="I203" s="197"/>
      <c r="J203" s="197"/>
      <c r="K203" s="62"/>
      <c r="L203" s="61"/>
      <c r="M203" s="61"/>
      <c r="N203" s="62"/>
      <c r="O203" s="61"/>
      <c r="P203" s="61"/>
      <c r="Q203" s="62"/>
    </row>
    <row r="204" spans="1:17">
      <c r="A204" s="50"/>
      <c r="B204" s="353"/>
      <c r="C204" s="64"/>
      <c r="D204" s="61"/>
      <c r="E204" s="61"/>
      <c r="F204" s="62"/>
      <c r="G204" s="63"/>
      <c r="H204" s="63"/>
      <c r="I204" s="197"/>
      <c r="J204" s="197"/>
      <c r="K204" s="62"/>
      <c r="L204" s="61"/>
      <c r="M204" s="61"/>
      <c r="N204" s="62"/>
      <c r="O204" s="61"/>
      <c r="P204" s="61"/>
      <c r="Q204" s="62"/>
    </row>
    <row r="205" spans="1:17">
      <c r="A205" s="50"/>
      <c r="B205" s="353"/>
      <c r="C205" s="64"/>
      <c r="D205" s="61"/>
      <c r="E205" s="61"/>
      <c r="F205" s="62"/>
      <c r="G205" s="63"/>
      <c r="H205" s="63"/>
      <c r="I205" s="197"/>
      <c r="J205" s="197"/>
      <c r="K205" s="62"/>
      <c r="L205" s="61"/>
      <c r="M205" s="61"/>
      <c r="N205" s="62"/>
      <c r="O205" s="61"/>
      <c r="P205" s="61"/>
      <c r="Q205" s="62"/>
    </row>
    <row r="206" spans="1:17">
      <c r="A206" s="50"/>
      <c r="B206" s="353"/>
      <c r="C206" s="64"/>
      <c r="D206" s="61"/>
      <c r="E206" s="61"/>
      <c r="F206" s="62"/>
      <c r="G206" s="63"/>
      <c r="H206" s="63"/>
      <c r="I206" s="197"/>
      <c r="J206" s="197"/>
      <c r="K206" s="62"/>
      <c r="L206" s="61"/>
      <c r="M206" s="61"/>
      <c r="N206" s="62"/>
      <c r="O206" s="61"/>
      <c r="P206" s="61"/>
      <c r="Q206" s="62"/>
    </row>
    <row r="207" spans="1:17">
      <c r="A207" s="50"/>
      <c r="B207" s="353"/>
      <c r="C207" s="64"/>
      <c r="D207" s="61"/>
      <c r="E207" s="61"/>
      <c r="F207" s="62"/>
      <c r="G207" s="63"/>
      <c r="H207" s="63"/>
      <c r="I207" s="197"/>
      <c r="J207" s="197"/>
      <c r="K207" s="62"/>
      <c r="L207" s="61"/>
      <c r="M207" s="61"/>
      <c r="N207" s="62"/>
      <c r="O207" s="61"/>
      <c r="P207" s="61"/>
      <c r="Q207" s="62"/>
    </row>
    <row r="208" spans="1:17">
      <c r="A208" s="50"/>
      <c r="B208" s="353"/>
      <c r="C208" s="64"/>
      <c r="D208" s="61"/>
      <c r="E208" s="61"/>
      <c r="F208" s="62"/>
      <c r="G208" s="63"/>
      <c r="H208" s="63"/>
      <c r="I208" s="197"/>
      <c r="J208" s="197"/>
      <c r="K208" s="62"/>
      <c r="L208" s="61"/>
      <c r="M208" s="61"/>
      <c r="N208" s="62"/>
      <c r="O208" s="61"/>
      <c r="P208" s="61"/>
      <c r="Q208" s="62"/>
    </row>
    <row r="209" spans="1:17">
      <c r="A209" s="50"/>
      <c r="B209" s="353"/>
      <c r="C209" s="57"/>
      <c r="D209" s="61"/>
      <c r="E209" s="61"/>
      <c r="F209" s="62"/>
      <c r="G209" s="63"/>
      <c r="H209" s="63"/>
      <c r="I209" s="197"/>
      <c r="J209" s="197"/>
      <c r="K209" s="62"/>
      <c r="L209" s="61"/>
      <c r="M209" s="61"/>
      <c r="N209" s="62"/>
      <c r="O209" s="61"/>
      <c r="P209" s="61"/>
      <c r="Q209" s="62"/>
    </row>
    <row r="210" spans="1:17">
      <c r="A210" s="50"/>
      <c r="B210" s="353"/>
      <c r="C210" s="57"/>
      <c r="D210" s="61"/>
      <c r="E210" s="61"/>
      <c r="F210" s="62"/>
      <c r="G210" s="63"/>
      <c r="H210" s="63"/>
      <c r="I210" s="197"/>
      <c r="J210" s="197"/>
      <c r="K210" s="62"/>
      <c r="L210" s="61"/>
      <c r="M210" s="61"/>
      <c r="N210" s="62"/>
      <c r="O210" s="61"/>
      <c r="P210" s="61"/>
      <c r="Q210" s="62"/>
    </row>
    <row r="211" spans="1:17">
      <c r="A211" s="50"/>
      <c r="B211" s="353"/>
      <c r="C211" s="57"/>
      <c r="D211" s="61"/>
      <c r="E211" s="61"/>
      <c r="F211" s="62"/>
      <c r="G211" s="63"/>
      <c r="H211" s="63"/>
      <c r="I211" s="197"/>
      <c r="J211" s="197"/>
      <c r="K211" s="62"/>
      <c r="L211" s="61"/>
      <c r="M211" s="61"/>
      <c r="N211" s="62"/>
      <c r="O211" s="61"/>
      <c r="P211" s="61"/>
      <c r="Q211" s="62"/>
    </row>
    <row r="212" spans="1:17">
      <c r="A212" s="50"/>
      <c r="B212" s="353"/>
      <c r="C212" s="57"/>
      <c r="D212" s="61"/>
      <c r="E212" s="61"/>
      <c r="F212" s="62"/>
      <c r="G212" s="63"/>
      <c r="H212" s="63"/>
      <c r="I212" s="197"/>
      <c r="J212" s="197"/>
      <c r="K212" s="62"/>
      <c r="L212" s="61"/>
      <c r="M212" s="61"/>
      <c r="N212" s="62"/>
      <c r="O212" s="61"/>
      <c r="P212" s="61"/>
      <c r="Q212" s="62"/>
    </row>
    <row r="213" spans="1:17">
      <c r="A213" s="50"/>
      <c r="B213" s="352"/>
      <c r="C213" s="64"/>
      <c r="D213" s="61"/>
      <c r="E213" s="61"/>
      <c r="F213" s="62"/>
      <c r="G213" s="63"/>
      <c r="H213" s="63"/>
      <c r="I213" s="197"/>
      <c r="J213" s="197"/>
      <c r="K213" s="62"/>
      <c r="L213" s="61"/>
      <c r="M213" s="61"/>
      <c r="N213" s="62"/>
      <c r="O213" s="61"/>
      <c r="P213" s="61"/>
      <c r="Q213" s="62"/>
    </row>
    <row r="214" spans="1:17">
      <c r="A214" s="50"/>
      <c r="B214" s="352"/>
      <c r="C214" s="64"/>
      <c r="D214" s="61"/>
      <c r="E214" s="61"/>
      <c r="F214" s="62"/>
      <c r="G214" s="63"/>
      <c r="H214" s="63"/>
      <c r="I214" s="197"/>
      <c r="J214" s="197"/>
      <c r="K214" s="62"/>
      <c r="L214" s="61"/>
      <c r="M214" s="61"/>
      <c r="N214" s="62"/>
      <c r="O214" s="61"/>
      <c r="P214" s="61"/>
      <c r="Q214" s="62"/>
    </row>
    <row r="215" spans="1:17">
      <c r="A215" s="50"/>
      <c r="B215" s="352"/>
      <c r="C215" s="64"/>
      <c r="D215" s="61"/>
      <c r="E215" s="61"/>
      <c r="F215" s="62"/>
      <c r="G215" s="63"/>
      <c r="H215" s="63"/>
      <c r="I215" s="197"/>
      <c r="J215" s="197"/>
      <c r="K215" s="62"/>
      <c r="L215" s="61"/>
      <c r="M215" s="61"/>
      <c r="N215" s="62"/>
      <c r="O215" s="61"/>
      <c r="P215" s="61"/>
      <c r="Q215" s="62"/>
    </row>
    <row r="216" spans="1:17">
      <c r="A216" s="50"/>
      <c r="B216" s="352"/>
      <c r="C216" s="64"/>
      <c r="D216" s="61"/>
      <c r="E216" s="61"/>
      <c r="F216" s="62"/>
      <c r="G216" s="63"/>
      <c r="H216" s="63"/>
      <c r="I216" s="197"/>
      <c r="J216" s="197"/>
      <c r="K216" s="62"/>
      <c r="L216" s="61"/>
      <c r="M216" s="61"/>
      <c r="N216" s="62"/>
      <c r="O216" s="61"/>
      <c r="P216" s="61"/>
      <c r="Q216" s="62"/>
    </row>
    <row r="217" spans="1:17">
      <c r="A217" s="50"/>
      <c r="B217" s="352"/>
      <c r="C217" s="64"/>
      <c r="D217" s="61"/>
      <c r="E217" s="61"/>
      <c r="F217" s="62"/>
      <c r="G217" s="63"/>
      <c r="H217" s="63"/>
      <c r="I217" s="197"/>
      <c r="J217" s="197"/>
      <c r="K217" s="62"/>
      <c r="L217" s="61"/>
      <c r="M217" s="61"/>
      <c r="N217" s="62"/>
      <c r="O217" s="61"/>
      <c r="P217" s="61"/>
      <c r="Q217" s="62"/>
    </row>
    <row r="218" spans="1:17">
      <c r="A218" s="50"/>
      <c r="B218" s="352"/>
      <c r="C218" s="149"/>
      <c r="D218" s="65"/>
      <c r="E218" s="65"/>
      <c r="F218" s="66"/>
      <c r="G218" s="67"/>
      <c r="H218" s="67"/>
      <c r="I218" s="198"/>
      <c r="J218" s="198"/>
      <c r="K218" s="66"/>
      <c r="L218" s="68"/>
      <c r="M218" s="68"/>
      <c r="N218" s="66"/>
      <c r="O218" s="65"/>
      <c r="P218" s="65"/>
      <c r="Q218" s="66"/>
    </row>
    <row r="219" spans="1:17">
      <c r="A219" s="50"/>
      <c r="B219" s="352"/>
      <c r="C219" s="149"/>
      <c r="D219" s="65"/>
      <c r="E219" s="65"/>
      <c r="F219" s="66"/>
      <c r="G219" s="67"/>
      <c r="H219" s="67"/>
      <c r="I219" s="198"/>
      <c r="J219" s="198"/>
      <c r="K219" s="66"/>
      <c r="L219" s="68"/>
      <c r="M219" s="68"/>
      <c r="N219" s="66"/>
      <c r="O219" s="65"/>
      <c r="P219" s="65"/>
      <c r="Q219" s="66"/>
    </row>
    <row r="220" spans="1:17">
      <c r="A220" s="50"/>
      <c r="B220" s="352"/>
      <c r="C220" s="149"/>
      <c r="D220" s="65"/>
      <c r="E220" s="65"/>
      <c r="F220" s="66"/>
      <c r="G220" s="67"/>
      <c r="H220" s="67"/>
      <c r="I220" s="198"/>
      <c r="J220" s="198"/>
      <c r="K220" s="66"/>
      <c r="L220" s="68"/>
      <c r="M220" s="68"/>
      <c r="N220" s="66"/>
      <c r="O220" s="65"/>
      <c r="P220" s="65"/>
      <c r="Q220" s="66"/>
    </row>
    <row r="221" spans="1:17">
      <c r="A221" s="50"/>
      <c r="B221" s="352"/>
      <c r="C221" s="149"/>
      <c r="D221" s="65"/>
      <c r="E221" s="65"/>
      <c r="F221" s="66"/>
      <c r="G221" s="67"/>
      <c r="H221" s="67"/>
      <c r="I221" s="198"/>
      <c r="J221" s="198"/>
      <c r="K221" s="66"/>
      <c r="L221" s="68"/>
      <c r="M221" s="68"/>
      <c r="N221" s="66"/>
      <c r="O221" s="65"/>
      <c r="P221" s="65"/>
      <c r="Q221" s="66"/>
    </row>
    <row r="222" spans="1:17">
      <c r="A222" s="50"/>
      <c r="B222" s="352"/>
      <c r="C222" s="149"/>
      <c r="D222" s="65"/>
      <c r="E222" s="65"/>
      <c r="F222" s="66"/>
      <c r="G222" s="67"/>
      <c r="H222" s="67"/>
      <c r="I222" s="198"/>
      <c r="J222" s="198"/>
      <c r="K222" s="66"/>
      <c r="L222" s="68"/>
      <c r="M222" s="68"/>
      <c r="N222" s="66"/>
      <c r="O222" s="65"/>
      <c r="P222" s="65"/>
      <c r="Q222" s="66"/>
    </row>
    <row r="223" spans="1:17">
      <c r="A223" s="50"/>
      <c r="B223" s="352"/>
      <c r="C223" s="149"/>
      <c r="D223" s="65"/>
      <c r="E223" s="65"/>
      <c r="F223" s="66"/>
      <c r="G223" s="67"/>
      <c r="H223" s="67"/>
      <c r="I223" s="198"/>
      <c r="J223" s="198"/>
      <c r="K223" s="66"/>
      <c r="L223" s="68"/>
      <c r="M223" s="68"/>
      <c r="N223" s="66"/>
      <c r="O223" s="65"/>
      <c r="P223" s="65"/>
      <c r="Q223" s="66"/>
    </row>
    <row r="224" spans="1:17">
      <c r="A224" s="50"/>
      <c r="B224" s="352"/>
      <c r="C224" s="149"/>
      <c r="D224" s="65"/>
      <c r="E224" s="65"/>
      <c r="F224" s="66"/>
      <c r="G224" s="67"/>
      <c r="H224" s="67"/>
      <c r="I224" s="198"/>
      <c r="J224" s="198"/>
      <c r="K224" s="66"/>
      <c r="L224" s="68"/>
      <c r="M224" s="68"/>
      <c r="N224" s="66"/>
      <c r="O224" s="65"/>
      <c r="P224" s="65"/>
      <c r="Q224" s="66"/>
    </row>
    <row r="225" spans="1:17">
      <c r="A225" s="50"/>
      <c r="B225" s="352"/>
      <c r="C225" s="149"/>
      <c r="D225" s="65"/>
      <c r="E225" s="65"/>
      <c r="F225" s="66"/>
      <c r="G225" s="67"/>
      <c r="H225" s="67"/>
      <c r="I225" s="198"/>
      <c r="J225" s="198"/>
      <c r="K225" s="66"/>
      <c r="L225" s="68"/>
      <c r="M225" s="68"/>
      <c r="N225" s="66"/>
      <c r="O225" s="65"/>
      <c r="P225" s="65"/>
      <c r="Q225" s="66"/>
    </row>
    <row r="226" spans="1:17">
      <c r="A226" s="50"/>
      <c r="B226" s="352"/>
      <c r="C226" s="149"/>
      <c r="D226" s="65"/>
      <c r="E226" s="65"/>
      <c r="F226" s="66"/>
      <c r="G226" s="67"/>
      <c r="H226" s="67"/>
      <c r="I226" s="198"/>
      <c r="J226" s="198"/>
      <c r="K226" s="66"/>
      <c r="L226" s="68"/>
      <c r="M226" s="68"/>
      <c r="N226" s="66"/>
      <c r="O226" s="65"/>
      <c r="P226" s="65"/>
      <c r="Q226" s="66"/>
    </row>
    <row r="227" spans="1:17">
      <c r="A227" s="50"/>
      <c r="B227" s="352"/>
      <c r="C227" s="149"/>
      <c r="D227" s="65"/>
      <c r="E227" s="65"/>
      <c r="F227" s="66"/>
      <c r="G227" s="67"/>
      <c r="H227" s="67"/>
      <c r="I227" s="198"/>
      <c r="J227" s="198"/>
      <c r="K227" s="66"/>
      <c r="L227" s="68"/>
      <c r="M227" s="68"/>
      <c r="N227" s="66"/>
      <c r="O227" s="65"/>
      <c r="P227" s="65"/>
      <c r="Q227" s="66"/>
    </row>
    <row r="228" spans="1:17">
      <c r="A228" s="50"/>
      <c r="B228" s="352"/>
      <c r="C228" s="149"/>
      <c r="D228" s="65"/>
      <c r="E228" s="65"/>
      <c r="F228" s="66"/>
      <c r="G228" s="67"/>
      <c r="H228" s="67"/>
      <c r="I228" s="198"/>
      <c r="J228" s="198"/>
      <c r="K228" s="66"/>
      <c r="L228" s="68"/>
      <c r="M228" s="68"/>
      <c r="N228" s="66"/>
      <c r="O228" s="65"/>
      <c r="P228" s="65"/>
      <c r="Q228" s="66"/>
    </row>
    <row r="229" spans="1:17">
      <c r="A229" s="50"/>
      <c r="B229" s="352"/>
      <c r="C229" s="149"/>
      <c r="D229" s="65"/>
      <c r="E229" s="65"/>
      <c r="F229" s="66"/>
      <c r="G229" s="67"/>
      <c r="H229" s="67"/>
      <c r="I229" s="198"/>
      <c r="J229" s="198"/>
      <c r="K229" s="66"/>
      <c r="L229" s="68"/>
      <c r="M229" s="68"/>
      <c r="N229" s="66"/>
      <c r="O229" s="65"/>
      <c r="P229" s="65"/>
      <c r="Q229" s="66"/>
    </row>
    <row r="230" spans="1:17">
      <c r="A230" s="50"/>
      <c r="B230" s="352"/>
      <c r="C230" s="149"/>
      <c r="D230" s="65"/>
      <c r="E230" s="65"/>
      <c r="F230" s="66"/>
      <c r="G230" s="67"/>
      <c r="H230" s="67"/>
      <c r="I230" s="198"/>
      <c r="J230" s="198"/>
      <c r="K230" s="66"/>
      <c r="L230" s="68"/>
      <c r="M230" s="68"/>
      <c r="N230" s="66"/>
      <c r="O230" s="65"/>
      <c r="P230" s="65"/>
      <c r="Q230" s="66"/>
    </row>
    <row r="231" spans="1:17">
      <c r="A231" s="50"/>
      <c r="B231" s="352"/>
      <c r="C231" s="149"/>
      <c r="D231" s="65"/>
      <c r="E231" s="65"/>
      <c r="F231" s="66"/>
      <c r="G231" s="67"/>
      <c r="H231" s="67"/>
      <c r="I231" s="198"/>
      <c r="J231" s="198"/>
      <c r="K231" s="66"/>
      <c r="L231" s="68"/>
      <c r="M231" s="68"/>
      <c r="N231" s="66"/>
      <c r="O231" s="65"/>
      <c r="P231" s="65"/>
      <c r="Q231" s="66"/>
    </row>
    <row r="232" spans="1:17">
      <c r="A232" s="50"/>
      <c r="B232" s="352"/>
      <c r="C232" s="149"/>
      <c r="D232" s="65"/>
      <c r="E232" s="65"/>
      <c r="F232" s="66"/>
      <c r="G232" s="67"/>
      <c r="H232" s="67"/>
      <c r="I232" s="198"/>
      <c r="J232" s="198"/>
      <c r="K232" s="66"/>
      <c r="L232" s="68"/>
      <c r="M232" s="68"/>
      <c r="N232" s="66"/>
      <c r="O232" s="65"/>
      <c r="P232" s="65"/>
      <c r="Q232" s="66"/>
    </row>
    <row r="233" spans="1:17">
      <c r="A233" s="50"/>
      <c r="B233" s="352"/>
      <c r="C233" s="149"/>
      <c r="D233" s="65"/>
      <c r="E233" s="65"/>
      <c r="F233" s="66"/>
      <c r="G233" s="67"/>
      <c r="H233" s="67"/>
      <c r="I233" s="198"/>
      <c r="J233" s="198"/>
      <c r="K233" s="66"/>
      <c r="L233" s="68"/>
      <c r="M233" s="68"/>
      <c r="N233" s="66"/>
      <c r="O233" s="65"/>
      <c r="P233" s="65"/>
      <c r="Q233" s="66"/>
    </row>
    <row r="234" spans="1:17">
      <c r="A234" s="50"/>
      <c r="B234" s="352"/>
      <c r="C234" s="149"/>
      <c r="D234" s="65"/>
      <c r="E234" s="65"/>
      <c r="F234" s="66"/>
      <c r="G234" s="67"/>
      <c r="H234" s="67"/>
      <c r="I234" s="198"/>
      <c r="J234" s="198"/>
      <c r="K234" s="66"/>
      <c r="L234" s="68"/>
      <c r="M234" s="68"/>
      <c r="N234" s="66"/>
      <c r="O234" s="65"/>
      <c r="P234" s="65"/>
      <c r="Q234" s="66"/>
    </row>
    <row r="235" spans="1:17">
      <c r="A235" s="50"/>
      <c r="B235" s="352"/>
      <c r="C235" s="149"/>
      <c r="D235" s="65"/>
      <c r="E235" s="65"/>
      <c r="F235" s="66"/>
      <c r="G235" s="67"/>
      <c r="H235" s="67"/>
      <c r="I235" s="198"/>
      <c r="J235" s="198"/>
      <c r="K235" s="66"/>
      <c r="L235" s="68"/>
      <c r="M235" s="68"/>
      <c r="N235" s="66"/>
      <c r="O235" s="65"/>
      <c r="P235" s="65"/>
      <c r="Q235" s="66"/>
    </row>
    <row r="236" spans="1:17">
      <c r="A236" s="50"/>
      <c r="B236" s="352"/>
      <c r="C236" s="149"/>
      <c r="D236" s="65"/>
      <c r="E236" s="65"/>
      <c r="F236" s="66"/>
      <c r="G236" s="67"/>
      <c r="H236" s="67"/>
      <c r="I236" s="198"/>
      <c r="J236" s="198"/>
      <c r="K236" s="66"/>
      <c r="L236" s="68"/>
      <c r="M236" s="68"/>
      <c r="N236" s="66"/>
      <c r="O236" s="65"/>
      <c r="P236" s="65"/>
      <c r="Q236" s="66"/>
    </row>
    <row r="237" spans="1:17">
      <c r="A237" s="50"/>
      <c r="B237" s="352"/>
      <c r="C237" s="149"/>
      <c r="D237" s="65"/>
      <c r="E237" s="65"/>
      <c r="F237" s="66"/>
      <c r="G237" s="67"/>
      <c r="H237" s="67"/>
      <c r="I237" s="198"/>
      <c r="J237" s="198"/>
      <c r="K237" s="66"/>
      <c r="L237" s="68"/>
      <c r="M237" s="68"/>
      <c r="N237" s="66"/>
      <c r="O237" s="65"/>
      <c r="P237" s="65"/>
      <c r="Q237" s="66"/>
    </row>
    <row r="238" spans="1:17">
      <c r="A238" s="50"/>
      <c r="B238" s="352"/>
      <c r="C238" s="149"/>
      <c r="D238" s="65"/>
      <c r="E238" s="65"/>
      <c r="F238" s="66"/>
      <c r="G238" s="67"/>
      <c r="H238" s="67"/>
      <c r="I238" s="198"/>
      <c r="J238" s="198"/>
      <c r="K238" s="66"/>
      <c r="L238" s="68"/>
      <c r="M238" s="68"/>
      <c r="N238" s="66"/>
      <c r="O238" s="65"/>
      <c r="P238" s="65"/>
      <c r="Q238" s="66"/>
    </row>
    <row r="239" spans="1:17">
      <c r="A239" s="50"/>
      <c r="B239" s="352"/>
      <c r="C239" s="149"/>
      <c r="D239" s="65"/>
      <c r="E239" s="65"/>
      <c r="F239" s="66"/>
      <c r="G239" s="67"/>
      <c r="H239" s="67"/>
      <c r="I239" s="198"/>
      <c r="J239" s="198"/>
      <c r="K239" s="66"/>
      <c r="L239" s="68"/>
      <c r="M239" s="68"/>
      <c r="N239" s="66"/>
      <c r="O239" s="65"/>
      <c r="P239" s="65"/>
      <c r="Q239" s="66"/>
    </row>
    <row r="240" spans="1:17">
      <c r="A240" s="50"/>
      <c r="B240" s="352"/>
      <c r="C240" s="149"/>
      <c r="D240" s="65"/>
      <c r="E240" s="65"/>
      <c r="F240" s="66"/>
      <c r="G240" s="67"/>
      <c r="H240" s="67"/>
      <c r="I240" s="198"/>
      <c r="J240" s="198"/>
      <c r="K240" s="66"/>
      <c r="L240" s="68"/>
      <c r="M240" s="68"/>
      <c r="N240" s="66"/>
      <c r="O240" s="65"/>
      <c r="P240" s="65"/>
      <c r="Q240" s="66"/>
    </row>
    <row r="241" spans="1:17">
      <c r="A241" s="50"/>
      <c r="B241" s="352"/>
      <c r="C241" s="149"/>
      <c r="D241" s="65"/>
      <c r="E241" s="65"/>
      <c r="F241" s="66"/>
      <c r="G241" s="67"/>
      <c r="H241" s="67"/>
      <c r="I241" s="198"/>
      <c r="J241" s="198"/>
      <c r="K241" s="66"/>
      <c r="L241" s="68"/>
      <c r="M241" s="68"/>
      <c r="N241" s="66"/>
      <c r="O241" s="65"/>
      <c r="P241" s="65"/>
      <c r="Q241" s="66"/>
    </row>
    <row r="242" spans="1:17">
      <c r="A242" s="50"/>
      <c r="B242" s="352"/>
      <c r="C242" s="149"/>
      <c r="D242" s="65"/>
      <c r="E242" s="65"/>
      <c r="F242" s="66"/>
      <c r="G242" s="67"/>
      <c r="H242" s="67"/>
      <c r="I242" s="198"/>
      <c r="J242" s="198"/>
      <c r="K242" s="66"/>
      <c r="L242" s="68"/>
      <c r="M242" s="68"/>
      <c r="N242" s="66"/>
      <c r="O242" s="65"/>
      <c r="P242" s="65"/>
      <c r="Q242" s="66"/>
    </row>
    <row r="243" spans="1:17">
      <c r="A243" s="50"/>
      <c r="B243" s="352"/>
      <c r="C243" s="149"/>
      <c r="D243" s="65"/>
      <c r="E243" s="65"/>
      <c r="F243" s="66"/>
      <c r="G243" s="67"/>
      <c r="H243" s="67"/>
      <c r="I243" s="198"/>
      <c r="J243" s="198"/>
      <c r="K243" s="66"/>
      <c r="L243" s="68"/>
      <c r="M243" s="68"/>
      <c r="N243" s="66"/>
      <c r="O243" s="65"/>
      <c r="P243" s="65"/>
      <c r="Q243" s="66"/>
    </row>
    <row r="244" spans="1:17">
      <c r="A244" s="50"/>
      <c r="B244" s="352"/>
      <c r="C244" s="149"/>
      <c r="D244" s="65"/>
      <c r="E244" s="65"/>
      <c r="F244" s="66"/>
      <c r="G244" s="67"/>
      <c r="H244" s="67"/>
      <c r="I244" s="198"/>
      <c r="J244" s="198"/>
      <c r="K244" s="66"/>
      <c r="L244" s="68"/>
      <c r="M244" s="68"/>
      <c r="N244" s="66"/>
      <c r="O244" s="65"/>
      <c r="P244" s="65"/>
      <c r="Q244" s="66"/>
    </row>
    <row r="245" spans="1:17">
      <c r="A245" s="50"/>
      <c r="B245" s="352"/>
      <c r="C245" s="149"/>
      <c r="D245" s="65"/>
      <c r="E245" s="65"/>
      <c r="F245" s="66"/>
      <c r="G245" s="67"/>
      <c r="H245" s="67"/>
      <c r="I245" s="198"/>
      <c r="J245" s="198"/>
      <c r="K245" s="66"/>
      <c r="L245" s="68"/>
      <c r="M245" s="68"/>
      <c r="N245" s="66"/>
      <c r="O245" s="65"/>
      <c r="P245" s="65"/>
      <c r="Q245" s="66"/>
    </row>
    <row r="246" spans="1:17">
      <c r="A246" s="50"/>
      <c r="B246" s="352"/>
      <c r="C246" s="149"/>
      <c r="D246" s="65"/>
      <c r="E246" s="65"/>
      <c r="F246" s="66"/>
      <c r="G246" s="67"/>
      <c r="H246" s="67"/>
      <c r="I246" s="198"/>
      <c r="J246" s="198"/>
      <c r="K246" s="66"/>
      <c r="L246" s="68"/>
      <c r="M246" s="68"/>
      <c r="N246" s="66"/>
      <c r="O246" s="65"/>
      <c r="P246" s="65"/>
      <c r="Q246" s="66"/>
    </row>
    <row r="247" spans="1:17">
      <c r="A247" s="50"/>
      <c r="B247" s="352"/>
      <c r="C247" s="149"/>
      <c r="D247" s="65"/>
      <c r="E247" s="65"/>
      <c r="F247" s="66"/>
      <c r="G247" s="67"/>
      <c r="H247" s="67"/>
      <c r="I247" s="198"/>
      <c r="J247" s="198"/>
      <c r="K247" s="66"/>
      <c r="L247" s="68"/>
      <c r="M247" s="68"/>
      <c r="N247" s="66"/>
      <c r="O247" s="65"/>
      <c r="P247" s="65"/>
      <c r="Q247" s="66"/>
    </row>
    <row r="248" spans="1:17">
      <c r="A248" s="50"/>
      <c r="B248" s="352"/>
      <c r="C248" s="149"/>
      <c r="D248" s="65"/>
      <c r="E248" s="65"/>
      <c r="F248" s="66"/>
      <c r="G248" s="67"/>
      <c r="H248" s="67"/>
      <c r="I248" s="198"/>
      <c r="J248" s="198"/>
      <c r="K248" s="66"/>
      <c r="L248" s="68"/>
      <c r="M248" s="68"/>
      <c r="N248" s="66"/>
      <c r="O248" s="65"/>
      <c r="P248" s="65"/>
      <c r="Q248" s="66"/>
    </row>
    <row r="249" spans="1:17">
      <c r="A249" s="50"/>
      <c r="B249" s="352"/>
      <c r="C249" s="149"/>
      <c r="D249" s="65"/>
      <c r="E249" s="65"/>
      <c r="F249" s="66"/>
      <c r="G249" s="67"/>
      <c r="H249" s="67"/>
      <c r="I249" s="198"/>
      <c r="J249" s="198"/>
      <c r="K249" s="66"/>
      <c r="L249" s="68"/>
      <c r="M249" s="68"/>
      <c r="N249" s="66"/>
      <c r="O249" s="65"/>
      <c r="P249" s="65"/>
      <c r="Q249" s="66"/>
    </row>
    <row r="250" spans="1:17">
      <c r="A250" s="50"/>
      <c r="B250" s="352"/>
      <c r="C250" s="149"/>
      <c r="D250" s="65"/>
      <c r="E250" s="65"/>
      <c r="F250" s="66"/>
      <c r="G250" s="67"/>
      <c r="H250" s="67"/>
      <c r="I250" s="198"/>
      <c r="J250" s="198"/>
      <c r="K250" s="66"/>
      <c r="L250" s="68"/>
      <c r="M250" s="68"/>
      <c r="N250" s="66"/>
      <c r="O250" s="65"/>
      <c r="P250" s="65"/>
      <c r="Q250" s="66"/>
    </row>
    <row r="251" spans="1:17">
      <c r="A251" s="50"/>
      <c r="B251" s="352"/>
      <c r="C251" s="149"/>
      <c r="D251" s="65"/>
      <c r="E251" s="65"/>
      <c r="F251" s="66"/>
      <c r="G251" s="67"/>
      <c r="H251" s="67"/>
      <c r="I251" s="198"/>
      <c r="J251" s="198"/>
      <c r="K251" s="66"/>
      <c r="L251" s="68"/>
      <c r="M251" s="68"/>
      <c r="N251" s="66"/>
      <c r="O251" s="65"/>
      <c r="P251" s="65"/>
      <c r="Q251" s="66"/>
    </row>
    <row r="252" spans="1:17">
      <c r="A252" s="50"/>
      <c r="B252" s="352"/>
      <c r="C252" s="149"/>
      <c r="D252" s="65"/>
      <c r="E252" s="65"/>
      <c r="F252" s="66"/>
      <c r="G252" s="67"/>
      <c r="H252" s="67"/>
      <c r="I252" s="198"/>
      <c r="J252" s="198"/>
      <c r="K252" s="66"/>
      <c r="L252" s="68"/>
      <c r="M252" s="68"/>
      <c r="N252" s="66"/>
      <c r="O252" s="65"/>
      <c r="P252" s="65"/>
      <c r="Q252" s="66"/>
    </row>
    <row r="253" spans="1:17">
      <c r="A253" s="50"/>
      <c r="B253" s="352"/>
      <c r="C253" s="149"/>
      <c r="D253" s="65"/>
      <c r="E253" s="65"/>
      <c r="F253" s="66"/>
      <c r="G253" s="67"/>
      <c r="H253" s="67"/>
      <c r="I253" s="198"/>
      <c r="J253" s="198"/>
      <c r="K253" s="66"/>
      <c r="L253" s="68"/>
      <c r="M253" s="68"/>
      <c r="N253" s="66"/>
      <c r="O253" s="65"/>
      <c r="P253" s="65"/>
      <c r="Q253" s="66"/>
    </row>
    <row r="254" spans="1:17">
      <c r="A254" s="50"/>
      <c r="B254" s="352"/>
      <c r="C254" s="149"/>
      <c r="D254" s="65"/>
      <c r="E254" s="65"/>
      <c r="F254" s="66"/>
      <c r="G254" s="67"/>
      <c r="H254" s="67"/>
      <c r="I254" s="198"/>
      <c r="J254" s="198"/>
      <c r="K254" s="66"/>
      <c r="L254" s="68"/>
      <c r="M254" s="68"/>
      <c r="N254" s="66"/>
      <c r="O254" s="65"/>
      <c r="P254" s="65"/>
      <c r="Q254" s="66"/>
    </row>
    <row r="255" spans="1:17">
      <c r="A255" s="50"/>
      <c r="B255" s="352"/>
      <c r="C255" s="149"/>
      <c r="D255" s="65"/>
      <c r="E255" s="65"/>
      <c r="F255" s="66"/>
      <c r="G255" s="67"/>
      <c r="H255" s="67"/>
      <c r="I255" s="198"/>
      <c r="J255" s="198"/>
      <c r="K255" s="66"/>
      <c r="L255" s="68"/>
      <c r="M255" s="68"/>
      <c r="N255" s="66"/>
      <c r="O255" s="65"/>
      <c r="P255" s="65"/>
      <c r="Q255" s="66"/>
    </row>
    <row r="256" spans="1:17">
      <c r="A256" s="50"/>
      <c r="B256" s="352"/>
      <c r="C256" s="149"/>
      <c r="D256" s="65"/>
      <c r="E256" s="65"/>
      <c r="F256" s="66"/>
      <c r="G256" s="67"/>
      <c r="H256" s="67"/>
      <c r="I256" s="198"/>
      <c r="J256" s="198"/>
      <c r="K256" s="66"/>
      <c r="L256" s="68"/>
      <c r="M256" s="68"/>
      <c r="N256" s="66"/>
      <c r="O256" s="65"/>
      <c r="P256" s="65"/>
      <c r="Q256" s="66"/>
    </row>
    <row r="257" spans="1:17">
      <c r="A257" s="50"/>
      <c r="B257" s="352"/>
      <c r="C257" s="149"/>
      <c r="D257" s="65"/>
      <c r="E257" s="65"/>
      <c r="F257" s="66"/>
      <c r="G257" s="67"/>
      <c r="H257" s="67"/>
      <c r="I257" s="198"/>
      <c r="J257" s="198"/>
      <c r="K257" s="66"/>
      <c r="L257" s="68"/>
      <c r="M257" s="68"/>
      <c r="N257" s="66"/>
      <c r="O257" s="65"/>
      <c r="P257" s="65"/>
      <c r="Q257" s="66"/>
    </row>
    <row r="258" spans="1:17">
      <c r="A258" s="50"/>
      <c r="B258" s="352"/>
      <c r="C258" s="149"/>
      <c r="D258" s="65"/>
      <c r="E258" s="65"/>
      <c r="F258" s="66"/>
      <c r="G258" s="67"/>
      <c r="H258" s="67"/>
      <c r="I258" s="198"/>
      <c r="J258" s="198"/>
      <c r="K258" s="66"/>
      <c r="L258" s="68"/>
      <c r="M258" s="68"/>
      <c r="N258" s="66"/>
      <c r="O258" s="65"/>
      <c r="P258" s="65"/>
      <c r="Q258" s="66"/>
    </row>
    <row r="259" spans="1:17">
      <c r="A259" s="50"/>
      <c r="B259" s="352"/>
      <c r="C259" s="149"/>
      <c r="D259" s="65"/>
      <c r="E259" s="65"/>
      <c r="F259" s="66"/>
      <c r="G259" s="67"/>
      <c r="H259" s="67"/>
      <c r="I259" s="198"/>
      <c r="J259" s="198"/>
      <c r="K259" s="66"/>
      <c r="L259" s="68"/>
      <c r="M259" s="68"/>
      <c r="N259" s="66"/>
      <c r="O259" s="65"/>
      <c r="P259" s="65"/>
      <c r="Q259" s="66"/>
    </row>
    <row r="260" spans="1:17">
      <c r="A260" s="50"/>
      <c r="B260" s="352"/>
      <c r="C260" s="149"/>
      <c r="D260" s="65"/>
      <c r="E260" s="65"/>
      <c r="F260" s="66"/>
      <c r="G260" s="67"/>
      <c r="H260" s="67"/>
      <c r="I260" s="198"/>
      <c r="J260" s="198"/>
      <c r="K260" s="66"/>
      <c r="L260" s="68"/>
      <c r="M260" s="68"/>
      <c r="N260" s="66"/>
      <c r="O260" s="65"/>
      <c r="P260" s="65"/>
      <c r="Q260" s="66"/>
    </row>
    <row r="261" spans="1:17">
      <c r="A261" s="50"/>
      <c r="B261" s="352"/>
      <c r="C261" s="149"/>
      <c r="D261" s="65"/>
      <c r="E261" s="65"/>
      <c r="F261" s="66"/>
      <c r="G261" s="67"/>
      <c r="H261" s="67"/>
      <c r="I261" s="198"/>
      <c r="J261" s="198"/>
      <c r="K261" s="66"/>
      <c r="L261" s="68"/>
      <c r="M261" s="68"/>
      <c r="N261" s="66"/>
      <c r="O261" s="65"/>
      <c r="P261" s="65"/>
      <c r="Q261" s="66"/>
    </row>
    <row r="262" spans="1:17">
      <c r="A262" s="50"/>
      <c r="B262" s="352"/>
      <c r="C262" s="149"/>
      <c r="D262" s="65"/>
      <c r="E262" s="65"/>
      <c r="F262" s="66"/>
      <c r="G262" s="67"/>
      <c r="H262" s="67"/>
      <c r="I262" s="198"/>
      <c r="J262" s="198"/>
      <c r="K262" s="66"/>
      <c r="L262" s="68"/>
      <c r="M262" s="68"/>
      <c r="N262" s="66"/>
      <c r="O262" s="65"/>
      <c r="P262" s="65"/>
      <c r="Q262" s="66"/>
    </row>
    <row r="263" spans="1:17">
      <c r="A263" s="50"/>
      <c r="B263" s="352"/>
      <c r="C263" s="149"/>
      <c r="D263" s="65"/>
      <c r="E263" s="65"/>
      <c r="F263" s="66"/>
      <c r="G263" s="67"/>
      <c r="H263" s="67"/>
      <c r="I263" s="198"/>
      <c r="J263" s="198"/>
      <c r="K263" s="66"/>
      <c r="L263" s="68"/>
      <c r="M263" s="68"/>
      <c r="N263" s="66"/>
      <c r="O263" s="65"/>
      <c r="P263" s="65"/>
      <c r="Q263" s="66"/>
    </row>
    <row r="264" spans="1:17">
      <c r="A264" s="50"/>
      <c r="B264" s="352"/>
      <c r="C264" s="149"/>
      <c r="D264" s="65"/>
      <c r="E264" s="65"/>
      <c r="F264" s="66"/>
      <c r="G264" s="67"/>
      <c r="H264" s="67"/>
      <c r="I264" s="198"/>
      <c r="J264" s="198"/>
      <c r="K264" s="66"/>
      <c r="L264" s="68"/>
      <c r="M264" s="68"/>
      <c r="N264" s="66"/>
      <c r="O264" s="65"/>
      <c r="P264" s="65"/>
      <c r="Q264" s="66"/>
    </row>
    <row r="265" spans="1:17">
      <c r="A265" s="50"/>
      <c r="B265" s="352"/>
      <c r="C265" s="149"/>
      <c r="D265" s="65"/>
      <c r="E265" s="65"/>
      <c r="F265" s="66"/>
      <c r="G265" s="67"/>
      <c r="H265" s="67"/>
      <c r="I265" s="198"/>
      <c r="J265" s="198"/>
      <c r="K265" s="66"/>
      <c r="L265" s="68"/>
      <c r="M265" s="68"/>
      <c r="N265" s="66"/>
      <c r="O265" s="65"/>
      <c r="P265" s="65"/>
      <c r="Q265" s="66"/>
    </row>
    <row r="266" spans="1:17">
      <c r="A266" s="50"/>
      <c r="B266" s="352"/>
      <c r="C266" s="149"/>
      <c r="D266" s="65"/>
      <c r="E266" s="65"/>
      <c r="F266" s="66"/>
      <c r="G266" s="67"/>
      <c r="H266" s="67"/>
      <c r="I266" s="198"/>
      <c r="J266" s="198"/>
      <c r="K266" s="66"/>
      <c r="L266" s="68"/>
      <c r="M266" s="68"/>
      <c r="N266" s="66"/>
      <c r="O266" s="65"/>
      <c r="P266" s="65"/>
      <c r="Q266" s="66"/>
    </row>
    <row r="267" spans="1:17">
      <c r="A267" s="50"/>
      <c r="B267" s="352"/>
      <c r="C267" s="149"/>
      <c r="D267" s="65"/>
      <c r="E267" s="65"/>
      <c r="F267" s="66"/>
      <c r="G267" s="67"/>
      <c r="H267" s="67"/>
      <c r="I267" s="198"/>
      <c r="J267" s="198"/>
      <c r="K267" s="66"/>
      <c r="L267" s="68"/>
      <c r="M267" s="68"/>
      <c r="N267" s="66"/>
      <c r="O267" s="65"/>
      <c r="P267" s="65"/>
      <c r="Q267" s="66"/>
    </row>
    <row r="268" spans="1:17">
      <c r="A268" s="50"/>
      <c r="B268" s="352"/>
      <c r="C268" s="149"/>
      <c r="D268" s="65"/>
      <c r="E268" s="65"/>
      <c r="F268" s="66"/>
      <c r="G268" s="67"/>
      <c r="H268" s="67"/>
      <c r="I268" s="198"/>
      <c r="J268" s="198"/>
      <c r="K268" s="66"/>
      <c r="L268" s="68"/>
      <c r="M268" s="68"/>
      <c r="N268" s="66"/>
      <c r="O268" s="65"/>
      <c r="P268" s="65"/>
      <c r="Q268" s="66"/>
    </row>
    <row r="269" spans="1:17">
      <c r="A269" s="50"/>
      <c r="B269" s="352"/>
      <c r="C269" s="149"/>
      <c r="D269" s="65"/>
      <c r="E269" s="65"/>
      <c r="F269" s="66"/>
      <c r="G269" s="67"/>
      <c r="H269" s="67"/>
      <c r="I269" s="198"/>
      <c r="J269" s="198"/>
      <c r="K269" s="66"/>
      <c r="L269" s="68"/>
      <c r="M269" s="68"/>
      <c r="N269" s="66"/>
      <c r="O269" s="65"/>
      <c r="P269" s="65"/>
      <c r="Q269" s="66"/>
    </row>
    <row r="270" spans="1:17">
      <c r="A270" s="50"/>
      <c r="B270" s="352"/>
      <c r="C270" s="149"/>
      <c r="D270" s="65"/>
      <c r="E270" s="65"/>
      <c r="F270" s="66"/>
      <c r="G270" s="67"/>
      <c r="H270" s="67"/>
      <c r="I270" s="198"/>
      <c r="J270" s="198"/>
      <c r="K270" s="66"/>
      <c r="L270" s="68"/>
      <c r="M270" s="68"/>
      <c r="N270" s="66"/>
      <c r="O270" s="65"/>
      <c r="P270" s="65"/>
      <c r="Q270" s="66"/>
    </row>
    <row r="271" spans="1:17">
      <c r="A271" s="50"/>
      <c r="B271" s="352"/>
      <c r="C271" s="149"/>
      <c r="D271" s="65"/>
      <c r="E271" s="65"/>
      <c r="F271" s="66"/>
      <c r="G271" s="67"/>
      <c r="H271" s="67"/>
      <c r="I271" s="198"/>
      <c r="J271" s="198"/>
      <c r="K271" s="66"/>
      <c r="L271" s="68"/>
      <c r="M271" s="68"/>
      <c r="N271" s="66"/>
      <c r="O271" s="65"/>
      <c r="P271" s="65"/>
      <c r="Q271" s="66"/>
    </row>
    <row r="272" spans="1:17">
      <c r="A272" s="50"/>
      <c r="B272" s="352"/>
      <c r="C272" s="149"/>
      <c r="D272" s="65"/>
      <c r="E272" s="65"/>
      <c r="F272" s="66"/>
      <c r="G272" s="67"/>
      <c r="H272" s="67"/>
      <c r="I272" s="198"/>
      <c r="J272" s="198"/>
      <c r="K272" s="66"/>
      <c r="L272" s="68"/>
      <c r="M272" s="68"/>
      <c r="N272" s="66"/>
      <c r="O272" s="65"/>
      <c r="P272" s="65"/>
      <c r="Q272" s="66"/>
    </row>
    <row r="273" spans="1:17">
      <c r="A273" s="50"/>
      <c r="B273" s="352"/>
      <c r="C273" s="149"/>
      <c r="D273" s="65"/>
      <c r="E273" s="65"/>
      <c r="F273" s="66"/>
      <c r="G273" s="67"/>
      <c r="H273" s="67"/>
      <c r="I273" s="198"/>
      <c r="J273" s="198"/>
      <c r="K273" s="66"/>
      <c r="L273" s="68"/>
      <c r="M273" s="68"/>
      <c r="N273" s="66"/>
      <c r="O273" s="65"/>
      <c r="P273" s="65"/>
      <c r="Q273" s="66"/>
    </row>
    <row r="274" spans="1:17">
      <c r="A274" s="50"/>
      <c r="B274" s="352"/>
      <c r="C274" s="149"/>
      <c r="D274" s="65"/>
      <c r="E274" s="65"/>
      <c r="F274" s="66"/>
      <c r="G274" s="67"/>
      <c r="H274" s="67"/>
      <c r="I274" s="198"/>
      <c r="J274" s="198"/>
      <c r="K274" s="66"/>
      <c r="L274" s="68"/>
      <c r="M274" s="68"/>
      <c r="N274" s="66"/>
      <c r="O274" s="65"/>
      <c r="P274" s="65"/>
      <c r="Q274" s="66"/>
    </row>
    <row r="275" spans="1:17">
      <c r="A275" s="50"/>
      <c r="B275" s="352"/>
      <c r="C275" s="149"/>
      <c r="D275" s="65"/>
      <c r="E275" s="65"/>
      <c r="F275" s="66"/>
      <c r="G275" s="67"/>
      <c r="H275" s="67"/>
      <c r="I275" s="198"/>
      <c r="J275" s="198"/>
      <c r="K275" s="66"/>
      <c r="L275" s="68"/>
      <c r="M275" s="68"/>
      <c r="N275" s="66"/>
      <c r="O275" s="65"/>
      <c r="P275" s="65"/>
      <c r="Q275" s="66"/>
    </row>
    <row r="276" spans="1:17">
      <c r="A276" s="50"/>
      <c r="B276" s="352"/>
      <c r="C276" s="149"/>
      <c r="D276" s="65"/>
      <c r="E276" s="65"/>
      <c r="F276" s="66"/>
      <c r="G276" s="67"/>
      <c r="H276" s="67"/>
      <c r="I276" s="198"/>
      <c r="J276" s="198"/>
      <c r="K276" s="66"/>
      <c r="L276" s="68"/>
      <c r="M276" s="68"/>
      <c r="N276" s="66"/>
      <c r="O276" s="65"/>
      <c r="P276" s="65"/>
      <c r="Q276" s="66"/>
    </row>
    <row r="277" spans="1:17">
      <c r="A277" s="50"/>
      <c r="B277" s="352"/>
      <c r="C277" s="149"/>
      <c r="D277" s="65"/>
      <c r="E277" s="65"/>
      <c r="F277" s="66"/>
      <c r="G277" s="67"/>
      <c r="H277" s="67"/>
      <c r="I277" s="198"/>
      <c r="J277" s="198"/>
      <c r="K277" s="66"/>
      <c r="L277" s="68"/>
      <c r="M277" s="68"/>
      <c r="N277" s="66"/>
      <c r="O277" s="65"/>
      <c r="P277" s="65"/>
      <c r="Q277" s="66"/>
    </row>
    <row r="278" spans="1:17">
      <c r="A278" s="50"/>
      <c r="B278" s="352"/>
      <c r="C278" s="149"/>
      <c r="D278" s="65"/>
      <c r="E278" s="65"/>
      <c r="F278" s="66"/>
      <c r="G278" s="67"/>
      <c r="H278" s="67"/>
      <c r="I278" s="198"/>
      <c r="J278" s="198"/>
      <c r="K278" s="66"/>
      <c r="L278" s="68"/>
      <c r="M278" s="68"/>
      <c r="N278" s="66"/>
      <c r="O278" s="65"/>
      <c r="P278" s="65"/>
      <c r="Q278" s="66"/>
    </row>
    <row r="279" spans="1:17">
      <c r="A279" s="50"/>
      <c r="B279" s="352"/>
      <c r="C279" s="149"/>
      <c r="D279" s="65"/>
      <c r="E279" s="65"/>
      <c r="F279" s="66"/>
      <c r="G279" s="67"/>
      <c r="H279" s="67"/>
      <c r="I279" s="198"/>
      <c r="J279" s="198"/>
      <c r="K279" s="66"/>
      <c r="L279" s="68"/>
      <c r="M279" s="68"/>
      <c r="N279" s="66"/>
      <c r="O279" s="65"/>
      <c r="P279" s="65"/>
      <c r="Q279" s="66"/>
    </row>
    <row r="280" spans="1:17">
      <c r="A280" s="50"/>
      <c r="B280" s="352"/>
      <c r="C280" s="149"/>
      <c r="D280" s="65"/>
      <c r="E280" s="65"/>
      <c r="F280" s="66"/>
      <c r="G280" s="67"/>
      <c r="H280" s="67"/>
      <c r="I280" s="198"/>
      <c r="J280" s="198"/>
      <c r="K280" s="66"/>
      <c r="L280" s="68"/>
      <c r="M280" s="68"/>
      <c r="N280" s="66"/>
      <c r="O280" s="65"/>
      <c r="P280" s="65"/>
      <c r="Q280" s="66"/>
    </row>
    <row r="281" spans="1:17">
      <c r="A281" s="50"/>
      <c r="B281" s="352"/>
      <c r="C281" s="149"/>
      <c r="D281" s="65"/>
      <c r="E281" s="65"/>
      <c r="F281" s="66"/>
      <c r="G281" s="67"/>
      <c r="H281" s="67"/>
      <c r="I281" s="198"/>
      <c r="J281" s="198"/>
      <c r="K281" s="66"/>
      <c r="L281" s="68"/>
      <c r="M281" s="68"/>
      <c r="N281" s="66"/>
      <c r="O281" s="65"/>
      <c r="P281" s="65"/>
      <c r="Q281" s="66"/>
    </row>
    <row r="282" spans="1:17">
      <c r="A282" s="50"/>
      <c r="B282" s="352"/>
      <c r="C282" s="149"/>
      <c r="D282" s="65"/>
      <c r="E282" s="65"/>
      <c r="F282" s="66"/>
      <c r="G282" s="67"/>
      <c r="H282" s="67"/>
      <c r="I282" s="198"/>
      <c r="J282" s="198"/>
      <c r="K282" s="66"/>
      <c r="L282" s="68"/>
      <c r="M282" s="68"/>
      <c r="N282" s="66"/>
      <c r="O282" s="65"/>
      <c r="P282" s="65"/>
      <c r="Q282" s="66"/>
    </row>
    <row r="283" spans="1:17">
      <c r="A283" s="50"/>
      <c r="B283" s="352"/>
      <c r="C283" s="149"/>
      <c r="D283" s="65"/>
      <c r="E283" s="65"/>
      <c r="F283" s="66"/>
      <c r="G283" s="67"/>
      <c r="H283" s="67"/>
      <c r="I283" s="198"/>
      <c r="J283" s="198"/>
      <c r="K283" s="66"/>
      <c r="L283" s="68"/>
      <c r="M283" s="68"/>
      <c r="N283" s="66"/>
      <c r="O283" s="65"/>
      <c r="P283" s="65"/>
      <c r="Q283" s="66"/>
    </row>
    <row r="284" spans="1:17">
      <c r="A284" s="50"/>
      <c r="B284" s="352"/>
      <c r="C284" s="149"/>
      <c r="D284" s="65"/>
      <c r="E284" s="65"/>
      <c r="F284" s="66"/>
      <c r="G284" s="67"/>
      <c r="H284" s="67"/>
      <c r="I284" s="198"/>
      <c r="J284" s="198"/>
      <c r="K284" s="66"/>
      <c r="L284" s="68"/>
      <c r="M284" s="68"/>
      <c r="N284" s="66"/>
      <c r="O284" s="65"/>
      <c r="P284" s="65"/>
      <c r="Q284" s="66"/>
    </row>
    <row r="285" spans="1:17">
      <c r="A285" s="50"/>
      <c r="B285" s="352"/>
      <c r="C285" s="149"/>
      <c r="D285" s="65"/>
      <c r="E285" s="65"/>
      <c r="F285" s="66"/>
      <c r="G285" s="67"/>
      <c r="H285" s="67"/>
      <c r="I285" s="198"/>
      <c r="J285" s="198"/>
      <c r="K285" s="66"/>
      <c r="L285" s="68"/>
      <c r="M285" s="68"/>
      <c r="N285" s="66"/>
      <c r="O285" s="65"/>
      <c r="P285" s="65"/>
      <c r="Q285" s="66"/>
    </row>
    <row r="286" spans="1:17">
      <c r="A286" s="50"/>
      <c r="B286" s="352"/>
      <c r="C286" s="149"/>
      <c r="D286" s="65"/>
      <c r="E286" s="65"/>
      <c r="F286" s="66"/>
      <c r="G286" s="67"/>
      <c r="H286" s="67"/>
      <c r="I286" s="198"/>
      <c r="J286" s="198"/>
      <c r="K286" s="66"/>
      <c r="L286" s="68"/>
      <c r="M286" s="68"/>
      <c r="N286" s="66"/>
      <c r="O286" s="65"/>
      <c r="P286" s="65"/>
      <c r="Q286" s="66"/>
    </row>
    <row r="287" spans="1:17">
      <c r="A287" s="50"/>
      <c r="B287" s="352"/>
      <c r="C287" s="149"/>
      <c r="D287" s="65"/>
      <c r="E287" s="65"/>
      <c r="F287" s="66"/>
      <c r="G287" s="67"/>
      <c r="H287" s="67"/>
      <c r="I287" s="198"/>
      <c r="J287" s="198"/>
      <c r="K287" s="66"/>
      <c r="L287" s="68"/>
      <c r="M287" s="68"/>
      <c r="N287" s="66"/>
      <c r="O287" s="65"/>
      <c r="P287" s="65"/>
      <c r="Q287" s="66"/>
    </row>
    <row r="288" spans="1:17">
      <c r="A288" s="50"/>
      <c r="B288" s="352"/>
      <c r="C288" s="149"/>
      <c r="D288" s="65"/>
      <c r="E288" s="65"/>
      <c r="F288" s="66"/>
      <c r="G288" s="67"/>
      <c r="H288" s="67"/>
      <c r="I288" s="198"/>
      <c r="J288" s="198"/>
      <c r="K288" s="66"/>
      <c r="L288" s="68"/>
      <c r="M288" s="68"/>
      <c r="N288" s="66"/>
      <c r="O288" s="65"/>
      <c r="P288" s="65"/>
      <c r="Q288" s="66"/>
    </row>
    <row r="289" spans="1:17">
      <c r="A289" s="50"/>
      <c r="B289" s="352"/>
      <c r="C289" s="149"/>
      <c r="D289" s="65"/>
      <c r="E289" s="65"/>
      <c r="F289" s="66"/>
      <c r="G289" s="67"/>
      <c r="H289" s="67"/>
      <c r="I289" s="198"/>
      <c r="J289" s="198"/>
      <c r="K289" s="66"/>
      <c r="L289" s="68"/>
      <c r="M289" s="68"/>
      <c r="N289" s="66"/>
      <c r="O289" s="65"/>
      <c r="P289" s="65"/>
      <c r="Q289" s="66"/>
    </row>
    <row r="290" spans="1:17">
      <c r="A290" s="50"/>
      <c r="B290" s="50"/>
      <c r="C290" s="64"/>
      <c r="D290" s="50"/>
      <c r="E290" s="50"/>
      <c r="F290" s="176"/>
      <c r="G290" s="176"/>
      <c r="H290" s="176"/>
      <c r="I290" s="176"/>
      <c r="J290" s="176"/>
      <c r="K290" s="176"/>
      <c r="L290" s="50"/>
      <c r="M290" s="50"/>
      <c r="N290" s="176"/>
      <c r="O290" s="50"/>
      <c r="P290" s="50"/>
      <c r="Q290" s="176"/>
    </row>
    <row r="291" spans="1:17">
      <c r="A291" s="50"/>
      <c r="B291" s="50"/>
      <c r="C291" s="64"/>
      <c r="D291" s="50"/>
      <c r="E291" s="50"/>
      <c r="F291" s="176"/>
      <c r="G291" s="176"/>
      <c r="H291" s="176"/>
      <c r="I291" s="176"/>
      <c r="J291" s="176"/>
      <c r="K291" s="176"/>
      <c r="L291" s="50"/>
      <c r="M291" s="50"/>
      <c r="N291" s="176"/>
      <c r="O291" s="50"/>
      <c r="P291" s="50"/>
      <c r="Q291" s="176"/>
    </row>
    <row r="292" spans="1:17">
      <c r="A292" s="50"/>
      <c r="B292" s="50"/>
      <c r="C292" s="64"/>
      <c r="D292" s="50"/>
      <c r="E292" s="50"/>
      <c r="F292" s="176"/>
      <c r="G292" s="176"/>
      <c r="H292" s="176"/>
      <c r="I292" s="176"/>
      <c r="J292" s="176"/>
      <c r="K292" s="176"/>
      <c r="L292" s="50"/>
      <c r="M292" s="50"/>
      <c r="N292" s="176"/>
      <c r="O292" s="50"/>
      <c r="P292" s="50"/>
      <c r="Q292" s="176"/>
    </row>
    <row r="293" spans="1:17">
      <c r="A293" s="50"/>
      <c r="B293" s="50"/>
      <c r="C293" s="64"/>
      <c r="D293" s="50"/>
      <c r="E293" s="50"/>
      <c r="F293" s="176"/>
      <c r="G293" s="176"/>
      <c r="H293" s="176"/>
      <c r="I293" s="176"/>
      <c r="J293" s="176"/>
      <c r="K293" s="176"/>
      <c r="L293" s="50"/>
      <c r="M293" s="50"/>
      <c r="N293" s="176"/>
      <c r="O293" s="50"/>
      <c r="P293" s="50"/>
      <c r="Q293" s="176"/>
    </row>
    <row r="294" spans="1:17">
      <c r="A294" s="50"/>
      <c r="B294" s="50"/>
      <c r="C294" s="64"/>
      <c r="D294" s="50"/>
      <c r="E294" s="50"/>
      <c r="F294" s="176"/>
      <c r="G294" s="176"/>
      <c r="H294" s="176"/>
      <c r="I294" s="176"/>
      <c r="J294" s="176"/>
      <c r="K294" s="176"/>
      <c r="L294" s="50"/>
      <c r="M294" s="50"/>
      <c r="N294" s="176"/>
      <c r="O294" s="50"/>
      <c r="P294" s="50"/>
      <c r="Q294" s="176"/>
    </row>
    <row r="295" spans="1:17">
      <c r="A295" s="50"/>
      <c r="B295" s="50"/>
      <c r="C295" s="64"/>
      <c r="D295" s="50"/>
      <c r="E295" s="50"/>
      <c r="F295" s="176"/>
      <c r="G295" s="176"/>
      <c r="H295" s="176"/>
      <c r="I295" s="176"/>
      <c r="J295" s="176"/>
      <c r="K295" s="176"/>
      <c r="L295" s="50"/>
      <c r="M295" s="50"/>
      <c r="N295" s="176"/>
      <c r="O295" s="50"/>
      <c r="P295" s="50"/>
      <c r="Q295" s="176"/>
    </row>
  </sheetData>
  <mergeCells count="62"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  <mergeCell ref="B151:Q151"/>
    <mergeCell ref="B152:Q152"/>
    <mergeCell ref="L153:N153"/>
    <mergeCell ref="O153:Q153"/>
    <mergeCell ref="B156:B158"/>
    <mergeCell ref="B141:B143"/>
    <mergeCell ref="B144:B150"/>
    <mergeCell ref="B74:B86"/>
    <mergeCell ref="B87:B90"/>
    <mergeCell ref="B91:B93"/>
    <mergeCell ref="B94:B100"/>
    <mergeCell ref="B137:B140"/>
    <mergeCell ref="B102:Q102"/>
    <mergeCell ref="B103:Q103"/>
    <mergeCell ref="B104:Q104"/>
    <mergeCell ref="D105:F105"/>
    <mergeCell ref="G105:H105"/>
    <mergeCell ref="I105:K105"/>
    <mergeCell ref="L105:N105"/>
    <mergeCell ref="O105:Q105"/>
    <mergeCell ref="B113:B116"/>
    <mergeCell ref="B8:B12"/>
    <mergeCell ref="B2:Q2"/>
    <mergeCell ref="B3:Q3"/>
    <mergeCell ref="B4:Q4"/>
    <mergeCell ref="G5:H5"/>
    <mergeCell ref="I5:K5"/>
    <mergeCell ref="L5:N5"/>
    <mergeCell ref="O5:Q5"/>
    <mergeCell ref="D5:F5"/>
    <mergeCell ref="B44:B50"/>
    <mergeCell ref="B13:B16"/>
    <mergeCell ref="B18:B19"/>
    <mergeCell ref="B20:B23"/>
    <mergeCell ref="B24:B36"/>
    <mergeCell ref="B37:B40"/>
    <mergeCell ref="B41:B43"/>
    <mergeCell ref="O55:Q55"/>
    <mergeCell ref="B52:Q52"/>
    <mergeCell ref="B53:Q53"/>
    <mergeCell ref="B54:Q54"/>
    <mergeCell ref="D55:F55"/>
    <mergeCell ref="G55:H55"/>
    <mergeCell ref="I55:K55"/>
    <mergeCell ref="B118:B119"/>
    <mergeCell ref="B120:B123"/>
    <mergeCell ref="B124:B136"/>
    <mergeCell ref="L55:N55"/>
    <mergeCell ref="B63:B66"/>
    <mergeCell ref="B68:B69"/>
    <mergeCell ref="B70:B73"/>
    <mergeCell ref="B108:B112"/>
    <mergeCell ref="B58:B62"/>
  </mergeCells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{07BED891-353F-4447-A920-338A61F5AF0E}</x14:id>
        </ext>
      </extLst>
    </cfRule>
  </conditionalFormatting>
  <conditionalFormatting sqref="D218">
    <cfRule type="cellIs" dxfId="93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{978CAA1C-FBD4-4DE4-BED2-A0CAA332CF8C}</x14:id>
        </ext>
      </extLst>
    </cfRule>
  </conditionalFormatting>
  <conditionalFormatting sqref="D7:Q51">
    <cfRule type="cellIs" dxfId="92" priority="3" operator="lessThan">
      <formula>0</formula>
    </cfRule>
  </conditionalFormatting>
  <conditionalFormatting sqref="D57:Q101">
    <cfRule type="cellIs" dxfId="91" priority="2" operator="lessThan">
      <formula>0</formula>
    </cfRule>
  </conditionalFormatting>
  <conditionalFormatting sqref="D107:Q150">
    <cfRule type="cellIs" dxfId="90" priority="1" operator="lessThan">
      <formula>0</formula>
    </cfRule>
  </conditionalFormatting>
  <conditionalFormatting sqref="D155:Q289">
    <cfRule type="cellIs" dxfId="89" priority="4" operator="lessThan">
      <formula>0</formula>
    </cfRule>
  </conditionalFormatting>
  <printOptions horizontalCentered="1" verticalCentered="1"/>
  <pageMargins left="0.25" right="0.25" top="0.75" bottom="0.75" header="0.3" footer="0.3"/>
  <pageSetup scale="44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7BED891-353F-4447-A920-338A61F5AF0E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978CAA1C-FBD4-4DE4-BED2-A0CAA332CF8C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2">
    <tabColor rgb="FFC00000"/>
    <pageSetUpPr fitToPage="1"/>
  </sheetPr>
  <dimension ref="A2:Q295"/>
  <sheetViews>
    <sheetView showGridLines="0" zoomScale="70" zoomScaleNormal="70" workbookViewId="0">
      <selection activeCell="B3" sqref="B3:Q3"/>
    </sheetView>
  </sheetViews>
  <sheetFormatPr defaultColWidth="9.1796875" defaultRowHeight="14.5"/>
  <cols>
    <col min="1" max="1" width="9.1796875" style="1"/>
    <col min="2" max="2" width="14.54296875" style="1" bestFit="1" customWidth="1"/>
    <col min="3" max="3" width="79.08984375" style="145" bestFit="1" customWidth="1"/>
    <col min="4" max="4" width="11.1796875" style="1" bestFit="1" customWidth="1"/>
    <col min="5" max="5" width="10.08984375" style="1" bestFit="1" customWidth="1"/>
    <col min="6" max="6" width="11.54296875" style="19" bestFit="1" customWidth="1"/>
    <col min="7" max="7" width="8.6328125" style="19" bestFit="1" customWidth="1"/>
    <col min="8" max="8" width="9.6328125" style="19" bestFit="1" customWidth="1"/>
    <col min="9" max="9" width="8.6328125" style="19" bestFit="1" customWidth="1"/>
    <col min="10" max="10" width="9.6328125" style="19" bestFit="1" customWidth="1"/>
    <col min="11" max="11" width="11.54296875" style="19" bestFit="1" customWidth="1"/>
    <col min="12" max="12" width="10.90625" style="1" bestFit="1" customWidth="1"/>
    <col min="13" max="13" width="9.90625" style="1" bestFit="1" customWidth="1"/>
    <col min="14" max="14" width="11.54296875" style="19" bestFit="1" customWidth="1"/>
    <col min="15" max="15" width="11.1796875" style="1" bestFit="1" customWidth="1"/>
    <col min="16" max="16" width="10.81640625" style="1" bestFit="1" customWidth="1"/>
    <col min="17" max="17" width="11.54296875" style="19" bestFit="1" customWidth="1"/>
    <col min="18" max="16384" width="9.1796875" style="1"/>
  </cols>
  <sheetData>
    <row r="2" spans="2:17" ht="23.5">
      <c r="B2" s="339" t="s">
        <v>136</v>
      </c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39"/>
    </row>
    <row r="3" spans="2:17">
      <c r="B3" s="340" t="s">
        <v>18</v>
      </c>
      <c r="C3" s="340"/>
      <c r="D3" s="340"/>
      <c r="E3" s="340"/>
      <c r="F3" s="340"/>
      <c r="G3" s="340"/>
      <c r="H3" s="340"/>
      <c r="I3" s="340"/>
      <c r="J3" s="340"/>
      <c r="K3" s="340"/>
      <c r="L3" s="340"/>
      <c r="M3" s="340"/>
      <c r="N3" s="340"/>
      <c r="O3" s="340"/>
      <c r="P3" s="340"/>
      <c r="Q3" s="340"/>
    </row>
    <row r="4" spans="2:17" ht="15" thickBot="1">
      <c r="B4" s="340" t="str">
        <f>'HOME PAGE'!H5</f>
        <v>4 WEEKS  ENDING 12-01-2024</v>
      </c>
      <c r="C4" s="340"/>
      <c r="D4" s="340"/>
      <c r="E4" s="340"/>
      <c r="F4" s="340"/>
      <c r="G4" s="340"/>
      <c r="H4" s="340"/>
      <c r="I4" s="340"/>
      <c r="J4" s="340"/>
      <c r="K4" s="340"/>
      <c r="L4" s="340"/>
      <c r="M4" s="340"/>
      <c r="N4" s="340"/>
      <c r="O4" s="340"/>
      <c r="P4" s="340"/>
      <c r="Q4" s="340"/>
    </row>
    <row r="5" spans="2:17">
      <c r="D5" s="345" t="s">
        <v>64</v>
      </c>
      <c r="E5" s="343"/>
      <c r="F5" s="346"/>
      <c r="G5" s="342" t="s">
        <v>21</v>
      </c>
      <c r="H5" s="344"/>
      <c r="I5" s="345" t="s">
        <v>22</v>
      </c>
      <c r="J5" s="343"/>
      <c r="K5" s="346"/>
      <c r="L5" s="342" t="s">
        <v>23</v>
      </c>
      <c r="M5" s="343"/>
      <c r="N5" s="344"/>
      <c r="O5" s="345" t="s">
        <v>24</v>
      </c>
      <c r="P5" s="343"/>
      <c r="Q5" s="346"/>
    </row>
    <row r="6" spans="2:17" s="14" customFormat="1" ht="29.5" thickBot="1">
      <c r="C6" s="146"/>
      <c r="D6" s="74" t="s">
        <v>20</v>
      </c>
      <c r="E6" s="75" t="s">
        <v>26</v>
      </c>
      <c r="F6" s="17" t="s">
        <v>27</v>
      </c>
      <c r="G6" s="18" t="s">
        <v>20</v>
      </c>
      <c r="H6" s="49" t="s">
        <v>26</v>
      </c>
      <c r="I6" s="15" t="s">
        <v>20</v>
      </c>
      <c r="J6" s="16" t="s">
        <v>26</v>
      </c>
      <c r="K6" s="17" t="s">
        <v>27</v>
      </c>
      <c r="L6" s="18" t="s">
        <v>20</v>
      </c>
      <c r="M6" s="16" t="s">
        <v>26</v>
      </c>
      <c r="N6" s="49" t="s">
        <v>27</v>
      </c>
      <c r="O6" s="15" t="s">
        <v>20</v>
      </c>
      <c r="P6" s="16" t="s">
        <v>26</v>
      </c>
      <c r="Q6" s="17" t="s">
        <v>27</v>
      </c>
    </row>
    <row r="7" spans="2:17" ht="15" thickBot="1">
      <c r="C7" s="282" t="s">
        <v>11</v>
      </c>
      <c r="D7" s="283">
        <f>'Segment Data'!D75</f>
        <v>742019.74744332803</v>
      </c>
      <c r="E7" s="284">
        <f>'Segment Data'!E75</f>
        <v>-31781.541677354951</v>
      </c>
      <c r="F7" s="285">
        <f>'Segment Data'!F75</f>
        <v>-4.1071967860728469E-2</v>
      </c>
      <c r="G7" s="286">
        <f>'Segment Data'!G75</f>
        <v>100.00000000000001</v>
      </c>
      <c r="H7" s="287">
        <f>'Segment Data'!H75</f>
        <v>2.8421709430404007E-14</v>
      </c>
      <c r="I7" s="288">
        <f>'Segment Data'!I75</f>
        <v>6.0921926442557828</v>
      </c>
      <c r="J7" s="289">
        <f>'Segment Data'!J75</f>
        <v>0.19174211891998461</v>
      </c>
      <c r="K7" s="285">
        <f>'Segment Data'!K75</f>
        <v>3.2496182807849654E-2</v>
      </c>
      <c r="L7" s="290">
        <f>'Segment Data'!L75</f>
        <v>4520527.2472667769</v>
      </c>
      <c r="M7" s="291">
        <f>'Segment Data'!M75</f>
        <v>-45248.975630874746</v>
      </c>
      <c r="N7" s="285">
        <f>'Segment Data'!N75</f>
        <v>-9.910467228759115E-3</v>
      </c>
      <c r="O7" s="283">
        <f>'Segment Data'!O75</f>
        <v>1752363.8746991158</v>
      </c>
      <c r="P7" s="284">
        <f>'Segment Data'!P75</f>
        <v>-63424.050241211895</v>
      </c>
      <c r="Q7" s="285">
        <f>'Segment Data'!Q75</f>
        <v>-3.4929216881589412E-2</v>
      </c>
    </row>
    <row r="8" spans="2:17">
      <c r="B8" s="354" t="s">
        <v>60</v>
      </c>
      <c r="C8" s="151" t="s">
        <v>145</v>
      </c>
      <c r="D8" s="77">
        <f>'Segment Data'!D76</f>
        <v>825.70262552602287</v>
      </c>
      <c r="E8" s="76">
        <f>'Segment Data'!E76</f>
        <v>-389.60230221046243</v>
      </c>
      <c r="F8" s="78">
        <f>'Segment Data'!F76</f>
        <v>-0.32057987532075566</v>
      </c>
      <c r="G8" s="95">
        <f>'Segment Data'!G76</f>
        <v>0.11127771577118119</v>
      </c>
      <c r="H8" s="81">
        <f>'Segment Data'!H76</f>
        <v>-4.5778746246026028E-2</v>
      </c>
      <c r="I8" s="178">
        <f>'Segment Data'!I76</f>
        <v>5.7517136971601746</v>
      </c>
      <c r="J8" s="179">
        <f>'Segment Data'!J76</f>
        <v>-2.8468455588371038</v>
      </c>
      <c r="K8" s="78">
        <f>'Segment Data'!K76</f>
        <v>-0.33108401932003906</v>
      </c>
      <c r="L8" s="79">
        <f>'Segment Data'!L76</f>
        <v>4749.2051010191444</v>
      </c>
      <c r="M8" s="80">
        <f>'Segment Data'!M76</f>
        <v>-5700.6663342285156</v>
      </c>
      <c r="N8" s="78">
        <f>'Segment Data'!N76</f>
        <v>-0.54552502100648192</v>
      </c>
      <c r="O8" s="77">
        <f>'Segment Data'!O76</f>
        <v>1618.1917601823807</v>
      </c>
      <c r="P8" s="76">
        <f>'Segment Data'!P76</f>
        <v>-2163.8237636089325</v>
      </c>
      <c r="Q8" s="78">
        <f>'Segment Data'!Q76</f>
        <v>-0.57213508247046785</v>
      </c>
    </row>
    <row r="9" spans="2:17">
      <c r="B9" s="355"/>
      <c r="C9" s="151" t="s">
        <v>149</v>
      </c>
      <c r="D9" s="77">
        <f>'Segment Data'!D77</f>
        <v>220.92299449443817</v>
      </c>
      <c r="E9" s="76">
        <f>'Segment Data'!E77</f>
        <v>-364.06928205065719</v>
      </c>
      <c r="F9" s="78">
        <f>'Segment Data'!F77</f>
        <v>-0.62234886963091751</v>
      </c>
      <c r="G9" s="95">
        <f>'Segment Data'!G77</f>
        <v>2.9773196098303471E-2</v>
      </c>
      <c r="H9" s="81">
        <f>'Segment Data'!H77</f>
        <v>-4.5826610308048903E-2</v>
      </c>
      <c r="I9" s="178">
        <f>'Segment Data'!I77</f>
        <v>6.4801080289055992</v>
      </c>
      <c r="J9" s="179">
        <f>'Segment Data'!J77</f>
        <v>0.23244468455030987</v>
      </c>
      <c r="K9" s="78">
        <f>'Segment Data'!K77</f>
        <v>3.7205059193901935E-2</v>
      </c>
      <c r="L9" s="79">
        <f>'Segment Data'!L77</f>
        <v>1431.6048703932763</v>
      </c>
      <c r="M9" s="80">
        <f>'Segment Data'!M77</f>
        <v>-2223.2299325084687</v>
      </c>
      <c r="N9" s="78">
        <f>'Segment Data'!N77</f>
        <v>-0.60829833697089186</v>
      </c>
      <c r="O9" s="77">
        <f>'Segment Data'!O77</f>
        <v>441.84598898887634</v>
      </c>
      <c r="P9" s="76">
        <f>'Segment Data'!P77</f>
        <v>-1393.4807479381561</v>
      </c>
      <c r="Q9" s="78">
        <f>'Segment Data'!Q77</f>
        <v>-0.75925486176446255</v>
      </c>
    </row>
    <row r="10" spans="2:17">
      <c r="B10" s="355"/>
      <c r="C10" s="151" t="s">
        <v>146</v>
      </c>
      <c r="D10" s="77">
        <f>'Segment Data'!D78</f>
        <v>234501.49908614767</v>
      </c>
      <c r="E10" s="76">
        <f>'Segment Data'!E78</f>
        <v>-4938.9740755367093</v>
      </c>
      <c r="F10" s="78">
        <f>'Segment Data'!F78</f>
        <v>-2.0627147993487392E-2</v>
      </c>
      <c r="G10" s="95">
        <f>'Segment Data'!G78</f>
        <v>31.603134538418441</v>
      </c>
      <c r="H10" s="81">
        <f>'Segment Data'!H78</f>
        <v>0.65972871471207029</v>
      </c>
      <c r="I10" s="178">
        <f>'Segment Data'!I78</f>
        <v>6.5256250476436417</v>
      </c>
      <c r="J10" s="179">
        <f>'Segment Data'!J78</f>
        <v>-8.4796554303433247E-2</v>
      </c>
      <c r="K10" s="78">
        <f>'Segment Data'!K78</f>
        <v>-1.2827707430711642E-2</v>
      </c>
      <c r="L10" s="79">
        <f>'Segment Data'!L78</f>
        <v>1530268.8561465477</v>
      </c>
      <c r="M10" s="80">
        <f>'Segment Data'!M78</f>
        <v>-52533.62002187944</v>
      </c>
      <c r="N10" s="78">
        <f>'Segment Data'!N78</f>
        <v>-3.319025640460857E-2</v>
      </c>
      <c r="O10" s="77">
        <f>'Segment Data'!O78</f>
        <v>617334.74539721012</v>
      </c>
      <c r="P10" s="76">
        <f>'Segment Data'!P78</f>
        <v>-32303.796027572826</v>
      </c>
      <c r="Q10" s="78">
        <f>'Segment Data'!Q78</f>
        <v>-4.9725799760470424E-2</v>
      </c>
    </row>
    <row r="11" spans="2:17">
      <c r="B11" s="355"/>
      <c r="C11" s="151" t="s">
        <v>148</v>
      </c>
      <c r="D11" s="77">
        <f>'Segment Data'!D79</f>
        <v>11960.762014879085</v>
      </c>
      <c r="E11" s="76">
        <f>'Segment Data'!E79</f>
        <v>1236.5584917155484</v>
      </c>
      <c r="F11" s="78">
        <f>'Segment Data'!F79</f>
        <v>0.11530539205495939</v>
      </c>
      <c r="G11" s="95">
        <f>'Segment Data'!G79</f>
        <v>1.6119196363830723</v>
      </c>
      <c r="H11" s="81">
        <f>'Segment Data'!H79</f>
        <v>0.22600781716781926</v>
      </c>
      <c r="I11" s="178">
        <f>'Segment Data'!I79</f>
        <v>7.7885737332401872</v>
      </c>
      <c r="J11" s="179">
        <f>'Segment Data'!J79</f>
        <v>0.26546769690089267</v>
      </c>
      <c r="K11" s="78">
        <f>'Segment Data'!K79</f>
        <v>3.5286980619253359E-2</v>
      </c>
      <c r="L11" s="79">
        <f>'Segment Data'!L79</f>
        <v>93157.276858624216</v>
      </c>
      <c r="M11" s="80">
        <f>'Segment Data'!M79</f>
        <v>12477.956598581484</v>
      </c>
      <c r="N11" s="78">
        <f>'Segment Data'!N79</f>
        <v>0.15466115180895149</v>
      </c>
      <c r="O11" s="77">
        <f>'Segment Data'!O79</f>
        <v>35877.275418400764</v>
      </c>
      <c r="P11" s="76">
        <f>'Segment Data'!P79</f>
        <v>3510.4951273714832</v>
      </c>
      <c r="Q11" s="78">
        <f>'Segment Data'!Q79</f>
        <v>0.10845981885768372</v>
      </c>
    </row>
    <row r="12" spans="2:17" ht="15" thickBot="1">
      <c r="B12" s="356"/>
      <c r="C12" s="151" t="s">
        <v>147</v>
      </c>
      <c r="D12" s="144">
        <f>'Segment Data'!D80</f>
        <v>494510.86072228046</v>
      </c>
      <c r="E12" s="138">
        <f>'Segment Data'!E80</f>
        <v>-27325.454509273521</v>
      </c>
      <c r="F12" s="140">
        <f>'Segment Data'!F80</f>
        <v>-5.2364033915785299E-2</v>
      </c>
      <c r="G12" s="141">
        <f>'Segment Data'!G80</f>
        <v>66.643894913328964</v>
      </c>
      <c r="H12" s="142">
        <f>'Segment Data'!H80</f>
        <v>-0.79413117532591571</v>
      </c>
      <c r="I12" s="180">
        <f>'Segment Data'!I80</f>
        <v>5.8460198428558803</v>
      </c>
      <c r="J12" s="181">
        <f>'Segment Data'!J80</f>
        <v>0.31135382608113993</v>
      </c>
      <c r="K12" s="140">
        <f>'Segment Data'!K80</f>
        <v>5.6255214883332308E-2</v>
      </c>
      <c r="L12" s="143">
        <f>'Segment Data'!L80</f>
        <v>2890920.3042901922</v>
      </c>
      <c r="M12" s="139">
        <f>'Segment Data'!M80</f>
        <v>2730.5840591597371</v>
      </c>
      <c r="N12" s="140">
        <f>'Segment Data'!N80</f>
        <v>9.4543098745649985E-4</v>
      </c>
      <c r="O12" s="144">
        <f>'Segment Data'!O80</f>
        <v>1097091.8161343336</v>
      </c>
      <c r="P12" s="138">
        <f>'Segment Data'!P80</f>
        <v>-31073.444829463493</v>
      </c>
      <c r="Q12" s="140">
        <f>'Segment Data'!Q80</f>
        <v>-2.7543344849066967E-2</v>
      </c>
    </row>
    <row r="13" spans="2:17">
      <c r="B13" s="347" t="s">
        <v>61</v>
      </c>
      <c r="C13" s="150" t="s">
        <v>74</v>
      </c>
      <c r="D13" s="116">
        <f>'Type Data'!D51</f>
        <v>218198.07668536168</v>
      </c>
      <c r="E13" s="110">
        <f>'Type Data'!E51</f>
        <v>-13776.293456383515</v>
      </c>
      <c r="F13" s="112">
        <f>'Type Data'!F51</f>
        <v>-5.9387135949396798E-2</v>
      </c>
      <c r="G13" s="113">
        <f>'Type Data'!G51</f>
        <v>29.405966274775803</v>
      </c>
      <c r="H13" s="114">
        <f>'Type Data'!H51</f>
        <v>-0.57257904470171539</v>
      </c>
      <c r="I13" s="182">
        <f>'Type Data'!I51</f>
        <v>4.804355217357581</v>
      </c>
      <c r="J13" s="183">
        <f>'Type Data'!J51</f>
        <v>0.12829870458631643</v>
      </c>
      <c r="K13" s="112">
        <f>'Type Data'!K51</f>
        <v>2.7437372545842095E-2</v>
      </c>
      <c r="L13" s="115">
        <f>'Type Data'!L51</f>
        <v>1048301.068140707</v>
      </c>
      <c r="M13" s="111">
        <f>'Type Data'!M51</f>
        <v>-36424.196156612597</v>
      </c>
      <c r="N13" s="112">
        <f>'Type Data'!N51</f>
        <v>-3.357919037702882E-2</v>
      </c>
      <c r="O13" s="116">
        <f>'Type Data'!O51</f>
        <v>550327.73435878754</v>
      </c>
      <c r="P13" s="110">
        <f>'Type Data'!P51</f>
        <v>-33772.841765595833</v>
      </c>
      <c r="Q13" s="112">
        <f>'Type Data'!Q51</f>
        <v>-5.7820250734359757E-2</v>
      </c>
    </row>
    <row r="14" spans="2:17">
      <c r="B14" s="348"/>
      <c r="C14" s="151" t="s">
        <v>75</v>
      </c>
      <c r="D14" s="77">
        <f>'Type Data'!D52</f>
        <v>346276.08597141033</v>
      </c>
      <c r="E14" s="76">
        <f>'Type Data'!E52</f>
        <v>-5104.8865659067524</v>
      </c>
      <c r="F14" s="78">
        <f>'Type Data'!F52</f>
        <v>-1.4528067723885098E-2</v>
      </c>
      <c r="G14" s="95">
        <f>'Type Data'!G52</f>
        <v>46.666694136446445</v>
      </c>
      <c r="H14" s="81">
        <f>'Type Data'!H52</f>
        <v>1.2569775234627159</v>
      </c>
      <c r="I14" s="178">
        <f>'Type Data'!I52</f>
        <v>6.5339511869005991</v>
      </c>
      <c r="J14" s="179">
        <f>'Type Data'!J52</f>
        <v>0.35148687843103055</v>
      </c>
      <c r="K14" s="78">
        <f>'Type Data'!K52</f>
        <v>5.6852229288168583E-2</v>
      </c>
      <c r="L14" s="79">
        <f>'Type Data'!L52</f>
        <v>2262551.0429281904</v>
      </c>
      <c r="M14" s="80">
        <f>'Type Data'!M52</f>
        <v>90150.72154090181</v>
      </c>
      <c r="N14" s="78">
        <f>'Type Data'!N52</f>
        <v>4.1498208526931084E-2</v>
      </c>
      <c r="O14" s="77">
        <f>'Type Data'!O52</f>
        <v>678868.37387526035</v>
      </c>
      <c r="P14" s="76">
        <f>'Type Data'!P52</f>
        <v>9986.0313644403359</v>
      </c>
      <c r="Q14" s="78">
        <f>'Type Data'!Q52</f>
        <v>1.4929428884241773E-2</v>
      </c>
    </row>
    <row r="15" spans="2:17">
      <c r="B15" s="348"/>
      <c r="C15" s="151" t="s">
        <v>76</v>
      </c>
      <c r="D15" s="77">
        <f>'Type Data'!D53</f>
        <v>177315.40749146702</v>
      </c>
      <c r="E15" s="76">
        <f>'Type Data'!E53</f>
        <v>-12875.506813564833</v>
      </c>
      <c r="F15" s="78">
        <f>'Type Data'!F53</f>
        <v>-6.7697801762048662E-2</v>
      </c>
      <c r="G15" s="95">
        <f>'Type Data'!G53</f>
        <v>23.896319215548846</v>
      </c>
      <c r="H15" s="81">
        <f>'Type Data'!H53</f>
        <v>-0.682460502065382</v>
      </c>
      <c r="I15" s="178">
        <f>'Type Data'!I53</f>
        <v>6.8138553983387666</v>
      </c>
      <c r="J15" s="179">
        <f>'Type Data'!J53</f>
        <v>-5.8375798090934516E-2</v>
      </c>
      <c r="K15" s="78">
        <f>'Type Data'!K53</f>
        <v>-8.494446188198999E-3</v>
      </c>
      <c r="L15" s="79">
        <f>'Type Data'!L53</f>
        <v>1208201.5465443707</v>
      </c>
      <c r="M15" s="80">
        <f>'Type Data'!M53</f>
        <v>-98834.388020157116</v>
      </c>
      <c r="N15" s="78">
        <f>'Type Data'!N53</f>
        <v>-7.5617192616120613E-2</v>
      </c>
      <c r="O15" s="77">
        <f>'Type Data'!O53</f>
        <v>522247.05728471279</v>
      </c>
      <c r="P15" s="76">
        <f>'Type Data'!P53</f>
        <v>-39537.820474054315</v>
      </c>
      <c r="Q15" s="78">
        <f>'Type Data'!Q53</f>
        <v>-7.0378933359313431E-2</v>
      </c>
    </row>
    <row r="16" spans="2:17" ht="15" thickBot="1">
      <c r="B16" s="349"/>
      <c r="C16" s="152" t="s">
        <v>77</v>
      </c>
      <c r="D16" s="144">
        <f>'Type Data'!D54</f>
        <v>230.17729508876801</v>
      </c>
      <c r="E16" s="138">
        <f>'Type Data'!E54</f>
        <v>-24.854841500520706</v>
      </c>
      <c r="F16" s="140">
        <f>'Type Data'!F54</f>
        <v>-9.7457684482123427E-2</v>
      </c>
      <c r="G16" s="141">
        <f>'Type Data'!G54</f>
        <v>3.1020373228860438E-2</v>
      </c>
      <c r="H16" s="142">
        <f>'Type Data'!H54</f>
        <v>-1.9379766957173701E-3</v>
      </c>
      <c r="I16" s="180">
        <f>'Type Data'!I54</f>
        <v>6.4019765847903134</v>
      </c>
      <c r="J16" s="181">
        <f>'Type Data'!J54</f>
        <v>7.0607251854542419E-2</v>
      </c>
      <c r="K16" s="140">
        <f>'Type Data'!K54</f>
        <v>1.1151971736547358E-2</v>
      </c>
      <c r="L16" s="143">
        <f>'Type Data'!L54</f>
        <v>1473.5896535086631</v>
      </c>
      <c r="M16" s="139">
        <f>'Type Data'!M54</f>
        <v>-141.11299500584619</v>
      </c>
      <c r="N16" s="140">
        <f>'Type Data'!N54</f>
        <v>-8.7392558088430106E-2</v>
      </c>
      <c r="O16" s="144">
        <f>'Type Data'!O54</f>
        <v>920.70918035507202</v>
      </c>
      <c r="P16" s="138">
        <f>'Type Data'!P54</f>
        <v>-99.419366002082825</v>
      </c>
      <c r="Q16" s="140">
        <f>'Type Data'!Q54</f>
        <v>-9.7457684482123427E-2</v>
      </c>
    </row>
    <row r="17" spans="2:17" ht="15" customHeight="1" thickBot="1">
      <c r="B17" s="94" t="s">
        <v>78</v>
      </c>
      <c r="C17" s="153" t="s">
        <v>79</v>
      </c>
      <c r="D17" s="137">
        <f>Granola!D15</f>
        <v>13434.868915871621</v>
      </c>
      <c r="E17" s="131">
        <f>Granola!E15</f>
        <v>2149.9876674034567</v>
      </c>
      <c r="F17" s="133">
        <f>Granola!F15</f>
        <v>0.1905192992345667</v>
      </c>
      <c r="G17" s="134">
        <f>Granola!G15</f>
        <v>1.8105810474939843</v>
      </c>
      <c r="H17" s="135">
        <f>Granola!H15</f>
        <v>0.35221164347142775</v>
      </c>
      <c r="I17" s="184">
        <f>Granola!I15</f>
        <v>6.0470511261346331</v>
      </c>
      <c r="J17" s="185">
        <f>Granola!J15</f>
        <v>-0.38141614853544326</v>
      </c>
      <c r="K17" s="133">
        <f>Granola!K15</f>
        <v>-5.9332362169490609E-2</v>
      </c>
      <c r="L17" s="136">
        <f>Granola!L15</f>
        <v>81241.339207192665</v>
      </c>
      <c r="M17" s="132">
        <f>Granola!M15</f>
        <v>8696.8494028770801</v>
      </c>
      <c r="N17" s="133">
        <f>Granola!N15</f>
        <v>0.1198829770026133</v>
      </c>
      <c r="O17" s="137">
        <f>Granola!O15</f>
        <v>31827.314211845398</v>
      </c>
      <c r="P17" s="131">
        <f>Granola!P15</f>
        <v>5867.3058919143259</v>
      </c>
      <c r="Q17" s="133">
        <f>Granola!Q15</f>
        <v>0.22601325159859981</v>
      </c>
    </row>
    <row r="18" spans="2:17">
      <c r="B18" s="350" t="s">
        <v>80</v>
      </c>
      <c r="C18" s="154" t="s">
        <v>14</v>
      </c>
      <c r="D18" s="125">
        <f>'NB vs PL'!D27</f>
        <v>709861.79140363121</v>
      </c>
      <c r="E18" s="117">
        <f>'NB vs PL'!E27</f>
        <v>-31230.102810572134</v>
      </c>
      <c r="F18" s="121">
        <f>'NB vs PL'!F27</f>
        <v>-4.2140661710631883E-2</v>
      </c>
      <c r="G18" s="122">
        <f>'NB vs PL'!G27</f>
        <v>95.666159000417622</v>
      </c>
      <c r="H18" s="123">
        <f>'NB vs PL'!H27</f>
        <v>-0.10673575094038767</v>
      </c>
      <c r="I18" s="186">
        <f>'NB vs PL'!I27</f>
        <v>6.0307652299758718</v>
      </c>
      <c r="J18" s="187">
        <f>'NB vs PL'!J27</f>
        <v>0.16801156744498158</v>
      </c>
      <c r="K18" s="121">
        <f>'NB vs PL'!K27</f>
        <v>2.8657449573355042E-2</v>
      </c>
      <c r="L18" s="124">
        <f>'NB vs PL'!L27</f>
        <v>4281009.8096854044</v>
      </c>
      <c r="M18" s="118">
        <f>'NB vs PL'!M27</f>
        <v>-63829.407390871085</v>
      </c>
      <c r="N18" s="121">
        <f>'NB vs PL'!N27</f>
        <v>-1.4690856025237018E-2</v>
      </c>
      <c r="O18" s="125">
        <f>'NB vs PL'!O27</f>
        <v>1673933.6102259159</v>
      </c>
      <c r="P18" s="117">
        <f>'NB vs PL'!P27</f>
        <v>-61999.612404272659</v>
      </c>
      <c r="Q18" s="121">
        <f>'NB vs PL'!Q27</f>
        <v>-3.5715436282931626E-2</v>
      </c>
    </row>
    <row r="19" spans="2:17" ht="15" thickBot="1">
      <c r="B19" s="351"/>
      <c r="C19" s="155" t="s">
        <v>13</v>
      </c>
      <c r="D19" s="130">
        <f>'NB vs PL'!D28</f>
        <v>32157.956039696204</v>
      </c>
      <c r="E19" s="119">
        <f>'NB vs PL'!E28</f>
        <v>-551.43886678342096</v>
      </c>
      <c r="F19" s="126">
        <f>'NB vs PL'!F28</f>
        <v>-1.6858730293240084E-2</v>
      </c>
      <c r="G19" s="127">
        <f>'NB vs PL'!G28</f>
        <v>4.333840999582331</v>
      </c>
      <c r="H19" s="128">
        <f>'NB vs PL'!H28</f>
        <v>0.10673575094036103</v>
      </c>
      <c r="I19" s="188">
        <f>'NB vs PL'!I28</f>
        <v>7.4481548916140312</v>
      </c>
      <c r="J19" s="189">
        <f>'NB vs PL'!J28</f>
        <v>0.69361215387575648</v>
      </c>
      <c r="K19" s="126">
        <f>'NB vs PL'!K28</f>
        <v>0.10268824712596446</v>
      </c>
      <c r="L19" s="129">
        <f>'NB vs PL'!L28</f>
        <v>239517.43758137227</v>
      </c>
      <c r="M19" s="120">
        <f>'NB vs PL'!M28</f>
        <v>18580.431759997009</v>
      </c>
      <c r="N19" s="126">
        <f>'NB vs PL'!N28</f>
        <v>8.4098323370142211E-2</v>
      </c>
      <c r="O19" s="130">
        <f>'NB vs PL'!O28</f>
        <v>78430.264473199844</v>
      </c>
      <c r="P19" s="119">
        <f>'NB vs PL'!P28</f>
        <v>-1424.4378369400656</v>
      </c>
      <c r="Q19" s="126">
        <f>'NB vs PL'!Q28</f>
        <v>-1.7837870478908432E-2</v>
      </c>
    </row>
    <row r="20" spans="2:17">
      <c r="B20" s="347" t="s">
        <v>62</v>
      </c>
      <c r="C20" s="150" t="s">
        <v>70</v>
      </c>
      <c r="D20" s="116">
        <f>Package!D51</f>
        <v>377157.75562108279</v>
      </c>
      <c r="E20" s="110">
        <f>Package!E51</f>
        <v>-22709.317764386768</v>
      </c>
      <c r="F20" s="112">
        <f>Package!F51</f>
        <v>-5.6792167387323525E-2</v>
      </c>
      <c r="G20" s="113">
        <f>Package!G51</f>
        <v>50.82853346162306</v>
      </c>
      <c r="H20" s="114">
        <f>Package!H51</f>
        <v>-0.84714594178845459</v>
      </c>
      <c r="I20" s="182">
        <f>Package!I51</f>
        <v>5.7731210377613245</v>
      </c>
      <c r="J20" s="183">
        <f>Package!J51</f>
        <v>8.1463073042611356E-3</v>
      </c>
      <c r="K20" s="112">
        <f>Package!K51</f>
        <v>1.4130690393529745E-3</v>
      </c>
      <c r="L20" s="115">
        <f>Package!L51</f>
        <v>2177377.3735309173</v>
      </c>
      <c r="M20" s="111">
        <f>Package!M51</f>
        <v>-127846.20007813489</v>
      </c>
      <c r="N20" s="112">
        <f>Package!N51</f>
        <v>-5.5459349601383434E-2</v>
      </c>
      <c r="O20" s="116">
        <f>Package!O51</f>
        <v>1056604.5758692026</v>
      </c>
      <c r="P20" s="110">
        <f>Package!P51</f>
        <v>-71732.572419742355</v>
      </c>
      <c r="Q20" s="112">
        <f>Package!Q51</f>
        <v>-6.3573704480545071E-2</v>
      </c>
    </row>
    <row r="21" spans="2:17">
      <c r="B21" s="348"/>
      <c r="C21" s="151" t="s">
        <v>71</v>
      </c>
      <c r="D21" s="77">
        <f>Package!D52</f>
        <v>17505.535418465734</v>
      </c>
      <c r="E21" s="76">
        <f>Package!E52</f>
        <v>-3164.7865198403597</v>
      </c>
      <c r="F21" s="78">
        <f>Package!F52</f>
        <v>-0.15310775174601415</v>
      </c>
      <c r="G21" s="95">
        <f>Package!G52</f>
        <v>2.3591737927167133</v>
      </c>
      <c r="H21" s="81">
        <f>Package!H52</f>
        <v>-0.31209623861071245</v>
      </c>
      <c r="I21" s="178">
        <f>Package!I52</f>
        <v>4.2788534207260902</v>
      </c>
      <c r="J21" s="179">
        <f>Package!J52</f>
        <v>0.42046542907291995</v>
      </c>
      <c r="K21" s="78">
        <f>Package!K52</f>
        <v>0.1089743773779388</v>
      </c>
      <c r="L21" s="79">
        <f>Package!L52</f>
        <v>74903.620106943839</v>
      </c>
      <c r="M21" s="80">
        <f>Package!M52</f>
        <v>-4850.5018434214726</v>
      </c>
      <c r="N21" s="78">
        <f>Package!N52</f>
        <v>-6.0818196286333198E-2</v>
      </c>
      <c r="O21" s="77">
        <f>Package!O52</f>
        <v>12132.203756690025</v>
      </c>
      <c r="P21" s="76">
        <f>Package!P52</f>
        <v>-1677.2990419864655</v>
      </c>
      <c r="Q21" s="78">
        <f>Package!Q52</f>
        <v>-0.12145977059704269</v>
      </c>
    </row>
    <row r="22" spans="2:17">
      <c r="B22" s="348"/>
      <c r="C22" s="151" t="s">
        <v>72</v>
      </c>
      <c r="D22" s="77">
        <f>Package!D53</f>
        <v>541.10464400053024</v>
      </c>
      <c r="E22" s="76">
        <f>Package!E53</f>
        <v>135.53253564238548</v>
      </c>
      <c r="F22" s="78">
        <f>Package!F53</f>
        <v>0.33417617446883707</v>
      </c>
      <c r="G22" s="95">
        <f>Package!G53</f>
        <v>7.292321341378552E-2</v>
      </c>
      <c r="H22" s="81">
        <f>Package!H53</f>
        <v>2.0510260106480903E-2</v>
      </c>
      <c r="I22" s="178">
        <f>Package!I53</f>
        <v>7.2208302279742398</v>
      </c>
      <c r="J22" s="179">
        <f>Package!J53</f>
        <v>-0.33236772177675444</v>
      </c>
      <c r="K22" s="78">
        <f>Package!K53</f>
        <v>-4.4003576231933864E-2</v>
      </c>
      <c r="L22" s="79">
        <f>Package!L53</f>
        <v>3907.2247698962688</v>
      </c>
      <c r="M22" s="80">
        <f>Package!M53</f>
        <v>843.8583525693416</v>
      </c>
      <c r="N22" s="78">
        <f>Package!N53</f>
        <v>0.27546765146876773</v>
      </c>
      <c r="O22" s="77">
        <f>Package!O53</f>
        <v>3993.2778390645981</v>
      </c>
      <c r="P22" s="76">
        <f>Package!P53</f>
        <v>925.90673553943634</v>
      </c>
      <c r="Q22" s="78">
        <f>Package!Q53</f>
        <v>0.30185677059920868</v>
      </c>
    </row>
    <row r="23" spans="2:17" ht="15" thickBot="1">
      <c r="B23" s="349"/>
      <c r="C23" s="152" t="s">
        <v>73</v>
      </c>
      <c r="D23" s="144">
        <f>Package!D54</f>
        <v>346701.36919724237</v>
      </c>
      <c r="E23" s="138">
        <f>Package!E54</f>
        <v>-6118.0502214531298</v>
      </c>
      <c r="F23" s="140">
        <f>Package!F54</f>
        <v>-1.7340457709309809E-2</v>
      </c>
      <c r="G23" s="141">
        <f>Package!G54</f>
        <v>46.724008409725222</v>
      </c>
      <c r="H23" s="142">
        <f>Package!H54</f>
        <v>1.1283982215300767</v>
      </c>
      <c r="I23" s="180">
        <f>Package!I54</f>
        <v>6.5288355875248723</v>
      </c>
      <c r="J23" s="181">
        <f>Package!J54</f>
        <v>0.35725361842232495</v>
      </c>
      <c r="K23" s="140">
        <f>Package!K54</f>
        <v>5.7886878957596616E-2</v>
      </c>
      <c r="L23" s="143">
        <f>Package!L54</f>
        <v>2263556.2374585555</v>
      </c>
      <c r="M23" s="139">
        <f>Package!M54</f>
        <v>86102.270224905107</v>
      </c>
      <c r="N23" s="140">
        <f>Package!N54</f>
        <v>3.9542636271798604E-2</v>
      </c>
      <c r="O23" s="144">
        <f>Package!O54</f>
        <v>679270.98982322216</v>
      </c>
      <c r="P23" s="138">
        <f>Package!P54</f>
        <v>8823.4521508211037</v>
      </c>
      <c r="Q23" s="140">
        <f>Package!Q54</f>
        <v>1.3160540765730254E-2</v>
      </c>
    </row>
    <row r="24" spans="2:17">
      <c r="B24" s="350" t="s">
        <v>81</v>
      </c>
      <c r="C24" s="156" t="s">
        <v>82</v>
      </c>
      <c r="D24" s="116">
        <f>Flavor!D159</f>
        <v>173975.7867079865</v>
      </c>
      <c r="E24" s="110">
        <f>Flavor!E159</f>
        <v>-10939.970733412338</v>
      </c>
      <c r="F24" s="112">
        <f>Flavor!F159</f>
        <v>-5.9161917214541844E-2</v>
      </c>
      <c r="G24" s="113">
        <f>Flavor!G159</f>
        <v>23.446247530127085</v>
      </c>
      <c r="H24" s="114">
        <f>Flavor!H159</f>
        <v>-0.45081235349364945</v>
      </c>
      <c r="I24" s="182">
        <f>Flavor!I159</f>
        <v>5.5348930484961274</v>
      </c>
      <c r="J24" s="183">
        <f>Flavor!J159</f>
        <v>0.14194338937337747</v>
      </c>
      <c r="K24" s="112">
        <f>Flavor!K159</f>
        <v>2.6320176961649379E-2</v>
      </c>
      <c r="L24" s="115">
        <f>Flavor!L159</f>
        <v>962937.37245667935</v>
      </c>
      <c r="M24" s="111">
        <f>Flavor!M159</f>
        <v>-34303.998603337561</v>
      </c>
      <c r="N24" s="112">
        <f>Flavor!N159</f>
        <v>-3.4398892383369691E-2</v>
      </c>
      <c r="O24" s="116">
        <f>Flavor!O159</f>
        <v>454809.1709151268</v>
      </c>
      <c r="P24" s="110">
        <f>Flavor!P159</f>
        <v>-14244.040573845094</v>
      </c>
      <c r="Q24" s="112">
        <f>Flavor!Q159</f>
        <v>-3.0367643211797926E-2</v>
      </c>
    </row>
    <row r="25" spans="2:17">
      <c r="B25" s="348"/>
      <c r="C25" s="151" t="s">
        <v>83</v>
      </c>
      <c r="D25" s="77">
        <f>Flavor!D160</f>
        <v>222605.77313548827</v>
      </c>
      <c r="E25" s="76">
        <f>Flavor!E160</f>
        <v>1668.6317733252945</v>
      </c>
      <c r="F25" s="78">
        <f>Flavor!F160</f>
        <v>7.5525181643861863E-3</v>
      </c>
      <c r="G25" s="95">
        <f>Flavor!G160</f>
        <v>29.999979636996105</v>
      </c>
      <c r="H25" s="81">
        <f>Flavor!H160</f>
        <v>1.4477990618994738</v>
      </c>
      <c r="I25" s="178">
        <f>Flavor!I160</f>
        <v>6.4674654796979336</v>
      </c>
      <c r="J25" s="179">
        <f>Flavor!J160</f>
        <v>0.28435276166787649</v>
      </c>
      <c r="K25" s="78">
        <f>Flavor!K160</f>
        <v>4.5988610370744046E-2</v>
      </c>
      <c r="L25" s="79">
        <f>Flavor!L160</f>
        <v>1439695.15333524</v>
      </c>
      <c r="M25" s="80">
        <f>Flavor!M160</f>
        <v>73615.904693645425</v>
      </c>
      <c r="N25" s="78">
        <f>Flavor!N160</f>
        <v>5.3888458350310059E-2</v>
      </c>
      <c r="O25" s="77">
        <f>Flavor!O160</f>
        <v>481966.9101985693</v>
      </c>
      <c r="P25" s="76">
        <f>Flavor!P160</f>
        <v>-12191.785712587938</v>
      </c>
      <c r="Q25" s="78">
        <f>Flavor!Q160</f>
        <v>-2.4671802425955586E-2</v>
      </c>
    </row>
    <row r="26" spans="2:17">
      <c r="B26" s="348"/>
      <c r="C26" s="151" t="s">
        <v>84</v>
      </c>
      <c r="D26" s="77">
        <f>Flavor!D161</f>
        <v>39893.723417834124</v>
      </c>
      <c r="E26" s="76">
        <f>Flavor!E161</f>
        <v>7241.2176283522676</v>
      </c>
      <c r="F26" s="78">
        <f>Flavor!F161</f>
        <v>0.22176606215271952</v>
      </c>
      <c r="G26" s="95">
        <f>Flavor!G161</f>
        <v>5.3763695043548729</v>
      </c>
      <c r="H26" s="81">
        <f>Flavor!H161</f>
        <v>1.1566161583005048</v>
      </c>
      <c r="I26" s="178">
        <f>Flavor!I161</f>
        <v>5.4628004057691379</v>
      </c>
      <c r="J26" s="179">
        <f>Flavor!J161</f>
        <v>8.5509525048126811E-2</v>
      </c>
      <c r="K26" s="78">
        <f>Flavor!K161</f>
        <v>1.590197126116066E-2</v>
      </c>
      <c r="L26" s="79">
        <f>Flavor!L161</f>
        <v>217931.44847458601</v>
      </c>
      <c r="M26" s="80">
        <f>Flavor!M161</f>
        <v>42349.4268601152</v>
      </c>
      <c r="N26" s="78">
        <f>Flavor!N161</f>
        <v>0.24119455096093345</v>
      </c>
      <c r="O26" s="77">
        <f>Flavor!O161</f>
        <v>89451.453183174133</v>
      </c>
      <c r="P26" s="76">
        <f>Flavor!P161</f>
        <v>21795.202285095816</v>
      </c>
      <c r="Q26" s="78">
        <f>Flavor!Q161</f>
        <v>0.32214617268594292</v>
      </c>
    </row>
    <row r="27" spans="2:17">
      <c r="B27" s="348"/>
      <c r="C27" s="151" t="s">
        <v>85</v>
      </c>
      <c r="D27" s="77">
        <f>Flavor!D162</f>
        <v>2139.3933133957748</v>
      </c>
      <c r="E27" s="76">
        <f>Flavor!E162</f>
        <v>767.49325661828584</v>
      </c>
      <c r="F27" s="78">
        <f>Flavor!F162</f>
        <v>0.5594381695858236</v>
      </c>
      <c r="G27" s="95">
        <f>Flavor!G162</f>
        <v>0.28832026651139392</v>
      </c>
      <c r="H27" s="81">
        <f>Flavor!H162</f>
        <v>0.11102668015197317</v>
      </c>
      <c r="I27" s="178">
        <f>Flavor!I162</f>
        <v>6.4048688429214913</v>
      </c>
      <c r="J27" s="179">
        <f>Flavor!J162</f>
        <v>0.26741438430864939</v>
      </c>
      <c r="K27" s="78">
        <f>Flavor!K162</f>
        <v>4.3570895085564366E-2</v>
      </c>
      <c r="L27" s="79">
        <f>Flavor!L162</f>
        <v>13702.533575723171</v>
      </c>
      <c r="M27" s="80">
        <f>Flavor!M162</f>
        <v>5282.5594554829604</v>
      </c>
      <c r="N27" s="78">
        <f>Flavor!N162</f>
        <v>0.62738428646527189</v>
      </c>
      <c r="O27" s="77">
        <f>Flavor!O162</f>
        <v>4825.9705611467361</v>
      </c>
      <c r="P27" s="76">
        <f>Flavor!P162</f>
        <v>2034.8875006437302</v>
      </c>
      <c r="Q27" s="78">
        <f>Flavor!Q162</f>
        <v>0.72906733928477385</v>
      </c>
    </row>
    <row r="28" spans="2:17">
      <c r="B28" s="348"/>
      <c r="C28" s="151" t="s">
        <v>86</v>
      </c>
      <c r="D28" s="77">
        <f>Flavor!D163</f>
        <v>7243.3568040367009</v>
      </c>
      <c r="E28" s="76">
        <f>Flavor!E163</f>
        <v>-2199.163792866726</v>
      </c>
      <c r="F28" s="78">
        <f>Flavor!F163</f>
        <v>-0.23290007898822251</v>
      </c>
      <c r="G28" s="95">
        <f>Flavor!G163</f>
        <v>0.97616765982227671</v>
      </c>
      <c r="H28" s="81">
        <f>Flavor!H163</f>
        <v>-0.24410952627979488</v>
      </c>
      <c r="I28" s="178">
        <f>Flavor!I163</f>
        <v>4.4987531240208263</v>
      </c>
      <c r="J28" s="179">
        <f>Flavor!J163</f>
        <v>0.31590968035665323</v>
      </c>
      <c r="K28" s="78">
        <f>Flavor!K163</f>
        <v>7.5525102627297044E-2</v>
      </c>
      <c r="L28" s="79">
        <f>Flavor!L163</f>
        <v>32586.074050557614</v>
      </c>
      <c r="M28" s="80">
        <f>Flavor!M163</f>
        <v>-6910.5113198637955</v>
      </c>
      <c r="N28" s="78">
        <f>Flavor!N163</f>
        <v>-0.17496477872841654</v>
      </c>
      <c r="O28" s="77">
        <f>Flavor!O163</f>
        <v>10604.446046113968</v>
      </c>
      <c r="P28" s="76">
        <f>Flavor!P163</f>
        <v>-426.36704409122467</v>
      </c>
      <c r="Q28" s="78">
        <f>Flavor!Q163</f>
        <v>-3.8652367745204308E-2</v>
      </c>
    </row>
    <row r="29" spans="2:17">
      <c r="B29" s="348"/>
      <c r="C29" s="151" t="s">
        <v>87</v>
      </c>
      <c r="D29" s="77">
        <f>Flavor!D164</f>
        <v>77999.291147860189</v>
      </c>
      <c r="E29" s="76">
        <f>Flavor!E164</f>
        <v>-5047.7690161095961</v>
      </c>
      <c r="F29" s="78">
        <f>Flavor!F164</f>
        <v>-6.0782031370444412E-2</v>
      </c>
      <c r="G29" s="95">
        <f>Flavor!G164</f>
        <v>10.511754089646708</v>
      </c>
      <c r="H29" s="81">
        <f>Flavor!H164</f>
        <v>-0.22059558869786677</v>
      </c>
      <c r="I29" s="178">
        <f>Flavor!I164</f>
        <v>5.5690421748606846</v>
      </c>
      <c r="J29" s="179">
        <f>Flavor!J164</f>
        <v>0.17383005884951341</v>
      </c>
      <c r="K29" s="78">
        <f>Flavor!K164</f>
        <v>3.2219318742565166E-2</v>
      </c>
      <c r="L29" s="79">
        <f>Flavor!L164</f>
        <v>434381.34201167105</v>
      </c>
      <c r="M29" s="80">
        <f>Flavor!M164</f>
        <v>-13675.163184087432</v>
      </c>
      <c r="N29" s="78">
        <f>Flavor!N164</f>
        <v>-3.0521068270424227E-2</v>
      </c>
      <c r="O29" s="77">
        <f>Flavor!O164</f>
        <v>208258.41734611988</v>
      </c>
      <c r="P29" s="76">
        <f>Flavor!P164</f>
        <v>-13520.42004682793</v>
      </c>
      <c r="Q29" s="78">
        <f>Flavor!Q164</f>
        <v>-6.0963526573423445E-2</v>
      </c>
    </row>
    <row r="30" spans="2:17">
      <c r="B30" s="348"/>
      <c r="C30" s="151" t="s">
        <v>88</v>
      </c>
      <c r="D30" s="77">
        <f>Flavor!D165</f>
        <v>52.042133593511579</v>
      </c>
      <c r="E30" s="76">
        <f>Flavor!E165</f>
        <v>11.423998144972323</v>
      </c>
      <c r="F30" s="78">
        <f>Flavor!F165</f>
        <v>0.2812536326155553</v>
      </c>
      <c r="G30" s="95">
        <f>Flavor!G165</f>
        <v>7.0135779772473412E-3</v>
      </c>
      <c r="H30" s="81">
        <f>Flavor!H165</f>
        <v>1.7644092281624063E-3</v>
      </c>
      <c r="I30" s="178">
        <f>Flavor!I165</f>
        <v>5.79036481841732</v>
      </c>
      <c r="J30" s="179">
        <f>Flavor!J165</f>
        <v>0.48678479831128385</v>
      </c>
      <c r="K30" s="78">
        <f>Flavor!K165</f>
        <v>9.1784190389485515E-2</v>
      </c>
      <c r="L30" s="79">
        <f>Flavor!L165</f>
        <v>301.34293943524358</v>
      </c>
      <c r="M30" s="80">
        <f>Flavor!M165</f>
        <v>85.921407816410039</v>
      </c>
      <c r="N30" s="78">
        <f>Flavor!N165</f>
        <v>0.39885245996876123</v>
      </c>
      <c r="O30" s="77">
        <f>Flavor!O165</f>
        <v>99.779403328895569</v>
      </c>
      <c r="P30" s="76">
        <f>Flavor!P165</f>
        <v>-3.3345175981521606</v>
      </c>
      <c r="Q30" s="78">
        <f>Flavor!Q165</f>
        <v>-3.2338190306149886E-2</v>
      </c>
    </row>
    <row r="31" spans="2:17">
      <c r="B31" s="348"/>
      <c r="C31" s="151" t="s">
        <v>89</v>
      </c>
      <c r="D31" s="77">
        <f>Flavor!D166</f>
        <v>44257.965922386094</v>
      </c>
      <c r="E31" s="76">
        <f>Flavor!E166</f>
        <v>-11872.573275858529</v>
      </c>
      <c r="F31" s="78">
        <f>Flavor!F166</f>
        <v>-0.21151717844587928</v>
      </c>
      <c r="G31" s="95">
        <f>Flavor!G166</f>
        <v>5.9645266955333049</v>
      </c>
      <c r="H31" s="81">
        <f>Flavor!H166</f>
        <v>-1.2893432562768217</v>
      </c>
      <c r="I31" s="178">
        <f>Flavor!I166</f>
        <v>6.4234116221724289</v>
      </c>
      <c r="J31" s="179">
        <f>Flavor!J166</f>
        <v>9.261626603776385E-3</v>
      </c>
      <c r="K31" s="78">
        <f>Flavor!K166</f>
        <v>1.4439367040332655E-3</v>
      </c>
      <c r="L31" s="79">
        <f>Flavor!L166</f>
        <v>284287.13267956616</v>
      </c>
      <c r="M31" s="80">
        <f>Flavor!M166</f>
        <v>-75742.565070120676</v>
      </c>
      <c r="N31" s="78">
        <f>Flavor!N166</f>
        <v>-0.21037865915933754</v>
      </c>
      <c r="O31" s="77">
        <f>Flavor!O166</f>
        <v>131099.38853597641</v>
      </c>
      <c r="P31" s="76">
        <f>Flavor!P166</f>
        <v>-34030.602007980284</v>
      </c>
      <c r="Q31" s="78">
        <f>Flavor!Q166</f>
        <v>-0.20608371559811556</v>
      </c>
    </row>
    <row r="32" spans="2:17">
      <c r="B32" s="348"/>
      <c r="C32" s="151" t="s">
        <v>90</v>
      </c>
      <c r="D32" s="77">
        <f>Flavor!D167</f>
        <v>508.75288219076396</v>
      </c>
      <c r="E32" s="76">
        <f>Flavor!E167</f>
        <v>-158.92362571436166</v>
      </c>
      <c r="F32" s="78">
        <f>Flavor!F167</f>
        <v>-0.23802488755070011</v>
      </c>
      <c r="G32" s="95">
        <f>Flavor!G167</f>
        <v>6.8563253733300439E-2</v>
      </c>
      <c r="H32" s="81">
        <f>Flavor!H167</f>
        <v>-1.772201320698169E-2</v>
      </c>
      <c r="I32" s="178">
        <f>Flavor!I167</f>
        <v>4.7677898575607331</v>
      </c>
      <c r="J32" s="179">
        <f>Flavor!J167</f>
        <v>-0.18606664887591506</v>
      </c>
      <c r="K32" s="78">
        <f>Flavor!K167</f>
        <v>-3.7559959323439189E-2</v>
      </c>
      <c r="L32" s="79">
        <f>Flavor!L167</f>
        <v>2425.6268317139147</v>
      </c>
      <c r="M32" s="80">
        <f>Flavor!M167</f>
        <v>-881.94678116679188</v>
      </c>
      <c r="N32" s="78">
        <f>Flavor!N167</f>
        <v>-0.26664464177976888</v>
      </c>
      <c r="O32" s="77">
        <f>Flavor!O167</f>
        <v>1335.8525043725967</v>
      </c>
      <c r="P32" s="76">
        <f>Flavor!P167</f>
        <v>-444.61818337440491</v>
      </c>
      <c r="Q32" s="78">
        <f>Flavor!Q167</f>
        <v>-0.24971946263098688</v>
      </c>
    </row>
    <row r="33" spans="2:17">
      <c r="B33" s="348"/>
      <c r="C33" s="151" t="s">
        <v>91</v>
      </c>
      <c r="D33" s="77">
        <f>Flavor!D168</f>
        <v>4170.8105249651571</v>
      </c>
      <c r="E33" s="76">
        <f>Flavor!E168</f>
        <v>-878.34325372049261</v>
      </c>
      <c r="F33" s="78">
        <f>Flavor!F168</f>
        <v>-0.17395850715189248</v>
      </c>
      <c r="G33" s="95">
        <f>Flavor!G168</f>
        <v>0.56208888501093501</v>
      </c>
      <c r="H33" s="81">
        <f>Flavor!H168</f>
        <v>-9.0424085654092878E-2</v>
      </c>
      <c r="I33" s="178">
        <f>Flavor!I168</f>
        <v>5.8896596148831568</v>
      </c>
      <c r="J33" s="179">
        <f>Flavor!J168</f>
        <v>-0.30121233983073203</v>
      </c>
      <c r="K33" s="78">
        <f>Flavor!K168</f>
        <v>-4.8654267449576502E-2</v>
      </c>
      <c r="L33" s="79">
        <f>Flavor!L168</f>
        <v>24564.654310216905</v>
      </c>
      <c r="M33" s="80">
        <f>Flavor!M168</f>
        <v>-6694.0102132857392</v>
      </c>
      <c r="N33" s="78">
        <f>Flavor!N168</f>
        <v>-0.21414895086937166</v>
      </c>
      <c r="O33" s="77">
        <f>Flavor!O168</f>
        <v>12117.083230853081</v>
      </c>
      <c r="P33" s="76">
        <f>Flavor!P168</f>
        <v>-2621.4444419225765</v>
      </c>
      <c r="Q33" s="78">
        <f>Flavor!Q168</f>
        <v>-0.17786338636557233</v>
      </c>
    </row>
    <row r="34" spans="2:17">
      <c r="B34" s="348"/>
      <c r="C34" s="151" t="s">
        <v>92</v>
      </c>
      <c r="D34" s="77">
        <f>Flavor!D169</f>
        <v>19.782436821222305</v>
      </c>
      <c r="E34" s="76">
        <f>Flavor!E169</f>
        <v>16.912340592205524</v>
      </c>
      <c r="F34" s="78">
        <f>Flavor!F169</f>
        <v>5.8926040253358494</v>
      </c>
      <c r="G34" s="95">
        <f>Flavor!G169</f>
        <v>2.6660256535468011E-3</v>
      </c>
      <c r="H34" s="81">
        <f>Flavor!H169</f>
        <v>2.2951169629864322E-3</v>
      </c>
      <c r="I34" s="178">
        <f>Flavor!I169</f>
        <v>6.9907884618390277</v>
      </c>
      <c r="J34" s="179">
        <f>Flavor!J169</f>
        <v>1.262788461839027</v>
      </c>
      <c r="K34" s="78">
        <f>Flavor!K169</f>
        <v>0.22045887951100329</v>
      </c>
      <c r="L34" s="79">
        <f>Flavor!L169</f>
        <v>138.29483107686042</v>
      </c>
      <c r="M34" s="80">
        <f>Flavor!M169</f>
        <v>121.8549198770523</v>
      </c>
      <c r="N34" s="78">
        <f>Flavor!N169</f>
        <v>7.4121397856744213</v>
      </c>
      <c r="O34" s="77">
        <f>Flavor!O169</f>
        <v>45.730265021324158</v>
      </c>
      <c r="P34" s="76">
        <f>Flavor!P169</f>
        <v>36.545957088470459</v>
      </c>
      <c r="Q34" s="78">
        <f>Flavor!Q169</f>
        <v>3.9791737554595574</v>
      </c>
    </row>
    <row r="35" spans="2:17">
      <c r="B35" s="348"/>
      <c r="C35" s="151" t="s">
        <v>93</v>
      </c>
      <c r="D35" s="77">
        <f>Flavor!D170</f>
        <v>414.07567042541507</v>
      </c>
      <c r="E35" s="76">
        <f>Flavor!E170</f>
        <v>-408.27146092380281</v>
      </c>
      <c r="F35" s="78">
        <f>Flavor!F170</f>
        <v>-0.49647094926196839</v>
      </c>
      <c r="G35" s="95">
        <f>Flavor!G170</f>
        <v>5.5803861265436253E-2</v>
      </c>
      <c r="H35" s="81">
        <f>Flavor!H170</f>
        <v>-5.0469822031692965E-2</v>
      </c>
      <c r="I35" s="178">
        <f>Flavor!I170</f>
        <v>2.7432969856795739</v>
      </c>
      <c r="J35" s="179">
        <f>Flavor!J170</f>
        <v>-0.75492846582212136</v>
      </c>
      <c r="K35" s="78">
        <f>Flavor!K170</f>
        <v>-0.21580326262221053</v>
      </c>
      <c r="L35" s="79">
        <f>Flavor!L170</f>
        <v>1135.9325385212899</v>
      </c>
      <c r="M35" s="80">
        <f>Flavor!M170</f>
        <v>-1740.8231263339519</v>
      </c>
      <c r="N35" s="78">
        <f>Flavor!N170</f>
        <v>-0.60513416123630026</v>
      </c>
      <c r="O35" s="77">
        <f>Flavor!O170</f>
        <v>349.73115754127502</v>
      </c>
      <c r="P35" s="76">
        <f>Flavor!P170</f>
        <v>-741.74512851238251</v>
      </c>
      <c r="Q35" s="78">
        <f>Flavor!Q170</f>
        <v>-0.67957970135497558</v>
      </c>
    </row>
    <row r="36" spans="2:17" ht="15" thickBot="1">
      <c r="B36" s="351"/>
      <c r="C36" s="157" t="s">
        <v>94</v>
      </c>
      <c r="D36" s="144">
        <f>Flavor!D171</f>
        <v>1634.3375300943851</v>
      </c>
      <c r="E36" s="138">
        <f>Flavor!E171</f>
        <v>-851.00702549064158</v>
      </c>
      <c r="F36" s="140">
        <f>Flavor!F171</f>
        <v>-0.34241007894791575</v>
      </c>
      <c r="G36" s="141">
        <f>Flavor!G171</f>
        <v>0.22025526082366273</v>
      </c>
      <c r="H36" s="142">
        <f>Flavor!H171</f>
        <v>-0.10093114588409471</v>
      </c>
      <c r="I36" s="180">
        <f>Flavor!I171</f>
        <v>3.7611141885431505</v>
      </c>
      <c r="J36" s="181">
        <f>Flavor!J171</f>
        <v>0.71220820308712662</v>
      </c>
      <c r="K36" s="140">
        <f>Flavor!K171</f>
        <v>0.23359467510133863</v>
      </c>
      <c r="L36" s="143">
        <f>Flavor!L171</f>
        <v>6146.9300733065602</v>
      </c>
      <c r="M36" s="139">
        <f>Flavor!M171</f>
        <v>-1430.6518181371694</v>
      </c>
      <c r="N36" s="140">
        <f>Flavor!N171</f>
        <v>-0.18880057498983918</v>
      </c>
      <c r="O36" s="144">
        <f>Flavor!O171</f>
        <v>3907.9810872077942</v>
      </c>
      <c r="P36" s="138">
        <f>Flavor!P171</f>
        <v>-2172.6080529689789</v>
      </c>
      <c r="Q36" s="140">
        <f>Flavor!Q171</f>
        <v>-0.3573022289260967</v>
      </c>
    </row>
    <row r="37" spans="2:17">
      <c r="B37" s="347" t="s">
        <v>95</v>
      </c>
      <c r="C37" s="221" t="s">
        <v>144</v>
      </c>
      <c r="D37" s="116">
        <f>Fat!D51</f>
        <v>77191.55782968807</v>
      </c>
      <c r="E37" s="110">
        <f>Fat!E51</f>
        <v>-44361.222652943266</v>
      </c>
      <c r="F37" s="112">
        <f>Fat!F51</f>
        <v>-0.36495440480098301</v>
      </c>
      <c r="G37" s="113">
        <f>Fat!G51</f>
        <v>10.402898048961106</v>
      </c>
      <c r="H37" s="114">
        <f>Fat!H51</f>
        <v>-5.3056284411871744</v>
      </c>
      <c r="I37" s="182">
        <f>Fat!I51</f>
        <v>4.5834975737130881</v>
      </c>
      <c r="J37" s="183">
        <f>Fat!J51</f>
        <v>0.19747928350227095</v>
      </c>
      <c r="K37" s="112">
        <f>Fat!K51</f>
        <v>4.5024728680002603E-2</v>
      </c>
      <c r="L37" s="115">
        <f>Fat!L51</f>
        <v>353807.31802350876</v>
      </c>
      <c r="M37" s="111">
        <f>Fat!M51</f>
        <v>-179325.4003992927</v>
      </c>
      <c r="N37" s="112">
        <f>Fat!N51</f>
        <v>-0.3363616491777166</v>
      </c>
      <c r="O37" s="116">
        <f>Fat!O51</f>
        <v>114151.10873615742</v>
      </c>
      <c r="P37" s="110">
        <f>Fat!P51</f>
        <v>-61060.348680853844</v>
      </c>
      <c r="Q37" s="112">
        <f>Fat!Q51</f>
        <v>-0.34849518165657073</v>
      </c>
    </row>
    <row r="38" spans="2:17">
      <c r="B38" s="348"/>
      <c r="C38" s="222" t="s">
        <v>97</v>
      </c>
      <c r="D38" s="77">
        <f>Fat!D52</f>
        <v>12092.33135343174</v>
      </c>
      <c r="E38" s="76">
        <f>Fat!E52</f>
        <v>-366.49787684847615</v>
      </c>
      <c r="F38" s="78">
        <f>Fat!F52</f>
        <v>-2.9416718864540781E-2</v>
      </c>
      <c r="G38" s="95">
        <f>Fat!G52</f>
        <v>1.6296508812732506</v>
      </c>
      <c r="H38" s="81">
        <f>Fat!H52</f>
        <v>1.9569662044740976E-2</v>
      </c>
      <c r="I38" s="178">
        <f>Fat!I52</f>
        <v>7.813338289412421</v>
      </c>
      <c r="J38" s="179">
        <f>Fat!J52</f>
        <v>0.6830154602610321</v>
      </c>
      <c r="K38" s="78">
        <f>Fat!K52</f>
        <v>9.5790257555886951E-2</v>
      </c>
      <c r="L38" s="79">
        <f>Fat!L52</f>
        <v>94481.47557203054</v>
      </c>
      <c r="M38" s="80">
        <f>Fat!M52</f>
        <v>5646.0010868648824</v>
      </c>
      <c r="N38" s="78">
        <f>Fat!N52</f>
        <v>6.3555703614862652E-2</v>
      </c>
      <c r="O38" s="77">
        <f>Fat!O52</f>
        <v>36281.931033372879</v>
      </c>
      <c r="P38" s="76">
        <f>Fat!P52</f>
        <v>1179.2361782109074</v>
      </c>
      <c r="Q38" s="78">
        <f>Fat!Q52</f>
        <v>3.3593893092156615E-2</v>
      </c>
    </row>
    <row r="39" spans="2:17">
      <c r="B39" s="348"/>
      <c r="C39" s="222" t="s">
        <v>59</v>
      </c>
      <c r="D39" s="77">
        <f>Fat!D53</f>
        <v>477369.94578335865</v>
      </c>
      <c r="E39" s="76">
        <f>Fat!E53</f>
        <v>23944.126990834833</v>
      </c>
      <c r="F39" s="78">
        <f>Fat!F53</f>
        <v>5.2807153890350164E-2</v>
      </c>
      <c r="G39" s="95">
        <f>Fat!G53</f>
        <v>64.333860039192302</v>
      </c>
      <c r="H39" s="81">
        <f>Fat!H53</f>
        <v>5.7366691107849661</v>
      </c>
      <c r="I39" s="178">
        <f>Fat!I53</f>
        <v>6.188610719698671</v>
      </c>
      <c r="J39" s="179">
        <f>Fat!J53</f>
        <v>0.15371922601857424</v>
      </c>
      <c r="K39" s="78">
        <f>Fat!K53</f>
        <v>2.5471746456345274E-2</v>
      </c>
      <c r="L39" s="79">
        <f>Fat!L53</f>
        <v>2954256.7637368669</v>
      </c>
      <c r="M39" s="80">
        <f>Fat!M53</f>
        <v>217881.14689093176</v>
      </c>
      <c r="N39" s="78">
        <f>Fat!N53</f>
        <v>7.9623990781671636E-2</v>
      </c>
      <c r="O39" s="77">
        <f>Fat!O53</f>
        <v>1093590.0564259291</v>
      </c>
      <c r="P39" s="76">
        <f>Fat!P53</f>
        <v>30354.868703475222</v>
      </c>
      <c r="Q39" s="78">
        <f>Fat!Q53</f>
        <v>2.8549533587670383E-2</v>
      </c>
    </row>
    <row r="40" spans="2:17" ht="15" thickBot="1">
      <c r="B40" s="349"/>
      <c r="C40" s="223" t="s">
        <v>15</v>
      </c>
      <c r="D40" s="109">
        <f>Fat!D54</f>
        <v>175365.91247684954</v>
      </c>
      <c r="E40" s="103">
        <f>Fat!E54</f>
        <v>-10997.948138398526</v>
      </c>
      <c r="F40" s="105">
        <f>Fat!F54</f>
        <v>-5.9013309244027791E-2</v>
      </c>
      <c r="G40" s="106">
        <f>Fat!G54</f>
        <v>23.633591030573378</v>
      </c>
      <c r="H40" s="107">
        <f>Fat!H54</f>
        <v>-0.4506103316425687</v>
      </c>
      <c r="I40" s="190">
        <f>Fat!I54</f>
        <v>6.3751368446929959</v>
      </c>
      <c r="J40" s="191">
        <f>Fat!J54</f>
        <v>-0.10376099074365985</v>
      </c>
      <c r="K40" s="105">
        <f>Fat!K54</f>
        <v>-1.6015222554696562E-2</v>
      </c>
      <c r="L40" s="108">
        <f>Fat!L54</f>
        <v>1117981.6899343706</v>
      </c>
      <c r="M40" s="104">
        <f>Fat!M54</f>
        <v>-89450.723209378775</v>
      </c>
      <c r="N40" s="105">
        <f>Fat!N54</f>
        <v>-7.4083420517492213E-2</v>
      </c>
      <c r="O40" s="109">
        <f>Fat!O54</f>
        <v>508340.77850365639</v>
      </c>
      <c r="P40" s="103">
        <f>Fat!P54</f>
        <v>-33897.806442043977</v>
      </c>
      <c r="Q40" s="105">
        <f>Fat!Q54</f>
        <v>-6.2514559795552899E-2</v>
      </c>
    </row>
    <row r="41" spans="2:17" ht="15" hidden="1" thickBot="1">
      <c r="B41" s="350" t="s">
        <v>98</v>
      </c>
      <c r="C41" s="154" t="s">
        <v>99</v>
      </c>
      <c r="D41" s="125">
        <f>Organic!D15</f>
        <v>3200.4051550420286</v>
      </c>
      <c r="E41" s="117">
        <f>Organic!E15</f>
        <v>1855.8207894411207</v>
      </c>
      <c r="F41" s="121">
        <f>Organic!F15</f>
        <v>1.3802189263235529</v>
      </c>
      <c r="G41" s="122">
        <f>Organic!G15</f>
        <v>0.43130997066711646</v>
      </c>
      <c r="H41" s="123">
        <f>Organic!H15</f>
        <v>0.25754644965659451</v>
      </c>
      <c r="I41" s="186">
        <f>Organic!I15</f>
        <v>2.7615666762797533</v>
      </c>
      <c r="J41" s="187">
        <f>Organic!J15</f>
        <v>-1.3905894073383172</v>
      </c>
      <c r="K41" s="121">
        <f>Organic!K15</f>
        <v>-0.33490778750460587</v>
      </c>
      <c r="L41" s="124">
        <f>Organic!L15</f>
        <v>8838.1322267580035</v>
      </c>
      <c r="M41" s="118">
        <f>Organic!M15</f>
        <v>3255.2080731904507</v>
      </c>
      <c r="N41" s="121">
        <f>Organic!N15</f>
        <v>0.58306507193194368</v>
      </c>
      <c r="O41" s="125">
        <f>Organic!O15</f>
        <v>1703.5584831237793</v>
      </c>
      <c r="P41" s="117">
        <f>Organic!P15</f>
        <v>264.8116055727005</v>
      </c>
      <c r="Q41" s="121">
        <f>Organic!Q15</f>
        <v>0.18405711922269599</v>
      </c>
    </row>
    <row r="42" spans="2:17" hidden="1">
      <c r="B42" s="348"/>
      <c r="C42" s="158" t="s">
        <v>100</v>
      </c>
      <c r="D42" s="102" t="e">
        <f>#REF!</f>
        <v>#REF!</v>
      </c>
      <c r="E42" s="96" t="e">
        <f>#REF!</f>
        <v>#REF!</v>
      </c>
      <c r="F42" s="98" t="e">
        <f>#REF!</f>
        <v>#REF!</v>
      </c>
      <c r="G42" s="99" t="e">
        <f>#REF!</f>
        <v>#REF!</v>
      </c>
      <c r="H42" s="100" t="e">
        <f>#REF!</f>
        <v>#REF!</v>
      </c>
      <c r="I42" s="192" t="e">
        <f>#REF!</f>
        <v>#REF!</v>
      </c>
      <c r="J42" s="193" t="e">
        <f>#REF!</f>
        <v>#REF!</v>
      </c>
      <c r="K42" s="98" t="e">
        <f>#REF!</f>
        <v>#REF!</v>
      </c>
      <c r="L42" s="101" t="e">
        <f>#REF!</f>
        <v>#REF!</v>
      </c>
      <c r="M42" s="97" t="e">
        <f>#REF!</f>
        <v>#REF!</v>
      </c>
      <c r="N42" s="98" t="e">
        <f>#REF!</f>
        <v>#REF!</v>
      </c>
      <c r="O42" s="102" t="e">
        <f>#REF!</f>
        <v>#REF!</v>
      </c>
      <c r="P42" s="96" t="e">
        <f>#REF!</f>
        <v>#REF!</v>
      </c>
      <c r="Q42" s="98" t="e">
        <f>#REF!</f>
        <v>#REF!</v>
      </c>
    </row>
    <row r="43" spans="2:17" ht="15" hidden="1" thickBot="1">
      <c r="B43" s="351"/>
      <c r="C43" s="155" t="s">
        <v>101</v>
      </c>
      <c r="D43" s="130" t="e">
        <f>#REF!</f>
        <v>#REF!</v>
      </c>
      <c r="E43" s="119" t="e">
        <f>#REF!</f>
        <v>#REF!</v>
      </c>
      <c r="F43" s="126" t="e">
        <f>#REF!</f>
        <v>#REF!</v>
      </c>
      <c r="G43" s="127" t="e">
        <f>#REF!</f>
        <v>#REF!</v>
      </c>
      <c r="H43" s="128" t="e">
        <f>#REF!</f>
        <v>#REF!</v>
      </c>
      <c r="I43" s="188" t="e">
        <f>#REF!</f>
        <v>#REF!</v>
      </c>
      <c r="J43" s="189" t="e">
        <f>#REF!</f>
        <v>#REF!</v>
      </c>
      <c r="K43" s="126" t="e">
        <f>#REF!</f>
        <v>#REF!</v>
      </c>
      <c r="L43" s="129" t="e">
        <f>#REF!</f>
        <v>#REF!</v>
      </c>
      <c r="M43" s="120" t="e">
        <f>#REF!</f>
        <v>#REF!</v>
      </c>
      <c r="N43" s="126" t="e">
        <f>#REF!</f>
        <v>#REF!</v>
      </c>
      <c r="O43" s="130" t="e">
        <f>#REF!</f>
        <v>#REF!</v>
      </c>
      <c r="P43" s="119" t="e">
        <f>#REF!</f>
        <v>#REF!</v>
      </c>
      <c r="Q43" s="126" t="e">
        <f>#REF!</f>
        <v>#REF!</v>
      </c>
    </row>
    <row r="44" spans="2:17">
      <c r="B44" s="347" t="s">
        <v>63</v>
      </c>
      <c r="C44" s="150" t="s">
        <v>102</v>
      </c>
      <c r="D44" s="116">
        <f>Size!D87</f>
        <v>345623.72768856824</v>
      </c>
      <c r="E44" s="110">
        <f>Size!E87</f>
        <v>-25241.547471614263</v>
      </c>
      <c r="F44" s="112">
        <f>Size!F87</f>
        <v>-6.8061231833344449E-2</v>
      </c>
      <c r="G44" s="113">
        <f>Size!G87</f>
        <v>46.57877757019741</v>
      </c>
      <c r="H44" s="114">
        <f>Size!H87</f>
        <v>-1.3489372545761356</v>
      </c>
      <c r="I44" s="182">
        <f>Size!I87</f>
        <v>5.6878336201920199</v>
      </c>
      <c r="J44" s="183">
        <f>Size!J87</f>
        <v>2.0761326573482286E-2</v>
      </c>
      <c r="K44" s="112">
        <f>Size!K87</f>
        <v>3.6635012750518077E-3</v>
      </c>
      <c r="L44" s="115">
        <f>Size!L87</f>
        <v>1965850.2582831299</v>
      </c>
      <c r="M44" s="111">
        <f>Size!M87</f>
        <v>-135870.06724235555</v>
      </c>
      <c r="N44" s="112">
        <f>Size!N87</f>
        <v>-6.4647072967895694E-2</v>
      </c>
      <c r="O44" s="116">
        <f>Size!O87</f>
        <v>990610.70170521736</v>
      </c>
      <c r="P44" s="110">
        <f>Size!P87</f>
        <v>-74804.671748337569</v>
      </c>
      <c r="Q44" s="112">
        <f>Size!Q87</f>
        <v>-7.0211744275716109E-2</v>
      </c>
    </row>
    <row r="45" spans="2:17">
      <c r="B45" s="348"/>
      <c r="C45" s="151" t="s">
        <v>103</v>
      </c>
      <c r="D45" s="77">
        <f>Size!D88</f>
        <v>2515.1457423126581</v>
      </c>
      <c r="E45" s="76">
        <f>Size!E88</f>
        <v>2293.4662146862511</v>
      </c>
      <c r="F45" s="78">
        <f>Size!F88</f>
        <v>10.34586386592898</v>
      </c>
      <c r="G45" s="95">
        <f>Size!G88</f>
        <v>0.33895940788351508</v>
      </c>
      <c r="H45" s="81">
        <f>Size!H88</f>
        <v>0.31031128713945239</v>
      </c>
      <c r="I45" s="178">
        <f>Size!I88</f>
        <v>1.5250139335027579</v>
      </c>
      <c r="J45" s="179">
        <f>Size!J88</f>
        <v>-3.112315992443869</v>
      </c>
      <c r="K45" s="78">
        <f>Size!K88</f>
        <v>-0.67114396476945637</v>
      </c>
      <c r="L45" s="79">
        <f>Size!L88</f>
        <v>3835.6323018169405</v>
      </c>
      <c r="M45" s="80">
        <f>Size!M88</f>
        <v>2807.6311943852907</v>
      </c>
      <c r="N45" s="78">
        <f>Size!N88</f>
        <v>2.7311558072148916</v>
      </c>
      <c r="O45" s="77">
        <f>Size!O88</f>
        <v>3335.1221053600311</v>
      </c>
      <c r="P45" s="76">
        <f>Size!P88</f>
        <v>3093.2163531780243</v>
      </c>
      <c r="Q45" s="78">
        <f>Size!Q88</f>
        <v>12.786865650266668</v>
      </c>
    </row>
    <row r="46" spans="2:17">
      <c r="B46" s="348"/>
      <c r="C46" s="151" t="s">
        <v>104</v>
      </c>
      <c r="D46" s="77">
        <f>Size!D89</f>
        <v>2789.1563806310292</v>
      </c>
      <c r="E46" s="76">
        <f>Size!E89</f>
        <v>1039.1016583487387</v>
      </c>
      <c r="F46" s="78">
        <f>Size!F89</f>
        <v>0.59375380959151958</v>
      </c>
      <c r="G46" s="95">
        <f>Size!G89</f>
        <v>0.3758870825528875</v>
      </c>
      <c r="H46" s="81">
        <f>Size!H89</f>
        <v>0.14972375782245412</v>
      </c>
      <c r="I46" s="178">
        <f>Size!I89</f>
        <v>1.3015504224232468</v>
      </c>
      <c r="J46" s="179">
        <f>Size!J89</f>
        <v>-0.14279357899985246</v>
      </c>
      <c r="K46" s="78">
        <f>Size!K89</f>
        <v>-9.8863967904570665E-2</v>
      </c>
      <c r="L46" s="79">
        <f>Size!L89</f>
        <v>3630.22766541481</v>
      </c>
      <c r="M46" s="80">
        <f>Size!M89</f>
        <v>1102.546625124216</v>
      </c>
      <c r="N46" s="78">
        <f>Size!N89</f>
        <v>0.43618898411227636</v>
      </c>
      <c r="O46" s="77">
        <f>Size!O89</f>
        <v>1177.9901022911072</v>
      </c>
      <c r="P46" s="76">
        <f>Size!P89</f>
        <v>312.67551267147064</v>
      </c>
      <c r="Q46" s="78">
        <f>Size!Q89</f>
        <v>0.36134316515905779</v>
      </c>
    </row>
    <row r="47" spans="2:17">
      <c r="B47" s="348"/>
      <c r="C47" s="151" t="s">
        <v>105</v>
      </c>
      <c r="D47" s="77">
        <f>Size!D90</f>
        <v>38661.700013026595</v>
      </c>
      <c r="E47" s="76">
        <f>Size!E90</f>
        <v>-23471.318577840924</v>
      </c>
      <c r="F47" s="78">
        <f>Size!F90</f>
        <v>-0.37775918682455262</v>
      </c>
      <c r="G47" s="95">
        <f>Size!G90</f>
        <v>5.2103330330813611</v>
      </c>
      <c r="H47" s="81">
        <f>Size!H90</f>
        <v>-2.8192502028774458</v>
      </c>
      <c r="I47" s="178">
        <f>Size!I90</f>
        <v>4.0753462350673617</v>
      </c>
      <c r="J47" s="179">
        <f>Size!J90</f>
        <v>-0.10360476323700407</v>
      </c>
      <c r="K47" s="78">
        <f>Size!K90</f>
        <v>-2.4792050272674247E-2</v>
      </c>
      <c r="L47" s="79">
        <f>Size!L90</f>
        <v>157559.81358939171</v>
      </c>
      <c r="M47" s="80">
        <f>Size!M90</f>
        <v>-102091.02647857784</v>
      </c>
      <c r="N47" s="78">
        <f>Size!N90</f>
        <v>-0.39318581234650801</v>
      </c>
      <c r="O47" s="77">
        <f>Size!O90</f>
        <v>21468.336412906647</v>
      </c>
      <c r="P47" s="76">
        <f>Size!P90</f>
        <v>-13320.895782828331</v>
      </c>
      <c r="Q47" s="78">
        <f>Size!Q90</f>
        <v>-0.38290283924292584</v>
      </c>
    </row>
    <row r="48" spans="2:17">
      <c r="B48" s="348"/>
      <c r="C48" s="151" t="s">
        <v>106</v>
      </c>
      <c r="D48" s="77">
        <f>Size!D91</f>
        <v>686954.14206868759</v>
      </c>
      <c r="E48" s="76">
        <f>Size!E91</f>
        <v>-11074.12423577148</v>
      </c>
      <c r="F48" s="78">
        <f>Size!F91</f>
        <v>-1.586486503533838E-2</v>
      </c>
      <c r="G48" s="95">
        <f>Size!G91</f>
        <v>92.578956885666187</v>
      </c>
      <c r="H48" s="81">
        <f>Size!H91</f>
        <v>2.371267118481839</v>
      </c>
      <c r="I48" s="178">
        <f>Size!I91</f>
        <v>6.2691132752902492</v>
      </c>
      <c r="J48" s="179">
        <f>Size!J91</f>
        <v>0.17382390482155952</v>
      </c>
      <c r="K48" s="78">
        <f>Size!K91</f>
        <v>2.8517744483752629E-2</v>
      </c>
      <c r="L48" s="79">
        <f>Size!L91</f>
        <v>4306593.3315584334</v>
      </c>
      <c r="M48" s="80">
        <f>Size!M91</f>
        <v>51909.059666176327</v>
      </c>
      <c r="N48" s="78">
        <f>Size!N91</f>
        <v>1.2200449281067321E-2</v>
      </c>
      <c r="O48" s="77">
        <f>Size!O91</f>
        <v>1718904.4235261679</v>
      </c>
      <c r="P48" s="76">
        <f>Size!P91</f>
        <v>-52896.635984758381</v>
      </c>
      <c r="Q48" s="78">
        <f>Size!Q91</f>
        <v>-2.9854726466502703E-2</v>
      </c>
    </row>
    <row r="49" spans="2:17" ht="15" customHeight="1">
      <c r="B49" s="348"/>
      <c r="C49" s="151" t="s">
        <v>107</v>
      </c>
      <c r="D49" s="77">
        <f>Size!D92</f>
        <v>49716.207176727723</v>
      </c>
      <c r="E49" s="76">
        <f>Size!E92</f>
        <v>-24021.432201515912</v>
      </c>
      <c r="F49" s="78">
        <f>Size!F92</f>
        <v>-0.32576893434702847</v>
      </c>
      <c r="G49" s="95">
        <f>Size!G92</f>
        <v>6.7001191475062232</v>
      </c>
      <c r="H49" s="81">
        <f>Size!H92</f>
        <v>-2.8291541187655529</v>
      </c>
      <c r="I49" s="178">
        <f>Size!I92</f>
        <v>4.1518623994323676</v>
      </c>
      <c r="J49" s="179">
        <f>Size!J92</f>
        <v>-1.7264063544022434E-2</v>
      </c>
      <c r="K49" s="78">
        <f>Size!K92</f>
        <v>-4.1409306475432292E-3</v>
      </c>
      <c r="L49" s="79">
        <f>Size!L92</f>
        <v>206414.85121944547</v>
      </c>
      <c r="M49" s="80">
        <f>Size!M92</f>
        <v>-101006.69242979999</v>
      </c>
      <c r="N49" s="78">
        <f>Size!N92</f>
        <v>-0.32856087843031656</v>
      </c>
      <c r="O49" s="77">
        <f>Size!O92</f>
        <v>28926.321417927742</v>
      </c>
      <c r="P49" s="76">
        <f>Size!P92</f>
        <v>-13924.711438655853</v>
      </c>
      <c r="Q49" s="78">
        <f>Size!Q92</f>
        <v>-0.32495626150389212</v>
      </c>
    </row>
    <row r="50" spans="2:17" ht="15" thickBot="1">
      <c r="B50" s="349"/>
      <c r="C50" s="152" t="s">
        <v>108</v>
      </c>
      <c r="D50" s="144">
        <f>Size!D93</f>
        <v>5349.3981979122645</v>
      </c>
      <c r="E50" s="138">
        <f>Size!E93</f>
        <v>3314.0147599320776</v>
      </c>
      <c r="F50" s="140">
        <f>Size!F93</f>
        <v>1.6282016931516061</v>
      </c>
      <c r="G50" s="141">
        <f>Size!G93</f>
        <v>0.72092396682755777</v>
      </c>
      <c r="H50" s="142">
        <f>Size!H93</f>
        <v>0.45788700028371609</v>
      </c>
      <c r="I50" s="180">
        <f>Size!I93</f>
        <v>1.4055907245476371</v>
      </c>
      <c r="J50" s="181">
        <f>Size!J93</f>
        <v>-0.39770947317338545</v>
      </c>
      <c r="K50" s="140">
        <f>Size!K93</f>
        <v>-0.22054534995116362</v>
      </c>
      <c r="L50" s="143">
        <f>Size!L93</f>
        <v>7519.0644888973238</v>
      </c>
      <c r="M50" s="139">
        <f>Size!M93</f>
        <v>3848.6571327495581</v>
      </c>
      <c r="N50" s="140">
        <f>Size!N93</f>
        <v>1.0485640309932445</v>
      </c>
      <c r="O50" s="144">
        <f>Size!O93</f>
        <v>4533.1297550201416</v>
      </c>
      <c r="P50" s="138">
        <f>Size!P93</f>
        <v>3397.2971822023392</v>
      </c>
      <c r="Q50" s="140">
        <f>Size!Q93</f>
        <v>2.9910193311098991</v>
      </c>
    </row>
    <row r="51" spans="2:17">
      <c r="B51" s="174"/>
      <c r="C51" s="147"/>
      <c r="D51" s="70"/>
      <c r="E51" s="70"/>
      <c r="F51" s="71"/>
      <c r="G51" s="72"/>
      <c r="H51" s="72"/>
      <c r="I51" s="194"/>
      <c r="J51" s="194"/>
      <c r="K51" s="71"/>
      <c r="L51" s="73"/>
      <c r="M51" s="73"/>
      <c r="N51" s="71"/>
      <c r="O51" s="70"/>
      <c r="P51" s="70"/>
      <c r="Q51" s="71"/>
    </row>
    <row r="52" spans="2:17" ht="23.5">
      <c r="B52" s="339" t="s">
        <v>136</v>
      </c>
      <c r="C52" s="339"/>
      <c r="D52" s="339"/>
      <c r="E52" s="339"/>
      <c r="F52" s="339"/>
      <c r="G52" s="339"/>
      <c r="H52" s="339"/>
      <c r="I52" s="339"/>
      <c r="J52" s="339"/>
      <c r="K52" s="339"/>
      <c r="L52" s="339"/>
      <c r="M52" s="339"/>
      <c r="N52" s="339"/>
      <c r="O52" s="339"/>
      <c r="P52" s="339"/>
      <c r="Q52" s="339"/>
    </row>
    <row r="53" spans="2:17">
      <c r="B53" s="340" t="s">
        <v>18</v>
      </c>
      <c r="C53" s="340"/>
      <c r="D53" s="340"/>
      <c r="E53" s="340"/>
      <c r="F53" s="340"/>
      <c r="G53" s="340"/>
      <c r="H53" s="340"/>
      <c r="I53" s="340"/>
      <c r="J53" s="340"/>
      <c r="K53" s="340"/>
      <c r="L53" s="340"/>
      <c r="M53" s="340"/>
      <c r="N53" s="340"/>
      <c r="O53" s="340"/>
      <c r="P53" s="340"/>
      <c r="Q53" s="340"/>
    </row>
    <row r="54" spans="2:17" ht="15" thickBot="1">
      <c r="B54" s="340" t="str">
        <f>'HOME PAGE'!H6</f>
        <v>LATEST 52 WEEKS ENDING 12-01-2024</v>
      </c>
      <c r="C54" s="340"/>
      <c r="D54" s="340"/>
      <c r="E54" s="340"/>
      <c r="F54" s="340"/>
      <c r="G54" s="340"/>
      <c r="H54" s="340"/>
      <c r="I54" s="340"/>
      <c r="J54" s="340"/>
      <c r="K54" s="340"/>
      <c r="L54" s="340"/>
      <c r="M54" s="340"/>
      <c r="N54" s="340"/>
      <c r="O54" s="340"/>
      <c r="P54" s="340"/>
      <c r="Q54" s="340"/>
    </row>
    <row r="55" spans="2:17">
      <c r="D55" s="345" t="s">
        <v>64</v>
      </c>
      <c r="E55" s="343"/>
      <c r="F55" s="344"/>
      <c r="G55" s="345" t="s">
        <v>21</v>
      </c>
      <c r="H55" s="346"/>
      <c r="I55" s="342" t="s">
        <v>22</v>
      </c>
      <c r="J55" s="343"/>
      <c r="K55" s="344"/>
      <c r="L55" s="345" t="s">
        <v>23</v>
      </c>
      <c r="M55" s="343"/>
      <c r="N55" s="346"/>
      <c r="O55" s="342" t="s">
        <v>24</v>
      </c>
      <c r="P55" s="343"/>
      <c r="Q55" s="346"/>
    </row>
    <row r="56" spans="2:17" ht="15" thickBot="1">
      <c r="B56" s="14"/>
      <c r="C56" s="146"/>
      <c r="D56" s="15" t="s">
        <v>20</v>
      </c>
      <c r="E56" s="16" t="s">
        <v>26</v>
      </c>
      <c r="F56" s="49" t="s">
        <v>27</v>
      </c>
      <c r="G56" s="15" t="s">
        <v>20</v>
      </c>
      <c r="H56" s="17" t="s">
        <v>26</v>
      </c>
      <c r="I56" s="18" t="s">
        <v>20</v>
      </c>
      <c r="J56" s="16" t="s">
        <v>26</v>
      </c>
      <c r="K56" s="49" t="s">
        <v>27</v>
      </c>
      <c r="L56" s="15" t="s">
        <v>20</v>
      </c>
      <c r="M56" s="16" t="s">
        <v>26</v>
      </c>
      <c r="N56" s="17" t="s">
        <v>27</v>
      </c>
      <c r="O56" s="18" t="s">
        <v>20</v>
      </c>
      <c r="P56" s="16" t="s">
        <v>26</v>
      </c>
      <c r="Q56" s="17" t="s">
        <v>27</v>
      </c>
    </row>
    <row r="57" spans="2:17" ht="15" thickBot="1">
      <c r="C57" s="292" t="s">
        <v>11</v>
      </c>
      <c r="D57" s="283">
        <f>'Segment Data'!D81</f>
        <v>10420217.142482558</v>
      </c>
      <c r="E57" s="284">
        <f>'Segment Data'!E81</f>
        <v>-141085.21343019232</v>
      </c>
      <c r="F57" s="285">
        <f>'Segment Data'!F81</f>
        <v>-1.3358694664319092E-2</v>
      </c>
      <c r="G57" s="286">
        <f>'Segment Data'!G81</f>
        <v>100</v>
      </c>
      <c r="H57" s="287">
        <f>'Segment Data'!H81</f>
        <v>1.4210854715202004E-14</v>
      </c>
      <c r="I57" s="288">
        <f>'Segment Data'!I81</f>
        <v>6.0462259670133509</v>
      </c>
      <c r="J57" s="289">
        <f>'Segment Data'!J81</f>
        <v>0.1571945832384527</v>
      </c>
      <c r="K57" s="285">
        <f>'Segment Data'!K81</f>
        <v>2.6692773903624571E-2</v>
      </c>
      <c r="L57" s="290">
        <f>'Segment Data'!L81</f>
        <v>63002987.468795702</v>
      </c>
      <c r="M57" s="291">
        <f>'Segment Data'!M81</f>
        <v>807146.44128974527</v>
      </c>
      <c r="N57" s="285">
        <f>'Segment Data'!N81</f>
        <v>1.2977498622983275E-2</v>
      </c>
      <c r="O57" s="283">
        <f>'Segment Data'!O81</f>
        <v>24646166.692225192</v>
      </c>
      <c r="P57" s="284">
        <f>'Segment Data'!P81</f>
        <v>-1257334.8690154031</v>
      </c>
      <c r="Q57" s="285">
        <f>'Segment Data'!Q81</f>
        <v>-4.8539185563111403E-2</v>
      </c>
    </row>
    <row r="58" spans="2:17">
      <c r="B58" s="354" t="s">
        <v>60</v>
      </c>
      <c r="C58" s="151" t="s">
        <v>145</v>
      </c>
      <c r="D58" s="77">
        <f>'Segment Data'!D82</f>
        <v>19036.417487489216</v>
      </c>
      <c r="E58" s="76">
        <f>'Segment Data'!E82</f>
        <v>-4195.8093699894162</v>
      </c>
      <c r="F58" s="78">
        <f>'Segment Data'!F82</f>
        <v>-0.18060297860076865</v>
      </c>
      <c r="G58" s="95">
        <f>'Segment Data'!G82</f>
        <v>0.18268733968967843</v>
      </c>
      <c r="H58" s="81">
        <f>'Segment Data'!H82</f>
        <v>-3.7287679247943933E-2</v>
      </c>
      <c r="I58" s="178">
        <f>'Segment Data'!I82</f>
        <v>7.3581624540016142</v>
      </c>
      <c r="J58" s="179">
        <f>'Segment Data'!J82</f>
        <v>-0.32889890345999184</v>
      </c>
      <c r="K58" s="78">
        <f>'Segment Data'!K82</f>
        <v>-4.2786038534834807E-2</v>
      </c>
      <c r="L58" s="79">
        <f>'Segment Data'!L82</f>
        <v>140073.05241514288</v>
      </c>
      <c r="M58" s="80">
        <f>'Segment Data'!M82</f>
        <v>-38514.500908762799</v>
      </c>
      <c r="N58" s="78">
        <f>'Segment Data'!N82</f>
        <v>-0.21566173113368511</v>
      </c>
      <c r="O58" s="77">
        <f>'Segment Data'!O82</f>
        <v>46655.925577904774</v>
      </c>
      <c r="P58" s="76">
        <f>'Segment Data'!P82</f>
        <v>-12924.213746692105</v>
      </c>
      <c r="Q58" s="78">
        <f>'Segment Data'!Q82</f>
        <v>-0.21692150930161577</v>
      </c>
    </row>
    <row r="59" spans="2:17">
      <c r="B59" s="355"/>
      <c r="C59" s="151" t="s">
        <v>149</v>
      </c>
      <c r="D59" s="77">
        <f>'Segment Data'!D83</f>
        <v>4333.7374800236703</v>
      </c>
      <c r="E59" s="76">
        <f>'Segment Data'!E83</f>
        <v>-12879.825654012229</v>
      </c>
      <c r="F59" s="78">
        <f>'Segment Data'!F83</f>
        <v>-0.74823704736326835</v>
      </c>
      <c r="G59" s="95">
        <f>'Segment Data'!G83</f>
        <v>4.1589704137309197E-2</v>
      </c>
      <c r="H59" s="81">
        <f>'Segment Data'!H83</f>
        <v>-0.1213974214457291</v>
      </c>
      <c r="I59" s="178">
        <f>'Segment Data'!I83</f>
        <v>6.2957595445843397</v>
      </c>
      <c r="J59" s="179">
        <f>'Segment Data'!J83</f>
        <v>-0.30480132022163353</v>
      </c>
      <c r="K59" s="78">
        <f>'Segment Data'!K83</f>
        <v>-4.6178094023316504E-2</v>
      </c>
      <c r="L59" s="79">
        <f>'Segment Data'!L83</f>
        <v>27284.169103581906</v>
      </c>
      <c r="M59" s="80">
        <f>'Segment Data'!M83</f>
        <v>-86335.002062802305</v>
      </c>
      <c r="N59" s="78">
        <f>'Segment Data'!N83</f>
        <v>-0.75986298066171509</v>
      </c>
      <c r="O59" s="77">
        <f>'Segment Data'!O83</f>
        <v>9654.9523730278015</v>
      </c>
      <c r="P59" s="76">
        <f>'Segment Data'!P83</f>
        <v>-36774.594661474228</v>
      </c>
      <c r="Q59" s="78">
        <f>'Segment Data'!Q83</f>
        <v>-0.79205154928922394</v>
      </c>
    </row>
    <row r="60" spans="2:17">
      <c r="B60" s="355"/>
      <c r="C60" s="151" t="s">
        <v>146</v>
      </c>
      <c r="D60" s="77">
        <f>'Segment Data'!D84</f>
        <v>3242605.7609157297</v>
      </c>
      <c r="E60" s="76">
        <f>'Segment Data'!E84</f>
        <v>-6814.5945651526563</v>
      </c>
      <c r="F60" s="78">
        <f>'Segment Data'!F84</f>
        <v>-2.0971723629595357E-3</v>
      </c>
      <c r="G60" s="95">
        <f>'Segment Data'!G84</f>
        <v>31.11840872965913</v>
      </c>
      <c r="H60" s="81">
        <f>'Segment Data'!H84</f>
        <v>0.35117713286943797</v>
      </c>
      <c r="I60" s="178">
        <f>'Segment Data'!I84</f>
        <v>6.6797488299790651</v>
      </c>
      <c r="J60" s="179">
        <f>'Segment Data'!J84</f>
        <v>7.0857850556160784E-2</v>
      </c>
      <c r="K60" s="78">
        <f>'Segment Data'!K84</f>
        <v>1.0721594708821808E-2</v>
      </c>
      <c r="L60" s="79">
        <f>'Segment Data'!L84</f>
        <v>21659792.037560221</v>
      </c>
      <c r="M60" s="80">
        <f>'Segment Data'!M84</f>
        <v>184727.1618694514</v>
      </c>
      <c r="N60" s="78">
        <f>'Segment Data'!N84</f>
        <v>8.6019373137520942E-3</v>
      </c>
      <c r="O60" s="77">
        <f>'Segment Data'!O84</f>
        <v>8673944.0565059464</v>
      </c>
      <c r="P60" s="76">
        <f>'Segment Data'!P84</f>
        <v>-615624.63775727339</v>
      </c>
      <c r="Q60" s="78">
        <f>'Segment Data'!Q84</f>
        <v>-6.6270529668126882E-2</v>
      </c>
    </row>
    <row r="61" spans="2:17">
      <c r="B61" s="355"/>
      <c r="C61" s="151" t="s">
        <v>148</v>
      </c>
      <c r="D61" s="77">
        <f>'Segment Data'!D85</f>
        <v>155659.91106036241</v>
      </c>
      <c r="E61" s="76">
        <f>'Segment Data'!E85</f>
        <v>42472.716832792605</v>
      </c>
      <c r="F61" s="78">
        <f>'Segment Data'!F85</f>
        <v>0.37524312818814642</v>
      </c>
      <c r="G61" s="95">
        <f>'Segment Data'!G85</f>
        <v>1.4938259820493272</v>
      </c>
      <c r="H61" s="81">
        <f>'Segment Data'!H85</f>
        <v>0.42210972572794758</v>
      </c>
      <c r="I61" s="178">
        <f>'Segment Data'!I85</f>
        <v>7.8209760722343775</v>
      </c>
      <c r="J61" s="179">
        <f>'Segment Data'!J85</f>
        <v>0.11538089120732753</v>
      </c>
      <c r="K61" s="78">
        <f>'Segment Data'!K85</f>
        <v>1.4973650768914238E-2</v>
      </c>
      <c r="L61" s="79">
        <f>'Segment Data'!L85</f>
        <v>1217412.4398092257</v>
      </c>
      <c r="M61" s="80">
        <f>'Segment Data'!M85</f>
        <v>345237.74141529109</v>
      </c>
      <c r="N61" s="78">
        <f>'Segment Data'!N85</f>
        <v>0.39583553851198489</v>
      </c>
      <c r="O61" s="77">
        <f>'Segment Data'!O85</f>
        <v>469146.49941876659</v>
      </c>
      <c r="P61" s="76">
        <f>'Segment Data'!P85</f>
        <v>118943.39147495152</v>
      </c>
      <c r="Q61" s="78">
        <f>'Segment Data'!Q85</f>
        <v>0.33964116473242217</v>
      </c>
    </row>
    <row r="62" spans="2:17" ht="15" thickBot="1">
      <c r="B62" s="356"/>
      <c r="C62" s="151" t="s">
        <v>147</v>
      </c>
      <c r="D62" s="144">
        <f>'Segment Data'!D86</f>
        <v>6998581.3155389624</v>
      </c>
      <c r="E62" s="138">
        <f>'Segment Data'!E86</f>
        <v>-159667.70067379065</v>
      </c>
      <c r="F62" s="140">
        <f>'Segment Data'!F86</f>
        <v>-2.2305413001441902E-2</v>
      </c>
      <c r="G62" s="141">
        <f>'Segment Data'!G86</f>
        <v>67.163488244464631</v>
      </c>
      <c r="H62" s="142">
        <f>'Segment Data'!H86</f>
        <v>-0.61460175790332983</v>
      </c>
      <c r="I62" s="180">
        <f>'Segment Data'!I86</f>
        <v>5.7095036791510543</v>
      </c>
      <c r="J62" s="181">
        <f>'Segment Data'!J86</f>
        <v>0.18351615911095909</v>
      </c>
      <c r="K62" s="140">
        <f>'Segment Data'!K86</f>
        <v>3.3209658625799346E-2</v>
      </c>
      <c r="L62" s="143">
        <f>'Segment Data'!L86</f>
        <v>39958425.769907534</v>
      </c>
      <c r="M62" s="139">
        <f>'Segment Data'!M86</f>
        <v>402031.04097656906</v>
      </c>
      <c r="N62" s="140">
        <f>'Segment Data'!N86</f>
        <v>1.0163490473072094E-2</v>
      </c>
      <c r="O62" s="144">
        <f>'Segment Data'!O86</f>
        <v>15446765.258349545</v>
      </c>
      <c r="P62" s="138">
        <f>'Segment Data'!P86</f>
        <v>-710954.81432491727</v>
      </c>
      <c r="Q62" s="140">
        <f>'Segment Data'!Q86</f>
        <v>-4.400093646425194E-2</v>
      </c>
    </row>
    <row r="63" spans="2:17">
      <c r="B63" s="347" t="s">
        <v>61</v>
      </c>
      <c r="C63" s="150" t="s">
        <v>74</v>
      </c>
      <c r="D63" s="116">
        <f>'Type Data'!D55</f>
        <v>3252504.831299678</v>
      </c>
      <c r="E63" s="110">
        <f>'Type Data'!E55</f>
        <v>-231815.79515866656</v>
      </c>
      <c r="F63" s="112">
        <f>'Type Data'!F55</f>
        <v>-6.6531131893650355E-2</v>
      </c>
      <c r="G63" s="113">
        <f>'Type Data'!G55</f>
        <v>31.213407425450136</v>
      </c>
      <c r="H63" s="114">
        <f>'Type Data'!H55</f>
        <v>-1.7779842518049449</v>
      </c>
      <c r="I63" s="182">
        <f>'Type Data'!I55</f>
        <v>4.6930989160435104</v>
      </c>
      <c r="J63" s="183">
        <f>'Type Data'!J55</f>
        <v>9.8974350474028583E-2</v>
      </c>
      <c r="K63" s="112">
        <f>'Type Data'!K55</f>
        <v>2.1543680207495603E-2</v>
      </c>
      <c r="L63" s="115">
        <f>'Type Data'!L55</f>
        <v>15264326.898198798</v>
      </c>
      <c r="M63" s="111">
        <f>'Type Data'!M55</f>
        <v>-743076.08613392711</v>
      </c>
      <c r="N63" s="112">
        <f>'Type Data'!N55</f>
        <v>-4.6420777115514254E-2</v>
      </c>
      <c r="O63" s="116">
        <f>'Type Data'!O55</f>
        <v>8167832.9971668143</v>
      </c>
      <c r="P63" s="110">
        <f>'Type Data'!P55</f>
        <v>-720993.1730403211</v>
      </c>
      <c r="Q63" s="112">
        <f>'Type Data'!Q55</f>
        <v>-8.1112304283425973E-2</v>
      </c>
    </row>
    <row r="64" spans="2:17">
      <c r="B64" s="348"/>
      <c r="C64" s="151" t="s">
        <v>75</v>
      </c>
      <c r="D64" s="77">
        <f>'Type Data'!D56</f>
        <v>4598837.4757843539</v>
      </c>
      <c r="E64" s="76">
        <f>'Type Data'!E56</f>
        <v>487070.241662913</v>
      </c>
      <c r="F64" s="78">
        <f>'Type Data'!F56</f>
        <v>0.11845763972750394</v>
      </c>
      <c r="G64" s="95">
        <f>'Type Data'!G56</f>
        <v>44.133796953570084</v>
      </c>
      <c r="H64" s="81">
        <f>'Type Data'!H56</f>
        <v>5.2014087351846428</v>
      </c>
      <c r="I64" s="178">
        <f>'Type Data'!I56</f>
        <v>6.4815798129190201</v>
      </c>
      <c r="J64" s="179">
        <f>'Type Data'!J56</f>
        <v>0.1696831833427952</v>
      </c>
      <c r="K64" s="78">
        <f>'Type Data'!K56</f>
        <v>2.6883073868430505E-2</v>
      </c>
      <c r="L64" s="79">
        <f>'Type Data'!L56</f>
        <v>29807732.145939332</v>
      </c>
      <c r="M64" s="80">
        <f>'Type Data'!M56</f>
        <v>3854682.3992862515</v>
      </c>
      <c r="N64" s="78">
        <f>'Type Data'!N56</f>
        <v>0.14852521907500885</v>
      </c>
      <c r="O64" s="77">
        <f>'Type Data'!O56</f>
        <v>8899403.8163505308</v>
      </c>
      <c r="P64" s="76">
        <f>'Type Data'!P56</f>
        <v>630258.48556669336</v>
      </c>
      <c r="Q64" s="78">
        <f>'Type Data'!Q56</f>
        <v>7.6218092723610506E-2</v>
      </c>
    </row>
    <row r="65" spans="2:17">
      <c r="B65" s="348"/>
      <c r="C65" s="151" t="s">
        <v>76</v>
      </c>
      <c r="D65" s="77">
        <f>'Type Data'!D57</f>
        <v>2565056.9851936861</v>
      </c>
      <c r="E65" s="76">
        <f>'Type Data'!E57</f>
        <v>-396042.72504898719</v>
      </c>
      <c r="F65" s="78">
        <f>'Type Data'!F57</f>
        <v>-0.13374852717017421</v>
      </c>
      <c r="G65" s="95">
        <f>'Type Data'!G57</f>
        <v>24.616156747215118</v>
      </c>
      <c r="H65" s="81">
        <f>'Type Data'!H57</f>
        <v>-3.4211023942666081</v>
      </c>
      <c r="I65" s="178">
        <f>'Type Data'!I57</f>
        <v>6.9811423010648666</v>
      </c>
      <c r="J65" s="179">
        <f>'Type Data'!J57</f>
        <v>0.15618072711997932</v>
      </c>
      <c r="K65" s="78">
        <f>'Type Data'!K57</f>
        <v>2.2883751861141322E-2</v>
      </c>
      <c r="L65" s="79">
        <f>'Type Data'!L57</f>
        <v>17907027.82397756</v>
      </c>
      <c r="M65" s="80">
        <f>'Type Data'!M57</f>
        <v>-2302363.9150480255</v>
      </c>
      <c r="N65" s="78">
        <f>'Type Data'!N57</f>
        <v>-0.11392544341658827</v>
      </c>
      <c r="O65" s="77">
        <f>'Type Data'!O57</f>
        <v>7563658.477888423</v>
      </c>
      <c r="P65" s="76">
        <f>'Type Data'!P57</f>
        <v>-1165412.4420001609</v>
      </c>
      <c r="Q65" s="78">
        <f>'Type Data'!Q57</f>
        <v>-0.133509333661713</v>
      </c>
    </row>
    <row r="66" spans="2:17" ht="15" thickBot="1">
      <c r="B66" s="349"/>
      <c r="C66" s="152" t="s">
        <v>77</v>
      </c>
      <c r="D66" s="144">
        <f>'Type Data'!D58</f>
        <v>3817.8502048552036</v>
      </c>
      <c r="E66" s="138">
        <f>'Type Data'!E58</f>
        <v>-296.93488540642738</v>
      </c>
      <c r="F66" s="140">
        <f>'Type Data'!F58</f>
        <v>-7.2162914682756207E-2</v>
      </c>
      <c r="G66" s="141">
        <f>'Type Data'!G58</f>
        <v>3.6638873764828502E-2</v>
      </c>
      <c r="H66" s="142">
        <f>'Type Data'!H58</f>
        <v>-2.3220891126140286E-3</v>
      </c>
      <c r="I66" s="180">
        <f>'Type Data'!I58</f>
        <v>6.2602248379567902</v>
      </c>
      <c r="J66" s="181">
        <f>'Type Data'!J58</f>
        <v>-5.7616051494975729E-2</v>
      </c>
      <c r="K66" s="140">
        <f>'Type Data'!K58</f>
        <v>-9.1195793789570091E-3</v>
      </c>
      <c r="L66" s="143">
        <f>'Type Data'!L58</f>
        <v>23900.600680032967</v>
      </c>
      <c r="M66" s="139">
        <f>'Type Data'!M58</f>
        <v>-2095.9568145284393</v>
      </c>
      <c r="N66" s="140">
        <f>'Type Data'!N58</f>
        <v>-8.0624398633046809E-2</v>
      </c>
      <c r="O66" s="144">
        <f>'Type Data'!O58</f>
        <v>15271.400819420815</v>
      </c>
      <c r="P66" s="138">
        <f>'Type Data'!P58</f>
        <v>-1187.7395416257095</v>
      </c>
      <c r="Q66" s="140">
        <f>'Type Data'!Q58</f>
        <v>-7.2162914682756207E-2</v>
      </c>
    </row>
    <row r="67" spans="2:17" ht="15" thickBot="1">
      <c r="B67" s="94" t="s">
        <v>78</v>
      </c>
      <c r="C67" s="153" t="s">
        <v>79</v>
      </c>
      <c r="D67" s="137">
        <f>Granola!D16</f>
        <v>188480.61772746156</v>
      </c>
      <c r="E67" s="131">
        <f>Granola!E16</f>
        <v>-20775.830198229989</v>
      </c>
      <c r="F67" s="133">
        <f>Granola!F16</f>
        <v>-9.9284062231657658E-2</v>
      </c>
      <c r="G67" s="134">
        <f>Granola!G16</f>
        <v>1.8087974094036694</v>
      </c>
      <c r="H67" s="135">
        <f>Granola!H16</f>
        <v>-0.17255338308206292</v>
      </c>
      <c r="I67" s="184">
        <f>Granola!I16</f>
        <v>5.940465448787938</v>
      </c>
      <c r="J67" s="185">
        <f>Granola!J16</f>
        <v>-0.15270402428944063</v>
      </c>
      <c r="K67" s="133">
        <f>Granola!K16</f>
        <v>-2.5061509443346713E-2</v>
      </c>
      <c r="L67" s="136">
        <f>Granola!L16</f>
        <v>1119662.5973761927</v>
      </c>
      <c r="M67" s="132">
        <f>Granola!M16</f>
        <v>-155372.40316923731</v>
      </c>
      <c r="N67" s="133">
        <f>Granola!N16</f>
        <v>-0.12185736321181195</v>
      </c>
      <c r="O67" s="137">
        <f>Granola!O16</f>
        <v>445452.25414954586</v>
      </c>
      <c r="P67" s="131">
        <f>Granola!P16</f>
        <v>-53290.312352469715</v>
      </c>
      <c r="Q67" s="133">
        <f>Granola!Q16</f>
        <v>-0.10684933657503315</v>
      </c>
    </row>
    <row r="68" spans="2:17">
      <c r="B68" s="350" t="s">
        <v>80</v>
      </c>
      <c r="C68" s="154" t="s">
        <v>14</v>
      </c>
      <c r="D68" s="125">
        <f>'NB vs PL'!D29</f>
        <v>9943591.4319858383</v>
      </c>
      <c r="E68" s="117">
        <f>'NB vs PL'!E29</f>
        <v>-89236.996503392234</v>
      </c>
      <c r="F68" s="121">
        <f>'NB vs PL'!F29</f>
        <v>-8.8945004032955216E-3</v>
      </c>
      <c r="G68" s="122">
        <f>'NB vs PL'!G29</f>
        <v>95.425952223648508</v>
      </c>
      <c r="H68" s="123">
        <f>'NB vs PL'!H29</f>
        <v>0.42982304955714312</v>
      </c>
      <c r="I68" s="186">
        <f>'NB vs PL'!I29</f>
        <v>5.9993751743069739</v>
      </c>
      <c r="J68" s="187">
        <f>'NB vs PL'!J29</f>
        <v>0.16405559050438878</v>
      </c>
      <c r="K68" s="121">
        <f>'NB vs PL'!K29</f>
        <v>2.8114242613166696E-2</v>
      </c>
      <c r="L68" s="124">
        <f>'NB vs PL'!L29</f>
        <v>59655335.580507368</v>
      </c>
      <c r="M68" s="118">
        <f>'NB vs PL'!M29</f>
        <v>1110575.3708128482</v>
      </c>
      <c r="N68" s="121">
        <f>'NB vs PL'!N29</f>
        <v>1.8969680067609983E-2</v>
      </c>
      <c r="O68" s="125">
        <f>'NB vs PL'!O29</f>
        <v>23472498.403757002</v>
      </c>
      <c r="P68" s="117">
        <f>'NB vs PL'!P29</f>
        <v>-1113641.264372278</v>
      </c>
      <c r="Q68" s="121">
        <f>'NB vs PL'!Q29</f>
        <v>-4.5295490849906701E-2</v>
      </c>
    </row>
    <row r="69" spans="2:17" ht="15" thickBot="1">
      <c r="B69" s="351"/>
      <c r="C69" s="155" t="s">
        <v>13</v>
      </c>
      <c r="D69" s="130">
        <f>'NB vs PL'!D30</f>
        <v>476625.7104967144</v>
      </c>
      <c r="E69" s="119">
        <f>'NB vs PL'!E30</f>
        <v>-51848.216926802241</v>
      </c>
      <c r="F69" s="126">
        <f>'NB vs PL'!F30</f>
        <v>-9.8109318617815772E-2</v>
      </c>
      <c r="G69" s="127">
        <f>'NB vs PL'!G30</f>
        <v>4.574047776351434</v>
      </c>
      <c r="H69" s="128">
        <f>'NB vs PL'!H30</f>
        <v>-0.42982304955717421</v>
      </c>
      <c r="I69" s="188">
        <f>'NB vs PL'!I30</f>
        <v>7.0236494057352328</v>
      </c>
      <c r="J69" s="189">
        <f>'NB vs PL'!J30</f>
        <v>0.11492481526837306</v>
      </c>
      <c r="K69" s="126">
        <f>'NB vs PL'!K30</f>
        <v>1.6634736811907996E-2</v>
      </c>
      <c r="L69" s="129">
        <f>'NB vs PL'!L30</f>
        <v>3347651.888288381</v>
      </c>
      <c r="M69" s="120">
        <f>'NB vs PL'!M30</f>
        <v>-303428.92952306708</v>
      </c>
      <c r="N69" s="126">
        <f>'NB vs PL'!N30</f>
        <v>-8.3106604499910849E-2</v>
      </c>
      <c r="O69" s="130">
        <f>'NB vs PL'!O30</f>
        <v>1173668.2884681828</v>
      </c>
      <c r="P69" s="119">
        <f>'NB vs PL'!P30</f>
        <v>-143693.60464314558</v>
      </c>
      <c r="Q69" s="126">
        <f>'NB vs PL'!Q30</f>
        <v>-0.10907678853816841</v>
      </c>
    </row>
    <row r="70" spans="2:17">
      <c r="B70" s="347" t="s">
        <v>62</v>
      </c>
      <c r="C70" s="150" t="s">
        <v>70</v>
      </c>
      <c r="D70" s="116">
        <f>Package!D55</f>
        <v>5551393.852820578</v>
      </c>
      <c r="E70" s="110">
        <f>Package!E55</f>
        <v>-629679.6916569341</v>
      </c>
      <c r="F70" s="112">
        <f>Package!F55</f>
        <v>-0.10187222124537286</v>
      </c>
      <c r="G70" s="113">
        <f>Package!G55</f>
        <v>53.275222357775064</v>
      </c>
      <c r="H70" s="114">
        <f>Package!H55</f>
        <v>-5.250453133534343</v>
      </c>
      <c r="I70" s="182">
        <f>Package!I55</f>
        <v>5.7732087715522882</v>
      </c>
      <c r="J70" s="183">
        <f>Package!J55</f>
        <v>9.0943777663585301E-2</v>
      </c>
      <c r="K70" s="112">
        <f>Package!K55</f>
        <v>1.6004846264895366E-2</v>
      </c>
      <c r="L70" s="115">
        <f>Package!L55</f>
        <v>32049355.685445212</v>
      </c>
      <c r="M70" s="111">
        <f>Package!M55</f>
        <v>-3073142.1409909204</v>
      </c>
      <c r="N70" s="112">
        <f>Package!N55</f>
        <v>-8.7497824220173104E-2</v>
      </c>
      <c r="O70" s="116">
        <f>Package!O55</f>
        <v>15504692.496608164</v>
      </c>
      <c r="P70" s="110">
        <f>Package!P55</f>
        <v>-1896415.3398542739</v>
      </c>
      <c r="Q70" s="112">
        <f>Package!Q55</f>
        <v>-0.1089824485703438</v>
      </c>
    </row>
    <row r="71" spans="2:17">
      <c r="B71" s="348"/>
      <c r="C71" s="151" t="s">
        <v>71</v>
      </c>
      <c r="D71" s="77">
        <f>Package!D56</f>
        <v>241430.51056854427</v>
      </c>
      <c r="E71" s="76">
        <f>Package!E56</f>
        <v>-4512.0328258275986</v>
      </c>
      <c r="F71" s="78">
        <f>Package!F56</f>
        <v>-1.8345881780170496E-2</v>
      </c>
      <c r="G71" s="95">
        <f>Package!G56</f>
        <v>2.3169431813877228</v>
      </c>
      <c r="H71" s="81">
        <f>Package!H56</f>
        <v>-1.1770978156064871E-2</v>
      </c>
      <c r="I71" s="178">
        <f>Package!I56</f>
        <v>4.2063826099738728</v>
      </c>
      <c r="J71" s="179">
        <f>Package!J56</f>
        <v>5.9056051063419268E-2</v>
      </c>
      <c r="K71" s="78">
        <f>Package!K56</f>
        <v>1.4239546904387947E-2</v>
      </c>
      <c r="L71" s="79">
        <f>Package!L56</f>
        <v>1015549.1011726379</v>
      </c>
      <c r="M71" s="80">
        <f>Package!M56</f>
        <v>-4454.9410128272139</v>
      </c>
      <c r="N71" s="78">
        <f>Package!N56</f>
        <v>-4.367571919893609E-3</v>
      </c>
      <c r="O71" s="77">
        <f>Package!O56</f>
        <v>168283.16756367683</v>
      </c>
      <c r="P71" s="76">
        <f>Package!P56</f>
        <v>-7285.4656475782394</v>
      </c>
      <c r="Q71" s="78">
        <f>Package!Q56</f>
        <v>-4.1496396675890931E-2</v>
      </c>
    </row>
    <row r="72" spans="2:17">
      <c r="B72" s="348"/>
      <c r="C72" s="151" t="s">
        <v>72</v>
      </c>
      <c r="D72" s="77">
        <f>Package!D57</f>
        <v>6499.7878685765745</v>
      </c>
      <c r="E72" s="76">
        <f>Package!E57</f>
        <v>1022.8484205379727</v>
      </c>
      <c r="F72" s="78">
        <f>Package!F57</f>
        <v>0.18675547360748612</v>
      </c>
      <c r="G72" s="95">
        <f>Package!G57</f>
        <v>6.2376702708788624E-2</v>
      </c>
      <c r="H72" s="81">
        <f>Package!H57</f>
        <v>1.0518141487195209E-2</v>
      </c>
      <c r="I72" s="178">
        <f>Package!I57</f>
        <v>7.3531771926083511</v>
      </c>
      <c r="J72" s="179">
        <f>Package!J57</f>
        <v>0.11315497772916672</v>
      </c>
      <c r="K72" s="78">
        <f>Package!K57</f>
        <v>1.5629092614746203E-2</v>
      </c>
      <c r="L72" s="79">
        <f>Package!L57</f>
        <v>47794.091912009717</v>
      </c>
      <c r="M72" s="80">
        <f>Package!M57</f>
        <v>8140.9286386621025</v>
      </c>
      <c r="N72" s="78">
        <f>Package!N57</f>
        <v>0.2053033848155546</v>
      </c>
      <c r="O72" s="77">
        <f>Package!O57</f>
        <v>47632.016580939293</v>
      </c>
      <c r="P72" s="76">
        <f>Package!P57</f>
        <v>9154.2095116376877</v>
      </c>
      <c r="Q72" s="78">
        <f>Package!Q57</f>
        <v>0.23790881572721193</v>
      </c>
    </row>
    <row r="73" spans="2:17" ht="15" thickBot="1">
      <c r="B73" s="349"/>
      <c r="C73" s="152" t="s">
        <v>73</v>
      </c>
      <c r="D73" s="144">
        <f>Package!D58</f>
        <v>4619631.2904794738</v>
      </c>
      <c r="E73" s="138">
        <f>Package!E58</f>
        <v>491233.95637348108</v>
      </c>
      <c r="F73" s="140">
        <f>Package!F58</f>
        <v>0.11898902082782643</v>
      </c>
      <c r="G73" s="141">
        <f>Package!G58</f>
        <v>44.333349558000407</v>
      </c>
      <c r="H73" s="142">
        <f>Package!H58</f>
        <v>5.2434987519139042</v>
      </c>
      <c r="I73" s="180">
        <f>Package!I58</f>
        <v>6.4684359750655815</v>
      </c>
      <c r="J73" s="181">
        <f>Package!J58</f>
        <v>0.16805301030023934</v>
      </c>
      <c r="K73" s="140">
        <f>Package!K58</f>
        <v>2.6673459572230697E-2</v>
      </c>
      <c r="L73" s="143">
        <f>Package!L58</f>
        <v>29881789.230876066</v>
      </c>
      <c r="M73" s="139">
        <f>Package!M58</f>
        <v>3871304.9952920154</v>
      </c>
      <c r="N73" s="140">
        <f>Package!N58</f>
        <v>0.14883632923664741</v>
      </c>
      <c r="O73" s="144">
        <f>Package!O58</f>
        <v>8921531.6052982323</v>
      </c>
      <c r="P73" s="138">
        <f>Package!P58</f>
        <v>634530.41189177893</v>
      </c>
      <c r="Q73" s="140">
        <f>Package!Q58</f>
        <v>7.6569364126150077E-2</v>
      </c>
    </row>
    <row r="74" spans="2:17">
      <c r="B74" s="350" t="s">
        <v>81</v>
      </c>
      <c r="C74" s="156" t="s">
        <v>82</v>
      </c>
      <c r="D74" s="116">
        <f>Flavor!D172</f>
        <v>2561242.0665785167</v>
      </c>
      <c r="E74" s="110">
        <f>Flavor!E172</f>
        <v>-176550.47901595663</v>
      </c>
      <c r="F74" s="112">
        <f>Flavor!F172</f>
        <v>-6.44864342625424E-2</v>
      </c>
      <c r="G74" s="113">
        <f>Flavor!G172</f>
        <v>24.579546007122026</v>
      </c>
      <c r="H74" s="114">
        <f>Flavor!H172</f>
        <v>-1.3433227199693611</v>
      </c>
      <c r="I74" s="182">
        <f>Flavor!I172</f>
        <v>5.4519636924882455</v>
      </c>
      <c r="J74" s="183">
        <f>Flavor!J172</f>
        <v>0.1003022215528544</v>
      </c>
      <c r="K74" s="112">
        <f>Flavor!K172</f>
        <v>1.8742258286999432E-2</v>
      </c>
      <c r="L74" s="115">
        <f>Flavor!L172</f>
        <v>13963798.754659634</v>
      </c>
      <c r="M74" s="111">
        <f>Flavor!M172</f>
        <v>-687940.12701243535</v>
      </c>
      <c r="N74" s="112">
        <f>Flavor!N172</f>
        <v>-4.6952797382499287E-2</v>
      </c>
      <c r="O74" s="116">
        <f>Flavor!O172</f>
        <v>6597936.2710721511</v>
      </c>
      <c r="P74" s="110">
        <f>Flavor!P172</f>
        <v>-543091.94123232272</v>
      </c>
      <c r="Q74" s="112">
        <f>Flavor!Q172</f>
        <v>-7.605234499655647E-2</v>
      </c>
    </row>
    <row r="75" spans="2:17">
      <c r="B75" s="348"/>
      <c r="C75" s="151" t="s">
        <v>83</v>
      </c>
      <c r="D75" s="77">
        <f>Flavor!D173</f>
        <v>2978166.69292197</v>
      </c>
      <c r="E75" s="76">
        <f>Flavor!E173</f>
        <v>145106.49170214497</v>
      </c>
      <c r="F75" s="78">
        <f>Flavor!F173</f>
        <v>5.1218993383785758E-2</v>
      </c>
      <c r="G75" s="95">
        <f>Flavor!G173</f>
        <v>28.580658658063612</v>
      </c>
      <c r="H75" s="81">
        <f>Flavor!H173</f>
        <v>1.7557453495857622</v>
      </c>
      <c r="I75" s="178">
        <f>Flavor!I173</f>
        <v>6.3943171103030849</v>
      </c>
      <c r="J75" s="179">
        <f>Flavor!J173</f>
        <v>0.2013887433518553</v>
      </c>
      <c r="K75" s="78">
        <f>Flavor!K173</f>
        <v>3.2519146261496115E-2</v>
      </c>
      <c r="L75" s="79">
        <f>Flavor!L173</f>
        <v>19043342.241885707</v>
      </c>
      <c r="M75" s="80">
        <f>Flavor!M173</f>
        <v>1498403.3564708941</v>
      </c>
      <c r="N75" s="78">
        <f>Flavor!N173</f>
        <v>8.5403737582495864E-2</v>
      </c>
      <c r="O75" s="77">
        <f>Flavor!O173</f>
        <v>6525942.9098733682</v>
      </c>
      <c r="P75" s="76">
        <f>Flavor!P173</f>
        <v>-48658.629472875968</v>
      </c>
      <c r="Q75" s="78">
        <f>Flavor!Q173</f>
        <v>-7.4010005293361726E-3</v>
      </c>
    </row>
    <row r="76" spans="2:17">
      <c r="B76" s="348"/>
      <c r="C76" s="151" t="s">
        <v>84</v>
      </c>
      <c r="D76" s="77">
        <f>Flavor!D174</f>
        <v>543438.50867953873</v>
      </c>
      <c r="E76" s="76">
        <f>Flavor!E174</f>
        <v>84196.451766894897</v>
      </c>
      <c r="F76" s="78">
        <f>Flavor!F174</f>
        <v>0.18333785092098084</v>
      </c>
      <c r="G76" s="95">
        <f>Flavor!G174</f>
        <v>5.2152320940028662</v>
      </c>
      <c r="H76" s="81">
        <f>Flavor!H174</f>
        <v>0.86688525725562737</v>
      </c>
      <c r="I76" s="178">
        <f>Flavor!I174</f>
        <v>5.3590010305379145</v>
      </c>
      <c r="J76" s="179">
        <f>Flavor!J174</f>
        <v>0.16636541698386775</v>
      </c>
      <c r="K76" s="78">
        <f>Flavor!K174</f>
        <v>3.2038723562580321E-2</v>
      </c>
      <c r="L76" s="79">
        <f>Flavor!L174</f>
        <v>2912287.5280476357</v>
      </c>
      <c r="M76" s="80">
        <f>Flavor!M174</f>
        <v>527610.86808122694</v>
      </c>
      <c r="N76" s="78">
        <f>Flavor!N174</f>
        <v>0.22125048520777615</v>
      </c>
      <c r="O76" s="77">
        <f>Flavor!O174</f>
        <v>1210361.7736199996</v>
      </c>
      <c r="P76" s="76">
        <f>Flavor!P174</f>
        <v>213574.21646642243</v>
      </c>
      <c r="Q76" s="78">
        <f>Flavor!Q174</f>
        <v>0.21426252257432282</v>
      </c>
    </row>
    <row r="77" spans="2:17">
      <c r="B77" s="348"/>
      <c r="C77" s="151" t="s">
        <v>85</v>
      </c>
      <c r="D77" s="77">
        <f>Flavor!D175</f>
        <v>28002.328004900013</v>
      </c>
      <c r="E77" s="76">
        <f>Flavor!E175</f>
        <v>4473.9940167323293</v>
      </c>
      <c r="F77" s="78">
        <f>Flavor!F175</f>
        <v>0.19015345578578938</v>
      </c>
      <c r="G77" s="95">
        <f>Flavor!G175</f>
        <v>0.26873075313120215</v>
      </c>
      <c r="H77" s="81">
        <f>Flavor!H175</f>
        <v>4.5952035173228656E-2</v>
      </c>
      <c r="I77" s="178">
        <f>Flavor!I175</f>
        <v>6.5757047538801388</v>
      </c>
      <c r="J77" s="179">
        <f>Flavor!J175</f>
        <v>0.32240297337520563</v>
      </c>
      <c r="K77" s="78">
        <f>Flavor!K175</f>
        <v>5.1557238830263627E-2</v>
      </c>
      <c r="L77" s="79">
        <f>Flavor!L175</f>
        <v>184135.04138153195</v>
      </c>
      <c r="M77" s="80">
        <f>Flavor!M175</f>
        <v>37005.268561008241</v>
      </c>
      <c r="N77" s="78">
        <f>Flavor!N175</f>
        <v>0.25151448175040092</v>
      </c>
      <c r="O77" s="77">
        <f>Flavor!O175</f>
        <v>64035.582748770714</v>
      </c>
      <c r="P77" s="76">
        <f>Flavor!P175</f>
        <v>9687.6894996341434</v>
      </c>
      <c r="Q77" s="78">
        <f>Flavor!Q175</f>
        <v>0.17825326651071341</v>
      </c>
    </row>
    <row r="78" spans="2:17">
      <c r="B78" s="348"/>
      <c r="C78" s="151" t="s">
        <v>86</v>
      </c>
      <c r="D78" s="77">
        <f>Flavor!D176</f>
        <v>88807.161099949852</v>
      </c>
      <c r="E78" s="76">
        <f>Flavor!E176</f>
        <v>-5910.1150907643168</v>
      </c>
      <c r="F78" s="78">
        <f>Flavor!F176</f>
        <v>-6.2397435066272829E-2</v>
      </c>
      <c r="G78" s="95">
        <f>Flavor!G176</f>
        <v>0.85225825801545674</v>
      </c>
      <c r="H78" s="81">
        <f>Flavor!H176</f>
        <v>-4.4575039609874634E-2</v>
      </c>
      <c r="I78" s="178">
        <f>Flavor!I176</f>
        <v>4.6601104071553259</v>
      </c>
      <c r="J78" s="179">
        <f>Flavor!J176</f>
        <v>-8.9610337109609084E-2</v>
      </c>
      <c r="K78" s="78">
        <f>Flavor!K176</f>
        <v>-1.8866443299389624E-2</v>
      </c>
      <c r="L78" s="79">
        <f>Flavor!L176</f>
        <v>413851.17567179591</v>
      </c>
      <c r="M78" s="80">
        <f>Flavor!M176</f>
        <v>-36029.435891510395</v>
      </c>
      <c r="N78" s="78">
        <f>Flavor!N176</f>
        <v>-8.0086660694957304E-2</v>
      </c>
      <c r="O78" s="77">
        <f>Flavor!O176</f>
        <v>126929.15554678024</v>
      </c>
      <c r="P78" s="76">
        <f>Flavor!P176</f>
        <v>-8788.6090581703756</v>
      </c>
      <c r="Q78" s="78">
        <f>Flavor!Q176</f>
        <v>-6.475651204359574E-2</v>
      </c>
    </row>
    <row r="79" spans="2:17">
      <c r="B79" s="348"/>
      <c r="C79" s="151" t="s">
        <v>87</v>
      </c>
      <c r="D79" s="77">
        <f>Flavor!D177</f>
        <v>1144381.1183986319</v>
      </c>
      <c r="E79" s="76">
        <f>Flavor!E177</f>
        <v>-114110.59987790184</v>
      </c>
      <c r="F79" s="78">
        <f>Flavor!F177</f>
        <v>-9.0672507590413745E-2</v>
      </c>
      <c r="G79" s="95">
        <f>Flavor!G177</f>
        <v>10.982315461863681</v>
      </c>
      <c r="H79" s="81">
        <f>Flavor!H177</f>
        <v>-0.93375015074484402</v>
      </c>
      <c r="I79" s="178">
        <f>Flavor!I177</f>
        <v>5.5651402016039961</v>
      </c>
      <c r="J79" s="179">
        <f>Flavor!J177</f>
        <v>0.24147880991172954</v>
      </c>
      <c r="K79" s="78">
        <f>Flavor!K177</f>
        <v>4.5359535880430804E-2</v>
      </c>
      <c r="L79" s="79">
        <f>Flavor!L177</f>
        <v>6368641.3679567687</v>
      </c>
      <c r="M79" s="80">
        <f>Flavor!M177</f>
        <v>-331142.40439647436</v>
      </c>
      <c r="N79" s="78">
        <f>Flavor!N177</f>
        <v>-4.9425834571398916E-2</v>
      </c>
      <c r="O79" s="77">
        <f>Flavor!O177</f>
        <v>3062768.387776792</v>
      </c>
      <c r="P79" s="76">
        <f>Flavor!P177</f>
        <v>-292528.66111389361</v>
      </c>
      <c r="Q79" s="78">
        <f>Flavor!Q177</f>
        <v>-8.7184132090661906E-2</v>
      </c>
    </row>
    <row r="80" spans="2:17">
      <c r="B80" s="348"/>
      <c r="C80" s="151" t="s">
        <v>88</v>
      </c>
      <c r="D80" s="77">
        <f>Flavor!D178</f>
        <v>362.18711805616613</v>
      </c>
      <c r="E80" s="76">
        <f>Flavor!E178</f>
        <v>120.80852595112322</v>
      </c>
      <c r="F80" s="78">
        <f>Flavor!F178</f>
        <v>0.50049395390685625</v>
      </c>
      <c r="G80" s="95">
        <f>Flavor!G178</f>
        <v>3.4758116179705359E-3</v>
      </c>
      <c r="H80" s="81">
        <f>Flavor!H178</f>
        <v>1.1903113645864737E-3</v>
      </c>
      <c r="I80" s="178">
        <f>Flavor!I178</f>
        <v>7.9707429737515518</v>
      </c>
      <c r="J80" s="179">
        <f>Flavor!J178</f>
        <v>2.3298737896622743</v>
      </c>
      <c r="K80" s="78">
        <f>Flavor!K178</f>
        <v>0.41303453663381384</v>
      </c>
      <c r="L80" s="79">
        <f>Flavor!L178</f>
        <v>2886.9004264295099</v>
      </c>
      <c r="M80" s="80">
        <f>Flavor!M178</f>
        <v>1525.315364525318</v>
      </c>
      <c r="N80" s="78">
        <f>Flavor!N178</f>
        <v>1.1202497788806141</v>
      </c>
      <c r="O80" s="77">
        <f>Flavor!O178</f>
        <v>1110.3644328117371</v>
      </c>
      <c r="P80" s="76">
        <f>Flavor!P178</f>
        <v>521.37562322616577</v>
      </c>
      <c r="Q80" s="78">
        <f>Flavor!Q178</f>
        <v>0.88520463333254151</v>
      </c>
    </row>
    <row r="81" spans="2:17">
      <c r="B81" s="348"/>
      <c r="C81" s="151" t="s">
        <v>89</v>
      </c>
      <c r="D81" s="77">
        <f>Flavor!D179</f>
        <v>691837.85314109293</v>
      </c>
      <c r="E81" s="76">
        <f>Flavor!E179</f>
        <v>-159247.60528080002</v>
      </c>
      <c r="F81" s="78">
        <f>Flavor!F179</f>
        <v>-0.18711118102767435</v>
      </c>
      <c r="G81" s="95">
        <f>Flavor!G179</f>
        <v>6.6393803860431495</v>
      </c>
      <c r="H81" s="81">
        <f>Flavor!H179</f>
        <v>-1.4191471491089152</v>
      </c>
      <c r="I81" s="178">
        <f>Flavor!I179</f>
        <v>6.5745087014143566</v>
      </c>
      <c r="J81" s="179">
        <f>Flavor!J179</f>
        <v>0.2044795840158784</v>
      </c>
      <c r="K81" s="78">
        <f>Flavor!K179</f>
        <v>3.2100258923053078E-2</v>
      </c>
      <c r="L81" s="79">
        <f>Flavor!L179</f>
        <v>4548493.9854439432</v>
      </c>
      <c r="M81" s="80">
        <f>Flavor!M179</f>
        <v>-872945.16609794647</v>
      </c>
      <c r="N81" s="78">
        <f>Flavor!N179</f>
        <v>-0.16101723946300783</v>
      </c>
      <c r="O81" s="77">
        <f>Flavor!O179</f>
        <v>2046903.7028867642</v>
      </c>
      <c r="P81" s="76">
        <f>Flavor!P179</f>
        <v>-462778.80940732895</v>
      </c>
      <c r="Q81" s="78">
        <f>Flavor!Q179</f>
        <v>-0.18439735191217643</v>
      </c>
    </row>
    <row r="82" spans="2:17">
      <c r="B82" s="348"/>
      <c r="C82" s="151" t="s">
        <v>90</v>
      </c>
      <c r="D82" s="77">
        <f>Flavor!D180</f>
        <v>11200.199476705109</v>
      </c>
      <c r="E82" s="76">
        <f>Flavor!E180</f>
        <v>481.48815883253519</v>
      </c>
      <c r="F82" s="78">
        <f>Flavor!F180</f>
        <v>4.4920340193292926E-2</v>
      </c>
      <c r="G82" s="95">
        <f>Flavor!G180</f>
        <v>0.10748527908350981</v>
      </c>
      <c r="H82" s="81">
        <f>Flavor!H180</f>
        <v>5.9948477270806017E-3</v>
      </c>
      <c r="I82" s="178">
        <f>Flavor!I180</f>
        <v>4.8034940004635391</v>
      </c>
      <c r="J82" s="179">
        <f>Flavor!J180</f>
        <v>3.3666596206738397E-2</v>
      </c>
      <c r="K82" s="78">
        <f>Flavor!K180</f>
        <v>7.0582420187138986E-3</v>
      </c>
      <c r="L82" s="79">
        <f>Flavor!L180</f>
        <v>53800.09099034786</v>
      </c>
      <c r="M82" s="80">
        <f>Flavor!M180</f>
        <v>2673.688008041725</v>
      </c>
      <c r="N82" s="78">
        <f>Flavor!N180</f>
        <v>5.2295640844653928E-2</v>
      </c>
      <c r="O82" s="77">
        <f>Flavor!O180</f>
        <v>30024.400584936142</v>
      </c>
      <c r="P82" s="76">
        <f>Flavor!P180</f>
        <v>1403.6849486985157</v>
      </c>
      <c r="Q82" s="78">
        <f>Flavor!Q180</f>
        <v>4.9044369349076099E-2</v>
      </c>
    </row>
    <row r="83" spans="2:17">
      <c r="B83" s="348"/>
      <c r="C83" s="151" t="s">
        <v>91</v>
      </c>
      <c r="D83" s="77">
        <f>Flavor!D181</f>
        <v>70095.42631138608</v>
      </c>
      <c r="E83" s="76">
        <f>Flavor!E181</f>
        <v>-21003.465958836154</v>
      </c>
      <c r="F83" s="78">
        <f>Flavor!F181</f>
        <v>-0.23055676567981298</v>
      </c>
      <c r="G83" s="95">
        <f>Flavor!G181</f>
        <v>0.67268681019718402</v>
      </c>
      <c r="H83" s="81">
        <f>Flavor!H181</f>
        <v>-0.18988571353347539</v>
      </c>
      <c r="I83" s="178">
        <f>Flavor!I181</f>
        <v>6.082510900623225</v>
      </c>
      <c r="J83" s="179">
        <f>Flavor!J181</f>
        <v>-0.38202884580479424</v>
      </c>
      <c r="K83" s="78">
        <f>Flavor!K181</f>
        <v>-5.9096062641719273E-2</v>
      </c>
      <c r="L83" s="79">
        <f>Flavor!L181</f>
        <v>426356.19462283782</v>
      </c>
      <c r="M83" s="80">
        <f>Flavor!M181</f>
        <v>-162556.21531357802</v>
      </c>
      <c r="N83" s="78">
        <f>Flavor!N181</f>
        <v>-0.27602783125444585</v>
      </c>
      <c r="O83" s="77">
        <f>Flavor!O181</f>
        <v>205630.07320573897</v>
      </c>
      <c r="P83" s="76">
        <f>Flavor!P181</f>
        <v>-62570.133117795049</v>
      </c>
      <c r="Q83" s="78">
        <f>Flavor!Q181</f>
        <v>-0.23329636459084502</v>
      </c>
    </row>
    <row r="84" spans="2:17">
      <c r="B84" s="348"/>
      <c r="C84" s="151" t="s">
        <v>92</v>
      </c>
      <c r="D84" s="77">
        <f>Flavor!D182</f>
        <v>181.64061492785214</v>
      </c>
      <c r="E84" s="76">
        <f>Flavor!E182</f>
        <v>78.758431642687299</v>
      </c>
      <c r="F84" s="78">
        <f>Flavor!F182</f>
        <v>0.76552060937886335</v>
      </c>
      <c r="G84" s="95">
        <f>Flavor!G182</f>
        <v>1.7431557562012311E-3</v>
      </c>
      <c r="H84" s="81">
        <f>Flavor!H182</f>
        <v>7.6901279714120408E-4</v>
      </c>
      <c r="I84" s="178">
        <f>Flavor!I182</f>
        <v>5.3723235136657044</v>
      </c>
      <c r="J84" s="179">
        <f>Flavor!J182</f>
        <v>-0.38257332638441532</v>
      </c>
      <c r="K84" s="78">
        <f>Flavor!K182</f>
        <v>-6.6477877365579932E-2</v>
      </c>
      <c r="L84" s="79">
        <f>Flavor!L182</f>
        <v>975.83214661359784</v>
      </c>
      <c r="M84" s="80">
        <f>Flavor!M182</f>
        <v>383.75579512834543</v>
      </c>
      <c r="N84" s="78">
        <f>Flavor!N182</f>
        <v>0.64815254682217127</v>
      </c>
      <c r="O84" s="77">
        <f>Flavor!O182</f>
        <v>652.7339084148407</v>
      </c>
      <c r="P84" s="76">
        <f>Flavor!P182</f>
        <v>276.50291430950165</v>
      </c>
      <c r="Q84" s="78">
        <f>Flavor!Q182</f>
        <v>0.73492859079038275</v>
      </c>
    </row>
    <row r="85" spans="2:17">
      <c r="B85" s="348"/>
      <c r="C85" s="151" t="s">
        <v>93</v>
      </c>
      <c r="D85" s="77">
        <f>Flavor!D183</f>
        <v>10049.793645700107</v>
      </c>
      <c r="E85" s="76">
        <f>Flavor!E183</f>
        <v>4285.7167297028045</v>
      </c>
      <c r="F85" s="78">
        <f>Flavor!F183</f>
        <v>0.74352178018451864</v>
      </c>
      <c r="G85" s="95">
        <f>Flavor!G183</f>
        <v>9.6445146087481629E-2</v>
      </c>
      <c r="H85" s="81">
        <f>Flavor!H183</f>
        <v>4.1867815359228407E-2</v>
      </c>
      <c r="I85" s="178">
        <f>Flavor!I183</f>
        <v>3.6416714131787411</v>
      </c>
      <c r="J85" s="179">
        <f>Flavor!J183</f>
        <v>-1.0231817392603406</v>
      </c>
      <c r="K85" s="78">
        <f>Flavor!K183</f>
        <v>-0.21933846700519527</v>
      </c>
      <c r="L85" s="79">
        <f>Flavor!L183</f>
        <v>36598.046227891442</v>
      </c>
      <c r="M85" s="80">
        <f>Flavor!M183</f>
        <v>9709.4738554000833</v>
      </c>
      <c r="N85" s="78">
        <f>Flavor!N183</f>
        <v>0.3611003857286772</v>
      </c>
      <c r="O85" s="77">
        <f>Flavor!O183</f>
        <v>16622.617426037788</v>
      </c>
      <c r="P85" s="76">
        <f>Flavor!P183</f>
        <v>2417.6350333690643</v>
      </c>
      <c r="Q85" s="78">
        <f>Flavor!Q183</f>
        <v>0.17019627103633864</v>
      </c>
    </row>
    <row r="86" spans="2:17" ht="15" thickBot="1">
      <c r="B86" s="351"/>
      <c r="C86" s="157" t="s">
        <v>94</v>
      </c>
      <c r="D86" s="144">
        <f>Flavor!D184</f>
        <v>22633.450031756689</v>
      </c>
      <c r="E86" s="138">
        <f>Flavor!E184</f>
        <v>-10880.12988794543</v>
      </c>
      <c r="F86" s="140">
        <f>Flavor!F184</f>
        <v>-0.32464839369634663</v>
      </c>
      <c r="G86" s="141">
        <f>Flavor!G184</f>
        <v>0.21720708620822846</v>
      </c>
      <c r="H86" s="142">
        <f>Flavor!H184</f>
        <v>-0.10011722466087106</v>
      </c>
      <c r="I86" s="180">
        <f>Flavor!I184</f>
        <v>3.6101616597225217</v>
      </c>
      <c r="J86" s="181">
        <f>Flavor!J184</f>
        <v>0.37331063599364356</v>
      </c>
      <c r="K86" s="140">
        <f>Flavor!K184</f>
        <v>0.11533142342880728</v>
      </c>
      <c r="L86" s="143">
        <f>Flavor!L184</f>
        <v>81710.413531893486</v>
      </c>
      <c r="M86" s="139">
        <f>Flavor!M184</f>
        <v>-26768.051940013887</v>
      </c>
      <c r="N86" s="140">
        <f>Flavor!N184</f>
        <v>-0.24675913162641483</v>
      </c>
      <c r="O86" s="144">
        <f>Flavor!O184</f>
        <v>54144.17539870739</v>
      </c>
      <c r="P86" s="138">
        <f>Flavor!P184</f>
        <v>-25594.824529436984</v>
      </c>
      <c r="Q86" s="140">
        <f>Flavor!Q184</f>
        <v>-0.32098251235281838</v>
      </c>
    </row>
    <row r="87" spans="2:17">
      <c r="B87" s="347" t="s">
        <v>95</v>
      </c>
      <c r="C87" s="221" t="s">
        <v>144</v>
      </c>
      <c r="D87" s="116">
        <f>Fat!D55</f>
        <v>1271853.2674311944</v>
      </c>
      <c r="E87" s="110">
        <f>Fat!E55</f>
        <v>-49187.502230412792</v>
      </c>
      <c r="F87" s="112">
        <f>Fat!F55</f>
        <v>-3.7233901753851606E-2</v>
      </c>
      <c r="G87" s="113">
        <f>Fat!G55</f>
        <v>12.205631130717325</v>
      </c>
      <c r="H87" s="114">
        <f>Fat!H55</f>
        <v>-0.30268200286152158</v>
      </c>
      <c r="I87" s="182">
        <f>Fat!I55</f>
        <v>4.3878024286789437</v>
      </c>
      <c r="J87" s="183">
        <f>Fat!J55</f>
        <v>-0.16874604217474864</v>
      </c>
      <c r="K87" s="112">
        <f>Fat!K55</f>
        <v>-3.7033742371917144E-2</v>
      </c>
      <c r="L87" s="115">
        <f>Fat!L55</f>
        <v>5580640.8557578446</v>
      </c>
      <c r="M87" s="111">
        <f>Fat!M55</f>
        <v>-438745.44317913614</v>
      </c>
      <c r="N87" s="112">
        <f>Fat!N55</f>
        <v>-7.2888733400715333E-2</v>
      </c>
      <c r="O87" s="116">
        <f>Fat!O55</f>
        <v>1809635.8206575445</v>
      </c>
      <c r="P87" s="110">
        <f>Fat!P55</f>
        <v>-324753.99417684157</v>
      </c>
      <c r="Q87" s="112">
        <f>Fat!Q55</f>
        <v>-0.15215308465198998</v>
      </c>
    </row>
    <row r="88" spans="2:17">
      <c r="B88" s="348"/>
      <c r="C88" s="222" t="s">
        <v>97</v>
      </c>
      <c r="D88" s="77">
        <f>Fat!D56</f>
        <v>162111.87085973224</v>
      </c>
      <c r="E88" s="76">
        <f>Fat!E56</f>
        <v>52448.715011783526</v>
      </c>
      <c r="F88" s="78">
        <f>Fat!F56</f>
        <v>0.47827107113810641</v>
      </c>
      <c r="G88" s="95">
        <f>Fat!G56</f>
        <v>1.5557436917395178</v>
      </c>
      <c r="H88" s="81">
        <f>Fat!H56</f>
        <v>0.51739489580192477</v>
      </c>
      <c r="I88" s="178">
        <f>Fat!I56</f>
        <v>7.7611030439851589</v>
      </c>
      <c r="J88" s="179">
        <f>Fat!J56</f>
        <v>0.5014048659946706</v>
      </c>
      <c r="K88" s="78">
        <f>Fat!K56</f>
        <v>6.9066902466386193E-2</v>
      </c>
      <c r="L88" s="79">
        <f>Fat!L56</f>
        <v>1258166.9343955969</v>
      </c>
      <c r="M88" s="80">
        <f>Fat!M56</f>
        <v>462045.52169355657</v>
      </c>
      <c r="N88" s="78">
        <f>Fat!N56</f>
        <v>0.58037067502728212</v>
      </c>
      <c r="O88" s="77">
        <f>Fat!O56</f>
        <v>480201.15880027536</v>
      </c>
      <c r="P88" s="76">
        <f>Fat!P56</f>
        <v>157652.69150971289</v>
      </c>
      <c r="Q88" s="78">
        <f>Fat!Q56</f>
        <v>0.48877209938094068</v>
      </c>
    </row>
    <row r="89" spans="2:17">
      <c r="B89" s="348"/>
      <c r="C89" s="222" t="s">
        <v>59</v>
      </c>
      <c r="D89" s="77">
        <f>Fat!D57</f>
        <v>6440058.8133246284</v>
      </c>
      <c r="E89" s="76">
        <f>Fat!E57</f>
        <v>216594.20274213422</v>
      </c>
      <c r="F89" s="78">
        <f>Fat!F57</f>
        <v>3.4802833517175218E-2</v>
      </c>
      <c r="G89" s="95">
        <f>Fat!G57</f>
        <v>61.80349915232496</v>
      </c>
      <c r="H89" s="81">
        <f>Fat!H57</f>
        <v>2.8764426127658709</v>
      </c>
      <c r="I89" s="178">
        <f>Fat!I57</f>
        <v>6.1316239438249545</v>
      </c>
      <c r="J89" s="179">
        <f>Fat!J57</f>
        <v>0.21001479061778294</v>
      </c>
      <c r="K89" s="78">
        <f>Fat!K57</f>
        <v>3.5465831192867218E-2</v>
      </c>
      <c r="L89" s="79">
        <f>Fat!L57</f>
        <v>39488018.819422215</v>
      </c>
      <c r="M89" s="80">
        <f>Fat!M57</f>
        <v>2635093.8167360127</v>
      </c>
      <c r="N89" s="78">
        <f>Fat!N57</f>
        <v>7.1502976128596074E-2</v>
      </c>
      <c r="O89" s="77">
        <f>Fat!O57</f>
        <v>15002736.329902619</v>
      </c>
      <c r="P89" s="76">
        <f>Fat!P57</f>
        <v>9129.4377703424543</v>
      </c>
      <c r="Q89" s="78">
        <f>Fat!Q57</f>
        <v>6.0888869743097119E-4</v>
      </c>
    </row>
    <row r="90" spans="2:17" ht="15" thickBot="1">
      <c r="B90" s="349"/>
      <c r="C90" s="223" t="s">
        <v>15</v>
      </c>
      <c r="D90" s="109">
        <f>Fat!D58</f>
        <v>2546193.1908670175</v>
      </c>
      <c r="E90" s="103">
        <f>Fat!E58</f>
        <v>-360940.62895365153</v>
      </c>
      <c r="F90" s="105">
        <f>Fat!F58</f>
        <v>-0.12415686766559535</v>
      </c>
      <c r="G90" s="106">
        <f>Fat!G58</f>
        <v>24.435126025218331</v>
      </c>
      <c r="H90" s="107">
        <f>Fat!H58</f>
        <v>-3.0911555057058173</v>
      </c>
      <c r="I90" s="190">
        <f>Fat!I58</f>
        <v>6.5494483761232472</v>
      </c>
      <c r="J90" s="191">
        <f>Fat!J58</f>
        <v>0.176364279731831</v>
      </c>
      <c r="K90" s="105">
        <f>Fat!K58</f>
        <v>2.7673301821278716E-2</v>
      </c>
      <c r="L90" s="108">
        <f>Fat!L58</f>
        <v>16676160.859220056</v>
      </c>
      <c r="M90" s="104">
        <f>Fat!M58</f>
        <v>-1851247.4539606776</v>
      </c>
      <c r="N90" s="105">
        <f>Fat!N58</f>
        <v>-9.9919396316411224E-2</v>
      </c>
      <c r="O90" s="109">
        <f>Fat!O58</f>
        <v>7353593.3828647472</v>
      </c>
      <c r="P90" s="103">
        <f>Fat!P58</f>
        <v>-1099363.0041186344</v>
      </c>
      <c r="Q90" s="105">
        <f>Fat!Q58</f>
        <v>-0.1300566279759271</v>
      </c>
    </row>
    <row r="91" spans="2:17" ht="15" hidden="1" thickBot="1">
      <c r="B91" s="350" t="s">
        <v>98</v>
      </c>
      <c r="C91" s="154" t="s">
        <v>99</v>
      </c>
      <c r="D91" s="125">
        <f>Organic!D16</f>
        <v>32679.038939111029</v>
      </c>
      <c r="E91" s="117">
        <f>Organic!E16</f>
        <v>11565.84464349649</v>
      </c>
      <c r="F91" s="121">
        <f>Organic!F16</f>
        <v>0.54780174338180809</v>
      </c>
      <c r="G91" s="122">
        <f>Organic!G16</f>
        <v>0.31361188056130501</v>
      </c>
      <c r="H91" s="123">
        <f>Organic!H16</f>
        <v>0.11370098336220813</v>
      </c>
      <c r="I91" s="186">
        <f>Organic!I16</f>
        <v>3.3399724723035686</v>
      </c>
      <c r="J91" s="187">
        <f>Organic!J16</f>
        <v>0.30481306071235226</v>
      </c>
      <c r="K91" s="121">
        <f>Organic!K16</f>
        <v>0.10042736455563979</v>
      </c>
      <c r="L91" s="124">
        <f>Organic!L16</f>
        <v>109147.09047796726</v>
      </c>
      <c r="M91" s="118">
        <f>Organic!M16</f>
        <v>45065.180102878803</v>
      </c>
      <c r="N91" s="121">
        <f>Organic!N16</f>
        <v>0.70324339332426777</v>
      </c>
      <c r="O91" s="125">
        <f>Organic!O16</f>
        <v>24943.028003811836</v>
      </c>
      <c r="P91" s="117">
        <f>Organic!P16</f>
        <v>10025.866550207138</v>
      </c>
      <c r="Q91" s="121">
        <f>Organic!Q16</f>
        <v>0.67210283815654559</v>
      </c>
    </row>
    <row r="92" spans="2:17" hidden="1">
      <c r="B92" s="348"/>
      <c r="C92" s="158" t="s">
        <v>100</v>
      </c>
      <c r="D92" s="102" t="e">
        <f>#REF!</f>
        <v>#REF!</v>
      </c>
      <c r="E92" s="96" t="e">
        <f>#REF!</f>
        <v>#REF!</v>
      </c>
      <c r="F92" s="98" t="e">
        <f>#REF!</f>
        <v>#REF!</v>
      </c>
      <c r="G92" s="99" t="e">
        <f>#REF!</f>
        <v>#REF!</v>
      </c>
      <c r="H92" s="100" t="e">
        <f>#REF!</f>
        <v>#REF!</v>
      </c>
      <c r="I92" s="192" t="e">
        <f>#REF!</f>
        <v>#REF!</v>
      </c>
      <c r="J92" s="193" t="e">
        <f>#REF!</f>
        <v>#REF!</v>
      </c>
      <c r="K92" s="98" t="e">
        <f>#REF!</f>
        <v>#REF!</v>
      </c>
      <c r="L92" s="101" t="e">
        <f>#REF!</f>
        <v>#REF!</v>
      </c>
      <c r="M92" s="97" t="e">
        <f>#REF!</f>
        <v>#REF!</v>
      </c>
      <c r="N92" s="98" t="e">
        <f>#REF!</f>
        <v>#REF!</v>
      </c>
      <c r="O92" s="102" t="e">
        <f>#REF!</f>
        <v>#REF!</v>
      </c>
      <c r="P92" s="96" t="e">
        <f>#REF!</f>
        <v>#REF!</v>
      </c>
      <c r="Q92" s="98" t="e">
        <f>#REF!</f>
        <v>#REF!</v>
      </c>
    </row>
    <row r="93" spans="2:17" ht="15" hidden="1" thickBot="1">
      <c r="B93" s="351"/>
      <c r="C93" s="155" t="s">
        <v>101</v>
      </c>
      <c r="D93" s="130" t="e">
        <f>#REF!</f>
        <v>#REF!</v>
      </c>
      <c r="E93" s="119" t="e">
        <f>#REF!</f>
        <v>#REF!</v>
      </c>
      <c r="F93" s="126" t="e">
        <f>#REF!</f>
        <v>#REF!</v>
      </c>
      <c r="G93" s="127" t="e">
        <f>#REF!</f>
        <v>#REF!</v>
      </c>
      <c r="H93" s="128" t="e">
        <f>#REF!</f>
        <v>#REF!</v>
      </c>
      <c r="I93" s="188" t="e">
        <f>#REF!</f>
        <v>#REF!</v>
      </c>
      <c r="J93" s="189" t="e">
        <f>#REF!</f>
        <v>#REF!</v>
      </c>
      <c r="K93" s="126" t="e">
        <f>#REF!</f>
        <v>#REF!</v>
      </c>
      <c r="L93" s="129" t="e">
        <f>#REF!</f>
        <v>#REF!</v>
      </c>
      <c r="M93" s="120" t="e">
        <f>#REF!</f>
        <v>#REF!</v>
      </c>
      <c r="N93" s="126" t="e">
        <f>#REF!</f>
        <v>#REF!</v>
      </c>
      <c r="O93" s="130" t="e">
        <f>#REF!</f>
        <v>#REF!</v>
      </c>
      <c r="P93" s="119" t="e">
        <f>#REF!</f>
        <v>#REF!</v>
      </c>
      <c r="Q93" s="126" t="e">
        <f>#REF!</f>
        <v>#REF!</v>
      </c>
    </row>
    <row r="94" spans="2:17">
      <c r="B94" s="347" t="s">
        <v>63</v>
      </c>
      <c r="C94" s="150" t="s">
        <v>102</v>
      </c>
      <c r="D94" s="116">
        <f>Size!D94</f>
        <v>5102852.3168888856</v>
      </c>
      <c r="E94" s="110">
        <f>Size!E94</f>
        <v>-574510.05383113958</v>
      </c>
      <c r="F94" s="112">
        <f>Size!F94</f>
        <v>-0.10119312742728416</v>
      </c>
      <c r="G94" s="113">
        <f>Size!G94</f>
        <v>48.970690793811613</v>
      </c>
      <c r="H94" s="114">
        <f>Size!H94</f>
        <v>-4.7855807283416283</v>
      </c>
      <c r="I94" s="182">
        <f>Size!I94</f>
        <v>5.6945408990871078</v>
      </c>
      <c r="J94" s="183">
        <f>Size!J94</f>
        <v>0.11268305503271492</v>
      </c>
      <c r="K94" s="112">
        <f>Size!K94</f>
        <v>2.0187374558945658E-2</v>
      </c>
      <c r="L94" s="115">
        <f>Size!L94</f>
        <v>29058401.220525164</v>
      </c>
      <c r="M94" s="111">
        <f>Size!M94</f>
        <v>-2631828.4620176516</v>
      </c>
      <c r="N94" s="112">
        <f>Size!N94</f>
        <v>-8.3048576434504223E-2</v>
      </c>
      <c r="O94" s="116">
        <f>Size!O94</f>
        <v>14601686.47292703</v>
      </c>
      <c r="P94" s="110">
        <f>Size!P94</f>
        <v>-1692998.0407309886</v>
      </c>
      <c r="Q94" s="112">
        <f>Size!Q94</f>
        <v>-0.10389879222957259</v>
      </c>
    </row>
    <row r="95" spans="2:17">
      <c r="B95" s="348"/>
      <c r="C95" s="151" t="s">
        <v>103</v>
      </c>
      <c r="D95" s="77">
        <f>Size!D95</f>
        <v>64926.91084721488</v>
      </c>
      <c r="E95" s="76">
        <f>Size!E95</f>
        <v>45293.929256945645</v>
      </c>
      <c r="F95" s="78">
        <f>Size!F95</f>
        <v>2.3070326352974746</v>
      </c>
      <c r="G95" s="95">
        <f>Size!G95</f>
        <v>0.62308596797385363</v>
      </c>
      <c r="H95" s="81">
        <f>Size!H95</f>
        <v>0.43719050803299031</v>
      </c>
      <c r="I95" s="178">
        <f>Size!I95</f>
        <v>1.5071308291835432</v>
      </c>
      <c r="J95" s="179">
        <f>Size!J95</f>
        <v>-2.3531521823419141</v>
      </c>
      <c r="K95" s="78">
        <f>Size!K95</f>
        <v>-0.6095802238634378</v>
      </c>
      <c r="L95" s="79">
        <f>Size!L95</f>
        <v>97853.348981488947</v>
      </c>
      <c r="M95" s="80">
        <f>Size!M95</f>
        <v>22064.483682980543</v>
      </c>
      <c r="N95" s="78">
        <f>Size!N95</f>
        <v>0.29113094114914517</v>
      </c>
      <c r="O95" s="77">
        <f>Size!O95</f>
        <v>20382.257803797722</v>
      </c>
      <c r="P95" s="76">
        <f>Size!P95</f>
        <v>-3126.0743179321289</v>
      </c>
      <c r="Q95" s="78">
        <f>Size!Q95</f>
        <v>-0.13297729084925392</v>
      </c>
    </row>
    <row r="96" spans="2:17">
      <c r="B96" s="348"/>
      <c r="C96" s="151" t="s">
        <v>104</v>
      </c>
      <c r="D96" s="77">
        <f>Size!D96</f>
        <v>38506.779687869552</v>
      </c>
      <c r="E96" s="76">
        <f>Size!E96</f>
        <v>24025.828109857441</v>
      </c>
      <c r="F96" s="78">
        <f>Size!F96</f>
        <v>1.6591332399963465</v>
      </c>
      <c r="G96" s="95">
        <f>Size!G96</f>
        <v>0.36953912918839166</v>
      </c>
      <c r="H96" s="81">
        <f>Size!H96</f>
        <v>0.2324258159812857</v>
      </c>
      <c r="I96" s="178">
        <f>Size!I96</f>
        <v>0.96545514640908559</v>
      </c>
      <c r="J96" s="179">
        <f>Size!J96</f>
        <v>0.22822566471700712</v>
      </c>
      <c r="K96" s="78">
        <f>Size!K96</f>
        <v>0.30957208085762777</v>
      </c>
      <c r="L96" s="79">
        <f>Size!L96</f>
        <v>37176.5686212945</v>
      </c>
      <c r="M96" s="80">
        <f>Size!M96</f>
        <v>26500.784195028544</v>
      </c>
      <c r="N96" s="78">
        <f>Size!N96</f>
        <v>2.4823266503797008</v>
      </c>
      <c r="O96" s="77">
        <f>Size!O96</f>
        <v>14045.20921599865</v>
      </c>
      <c r="P96" s="76">
        <f>Size!P96</f>
        <v>8129.2501513957977</v>
      </c>
      <c r="Q96" s="78">
        <f>Size!Q96</f>
        <v>1.3741221098090082</v>
      </c>
    </row>
    <row r="97" spans="2:17">
      <c r="B97" s="348"/>
      <c r="C97" s="151" t="s">
        <v>105</v>
      </c>
      <c r="D97" s="77">
        <f>Size!D97</f>
        <v>631548.71883644164</v>
      </c>
      <c r="E97" s="76">
        <f>Size!E97</f>
        <v>63865.915776744485</v>
      </c>
      <c r="F97" s="78">
        <f>Size!F97</f>
        <v>0.11250281923729225</v>
      </c>
      <c r="G97" s="95">
        <f>Size!G97</f>
        <v>6.0608019026941191</v>
      </c>
      <c r="H97" s="81">
        <f>Size!H97</f>
        <v>0.68568069198586201</v>
      </c>
      <c r="I97" s="178">
        <f>Size!I97</f>
        <v>4.1908342133293344</v>
      </c>
      <c r="J97" s="179">
        <f>Size!J97</f>
        <v>-4.4778916058287876E-3</v>
      </c>
      <c r="K97" s="78">
        <f>Size!K97</f>
        <v>-1.0673560140045865E-3</v>
      </c>
      <c r="L97" s="79">
        <f>Size!L97</f>
        <v>2646715.9782840679</v>
      </c>
      <c r="M97" s="80">
        <f>Size!M97</f>
        <v>265109.44284419622</v>
      </c>
      <c r="N97" s="78">
        <f>Size!N97</f>
        <v>0.11131538266258231</v>
      </c>
      <c r="O97" s="77">
        <f>Size!O97</f>
        <v>353520.82508087158</v>
      </c>
      <c r="P97" s="76">
        <f>Size!P97</f>
        <v>35728.762317895889</v>
      </c>
      <c r="Q97" s="78">
        <f>Size!Q97</f>
        <v>0.11242811418025908</v>
      </c>
    </row>
    <row r="98" spans="2:17">
      <c r="B98" s="348"/>
      <c r="C98" s="151" t="s">
        <v>106</v>
      </c>
      <c r="D98" s="77">
        <f>Size!D98</f>
        <v>9524796.0908578448</v>
      </c>
      <c r="E98" s="76">
        <f>Size!E98</f>
        <v>-281212.07683744468</v>
      </c>
      <c r="F98" s="78">
        <f>Size!F98</f>
        <v>-2.8677528310027716E-2</v>
      </c>
      <c r="G98" s="95">
        <f>Size!G98</f>
        <v>91.406886829890141</v>
      </c>
      <c r="H98" s="81">
        <f>Size!H98</f>
        <v>-1.4415880762883688</v>
      </c>
      <c r="I98" s="178">
        <f>Size!I98</f>
        <v>6.2522789760092206</v>
      </c>
      <c r="J98" s="179">
        <f>Size!J98</f>
        <v>0.22411074437659639</v>
      </c>
      <c r="K98" s="78">
        <f>Size!K98</f>
        <v>3.7177254476837965E-2</v>
      </c>
      <c r="L98" s="79">
        <f>Size!L98</f>
        <v>59551682.349645317</v>
      </c>
      <c r="M98" s="80">
        <f>Size!M98</f>
        <v>439415.43401453644</v>
      </c>
      <c r="N98" s="78">
        <f>Size!N98</f>
        <v>7.4335743990617265E-3</v>
      </c>
      <c r="O98" s="77">
        <f>Size!O98</f>
        <v>24146484.333223198</v>
      </c>
      <c r="P98" s="76">
        <f>Size!P98</f>
        <v>-1304084.4465155229</v>
      </c>
      <c r="Q98" s="78">
        <f>Size!Q98</f>
        <v>-5.1239894000078647E-2</v>
      </c>
    </row>
    <row r="99" spans="2:17" ht="15" customHeight="1">
      <c r="B99" s="348"/>
      <c r="C99" s="151" t="s">
        <v>107</v>
      </c>
      <c r="D99" s="77">
        <f>Size!D99</f>
        <v>790798.85303746525</v>
      </c>
      <c r="E99" s="76">
        <f>Size!E99</f>
        <v>70776.30477446795</v>
      </c>
      <c r="F99" s="78">
        <f>Size!F99</f>
        <v>9.8297344916781715E-2</v>
      </c>
      <c r="G99" s="95">
        <f>Size!G99</f>
        <v>7.589082283260959</v>
      </c>
      <c r="H99" s="81">
        <f>Size!H99</f>
        <v>0.77152774312517458</v>
      </c>
      <c r="I99" s="178">
        <f>Size!I99</f>
        <v>4.1906691196467856</v>
      </c>
      <c r="J99" s="179">
        <f>Size!J99</f>
        <v>3.1841585484309931E-2</v>
      </c>
      <c r="K99" s="78">
        <f>Size!K99</f>
        <v>7.6563851765308515E-3</v>
      </c>
      <c r="L99" s="79">
        <f>Size!L99</f>
        <v>3313976.3332762024</v>
      </c>
      <c r="M99" s="80">
        <f>Size!M99</f>
        <v>319526.73434221931</v>
      </c>
      <c r="N99" s="78">
        <f>Size!N99</f>
        <v>0.10670633242782582</v>
      </c>
      <c r="O99" s="77">
        <f>Size!O99</f>
        <v>464593.46868944168</v>
      </c>
      <c r="P99" s="76">
        <f>Size!P99</f>
        <v>41770.901829123497</v>
      </c>
      <c r="Q99" s="78">
        <f>Size!Q99</f>
        <v>9.8790615977038782E-2</v>
      </c>
    </row>
    <row r="100" spans="2:17" ht="15" thickBot="1">
      <c r="B100" s="349"/>
      <c r="C100" s="152" t="s">
        <v>108</v>
      </c>
      <c r="D100" s="144">
        <f>Size!D100</f>
        <v>104622.19858725475</v>
      </c>
      <c r="E100" s="138">
        <f>Size!E100</f>
        <v>69350.558632787899</v>
      </c>
      <c r="F100" s="140">
        <f>Size!F100</f>
        <v>1.9661846946247605</v>
      </c>
      <c r="G100" s="141">
        <f>Size!G100</f>
        <v>1.0040308868489578</v>
      </c>
      <c r="H100" s="142">
        <f>Size!H100</f>
        <v>0.67006033316321845</v>
      </c>
      <c r="I100" s="180">
        <f>Size!I100</f>
        <v>1.3126161343250642</v>
      </c>
      <c r="J100" s="181">
        <f>Size!J100</f>
        <v>-1.2141876393650333</v>
      </c>
      <c r="K100" s="140">
        <f>Size!K100</f>
        <v>-0.4805231225343059</v>
      </c>
      <c r="L100" s="143">
        <f>Size!L100</f>
        <v>137328.78587419153</v>
      </c>
      <c r="M100" s="139">
        <f>Size!M100</f>
        <v>48204.272933006287</v>
      </c>
      <c r="N100" s="140">
        <f>Size!N100</f>
        <v>0.54086436315020414</v>
      </c>
      <c r="O100" s="144">
        <f>Size!O100</f>
        <v>35088.890312552452</v>
      </c>
      <c r="P100" s="138">
        <f>Size!P100</f>
        <v>4978.6756709814072</v>
      </c>
      <c r="Q100" s="140">
        <f>Size!Q100</f>
        <v>0.16534839522889688</v>
      </c>
    </row>
    <row r="101" spans="2:17">
      <c r="B101" s="174"/>
      <c r="C101" s="147"/>
      <c r="D101" s="70"/>
      <c r="E101" s="70"/>
      <c r="F101" s="71"/>
      <c r="G101" s="72"/>
      <c r="H101" s="72"/>
      <c r="I101" s="194"/>
      <c r="J101" s="194"/>
      <c r="K101" s="71"/>
      <c r="L101" s="73"/>
      <c r="M101" s="73"/>
      <c r="N101" s="71"/>
      <c r="O101" s="70"/>
      <c r="P101" s="70"/>
      <c r="Q101" s="71"/>
    </row>
    <row r="102" spans="2:17" ht="23.5">
      <c r="B102" s="339" t="s">
        <v>136</v>
      </c>
      <c r="C102" s="339"/>
      <c r="D102" s="339"/>
      <c r="E102" s="339"/>
      <c r="F102" s="339"/>
      <c r="G102" s="339"/>
      <c r="H102" s="339"/>
      <c r="I102" s="339"/>
      <c r="J102" s="339"/>
      <c r="K102" s="339"/>
      <c r="L102" s="339"/>
      <c r="M102" s="339"/>
      <c r="N102" s="339"/>
      <c r="O102" s="339"/>
      <c r="P102" s="339"/>
      <c r="Q102" s="339"/>
    </row>
    <row r="103" spans="2:17">
      <c r="B103" s="340" t="s">
        <v>18</v>
      </c>
      <c r="C103" s="340"/>
      <c r="D103" s="340"/>
      <c r="E103" s="340"/>
      <c r="F103" s="340"/>
      <c r="G103" s="340"/>
      <c r="H103" s="340"/>
      <c r="I103" s="340"/>
      <c r="J103" s="340"/>
      <c r="K103" s="340"/>
      <c r="L103" s="340"/>
      <c r="M103" s="340"/>
      <c r="N103" s="340"/>
      <c r="O103" s="340"/>
      <c r="P103" s="340"/>
      <c r="Q103" s="340"/>
    </row>
    <row r="104" spans="2:17" ht="15" thickBot="1">
      <c r="B104" s="340" t="str">
        <f>'HOME PAGE'!H7</f>
        <v>YTD Ending 12-01-2024</v>
      </c>
      <c r="C104" s="340"/>
      <c r="D104" s="340"/>
      <c r="E104" s="340"/>
      <c r="F104" s="340"/>
      <c r="G104" s="340"/>
      <c r="H104" s="340"/>
      <c r="I104" s="340"/>
      <c r="J104" s="340"/>
      <c r="K104" s="340"/>
      <c r="L104" s="340"/>
      <c r="M104" s="340"/>
      <c r="N104" s="340"/>
      <c r="O104" s="340"/>
      <c r="P104" s="340"/>
      <c r="Q104" s="340"/>
    </row>
    <row r="105" spans="2:17">
      <c r="D105" s="345" t="s">
        <v>64</v>
      </c>
      <c r="E105" s="343"/>
      <c r="F105" s="346"/>
      <c r="G105" s="342" t="s">
        <v>21</v>
      </c>
      <c r="H105" s="344"/>
      <c r="I105" s="345" t="s">
        <v>22</v>
      </c>
      <c r="J105" s="343"/>
      <c r="K105" s="346"/>
      <c r="L105" s="342" t="s">
        <v>23</v>
      </c>
      <c r="M105" s="343"/>
      <c r="N105" s="344"/>
      <c r="O105" s="345" t="s">
        <v>24</v>
      </c>
      <c r="P105" s="343"/>
      <c r="Q105" s="346"/>
    </row>
    <row r="106" spans="2:17" ht="28.5" customHeight="1" thickBot="1">
      <c r="B106" s="14"/>
      <c r="C106" s="146"/>
      <c r="D106" s="15" t="s">
        <v>20</v>
      </c>
      <c r="E106" s="16" t="s">
        <v>26</v>
      </c>
      <c r="F106" s="17" t="s">
        <v>27</v>
      </c>
      <c r="G106" s="18" t="s">
        <v>20</v>
      </c>
      <c r="H106" s="49" t="s">
        <v>26</v>
      </c>
      <c r="I106" s="15" t="s">
        <v>20</v>
      </c>
      <c r="J106" s="16" t="s">
        <v>26</v>
      </c>
      <c r="K106" s="17" t="s">
        <v>27</v>
      </c>
      <c r="L106" s="18" t="s">
        <v>20</v>
      </c>
      <c r="M106" s="16" t="s">
        <v>26</v>
      </c>
      <c r="N106" s="49" t="s">
        <v>27</v>
      </c>
      <c r="O106" s="15" t="s">
        <v>20</v>
      </c>
      <c r="P106" s="16" t="s">
        <v>26</v>
      </c>
      <c r="Q106" s="17" t="s">
        <v>27</v>
      </c>
    </row>
    <row r="107" spans="2:17" ht="15" thickBot="1">
      <c r="C107" s="292" t="s">
        <v>11</v>
      </c>
      <c r="D107" s="283">
        <f>'Segment Data'!D87</f>
        <v>9702220.8097172361</v>
      </c>
      <c r="E107" s="284">
        <f>'Segment Data'!E87</f>
        <v>-174797.84697458334</v>
      </c>
      <c r="F107" s="285">
        <f>'Segment Data'!F87</f>
        <v>-1.7697430069766582E-2</v>
      </c>
      <c r="G107" s="286">
        <f>'Segment Data'!G87</f>
        <v>99.999999999999957</v>
      </c>
      <c r="H107" s="287">
        <f>'Segment Data'!H87</f>
        <v>-1.4210854715202004E-13</v>
      </c>
      <c r="I107" s="288">
        <f>'Segment Data'!I87</f>
        <v>6.0526995803563981</v>
      </c>
      <c r="J107" s="289">
        <f>'Segment Data'!J87</f>
        <v>0.16404237089707241</v>
      </c>
      <c r="K107" s="285">
        <f>'Segment Data'!K87</f>
        <v>2.7857347619684957E-2</v>
      </c>
      <c r="L107" s="290">
        <f>'Segment Data'!L87</f>
        <v>58724627.823500626</v>
      </c>
      <c r="M107" s="291">
        <f>'Segment Data'!M87</f>
        <v>562250.70280807465</v>
      </c>
      <c r="N107" s="285">
        <f>'Segment Data'!N87</f>
        <v>9.6669140884897142E-3</v>
      </c>
      <c r="O107" s="283">
        <f>'Segment Data'!O87</f>
        <v>22929663.427440997</v>
      </c>
      <c r="P107" s="284">
        <f>'Segment Data'!P87</f>
        <v>-1269997.1846554279</v>
      </c>
      <c r="Q107" s="285">
        <f>'Segment Data'!Q87</f>
        <v>-5.2479958500765422E-2</v>
      </c>
    </row>
    <row r="108" spans="2:17">
      <c r="B108" s="354" t="s">
        <v>60</v>
      </c>
      <c r="C108" s="151" t="s">
        <v>145</v>
      </c>
      <c r="D108" s="77">
        <f>'Segment Data'!D88</f>
        <v>17592.643744490499</v>
      </c>
      <c r="E108" s="76">
        <f>'Segment Data'!E88</f>
        <v>-5442.9204166017225</v>
      </c>
      <c r="F108" s="78">
        <f>'Segment Data'!F88</f>
        <v>-0.23628335640222708</v>
      </c>
      <c r="G108" s="95">
        <f>'Segment Data'!G88</f>
        <v>0.18132594680663855</v>
      </c>
      <c r="H108" s="81">
        <f>'Segment Data'!H88</f>
        <v>-5.1897913163346632E-2</v>
      </c>
      <c r="I108" s="178">
        <f>'Segment Data'!I88</f>
        <v>7.2613758204096275</v>
      </c>
      <c r="J108" s="179">
        <f>'Segment Data'!J88</f>
        <v>-0.42150202341240117</v>
      </c>
      <c r="K108" s="78">
        <f>'Segment Data'!K88</f>
        <v>-5.4862517923715298E-2</v>
      </c>
      <c r="L108" s="79">
        <f>'Segment Data'!L88</f>
        <v>127746.797903324</v>
      </c>
      <c r="M108" s="80">
        <f>'Segment Data'!M88</f>
        <v>-49232.627609872216</v>
      </c>
      <c r="N108" s="78">
        <f>'Segment Data'!N88</f>
        <v>-0.27818277445024964</v>
      </c>
      <c r="O108" s="77">
        <f>'Segment Data'!O88</f>
        <v>42435.743821885182</v>
      </c>
      <c r="P108" s="76">
        <f>'Segment Data'!P88</f>
        <v>-16568.585477019711</v>
      </c>
      <c r="Q108" s="78">
        <f>'Segment Data'!Q88</f>
        <v>-0.28080287792250558</v>
      </c>
    </row>
    <row r="109" spans="2:17">
      <c r="B109" s="355"/>
      <c r="C109" s="151" t="s">
        <v>149</v>
      </c>
      <c r="D109" s="77">
        <f>'Segment Data'!D89</f>
        <v>3896.2964561932326</v>
      </c>
      <c r="E109" s="76">
        <f>'Segment Data'!E89</f>
        <v>-12465.535507603527</v>
      </c>
      <c r="F109" s="78">
        <f>'Segment Data'!F89</f>
        <v>-0.76186673565561436</v>
      </c>
      <c r="G109" s="95">
        <f>'Segment Data'!G89</f>
        <v>4.0158810365260957E-2</v>
      </c>
      <c r="H109" s="81">
        <f>'Segment Data'!H89</f>
        <v>-0.12549676377614663</v>
      </c>
      <c r="I109" s="178">
        <f>'Segment Data'!I89</f>
        <v>6.3295648275610539</v>
      </c>
      <c r="J109" s="179">
        <f>'Segment Data'!J89</f>
        <v>-0.2445180499785371</v>
      </c>
      <c r="K109" s="78">
        <f>'Segment Data'!K89</f>
        <v>-3.7194245118803579E-2</v>
      </c>
      <c r="L109" s="79">
        <f>'Segment Data'!L89</f>
        <v>24661.861006871462</v>
      </c>
      <c r="M109" s="80">
        <f>'Segment Data'!M89</f>
        <v>-82902.178351504801</v>
      </c>
      <c r="N109" s="78">
        <f>'Segment Data'!N89</f>
        <v>-0.77072392266058032</v>
      </c>
      <c r="O109" s="77">
        <f>'Segment Data'!O89</f>
        <v>8262.9391800165176</v>
      </c>
      <c r="P109" s="76">
        <f>'Segment Data'!P89</f>
        <v>-35682.95768404007</v>
      </c>
      <c r="Q109" s="78">
        <f>'Segment Data'!Q89</f>
        <v>-0.81197472870840903</v>
      </c>
    </row>
    <row r="110" spans="2:17">
      <c r="B110" s="355"/>
      <c r="C110" s="151" t="s">
        <v>146</v>
      </c>
      <c r="D110" s="77">
        <f>'Segment Data'!D90</f>
        <v>3013628.6014155177</v>
      </c>
      <c r="E110" s="76">
        <f>'Segment Data'!E90</f>
        <v>-15122.422195647378</v>
      </c>
      <c r="F110" s="78">
        <f>'Segment Data'!F90</f>
        <v>-4.9929565282051435E-3</v>
      </c>
      <c r="G110" s="95">
        <f>'Segment Data'!G90</f>
        <v>31.061224646600749</v>
      </c>
      <c r="H110" s="81">
        <f>'Segment Data'!H90</f>
        <v>0.39659669675733511</v>
      </c>
      <c r="I110" s="178">
        <f>'Segment Data'!I90</f>
        <v>6.687376686801989</v>
      </c>
      <c r="J110" s="179">
        <f>'Segment Data'!J90</f>
        <v>7.2979215261479879E-2</v>
      </c>
      <c r="K110" s="78">
        <f>'Segment Data'!K90</f>
        <v>1.1033388237626252E-2</v>
      </c>
      <c r="L110" s="79">
        <f>'Segment Data'!L90</f>
        <v>20153269.651785817</v>
      </c>
      <c r="M110" s="80">
        <f>'Segment Data'!M90</f>
        <v>119906.5392863974</v>
      </c>
      <c r="N110" s="78">
        <f>'Segment Data'!N90</f>
        <v>5.9853424815918248E-3</v>
      </c>
      <c r="O110" s="77">
        <f>'Segment Data'!O90</f>
        <v>8051955.9266386414</v>
      </c>
      <c r="P110" s="76">
        <f>'Segment Data'!P90</f>
        <v>-601498.3965104511</v>
      </c>
      <c r="Q110" s="78">
        <f>'Segment Data'!Q90</f>
        <v>-6.9509628646373764E-2</v>
      </c>
    </row>
    <row r="111" spans="2:17">
      <c r="B111" s="355"/>
      <c r="C111" s="151" t="s">
        <v>148</v>
      </c>
      <c r="D111" s="77">
        <f>'Segment Data'!D91</f>
        <v>145974.20552994855</v>
      </c>
      <c r="E111" s="76">
        <f>'Segment Data'!E91</f>
        <v>39605.340009595064</v>
      </c>
      <c r="F111" s="78">
        <f>'Segment Data'!F91</f>
        <v>0.37233959219031676</v>
      </c>
      <c r="G111" s="95">
        <f>'Segment Data'!G91</f>
        <v>1.5045442522164449</v>
      </c>
      <c r="H111" s="81">
        <f>'Segment Data'!H91</f>
        <v>0.42761133128602657</v>
      </c>
      <c r="I111" s="178">
        <f>'Segment Data'!I91</f>
        <v>7.8416429475736988</v>
      </c>
      <c r="J111" s="179">
        <f>'Segment Data'!J91</f>
        <v>0.22087636647957254</v>
      </c>
      <c r="K111" s="78">
        <f>'Segment Data'!K91</f>
        <v>2.8983484027385202E-2</v>
      </c>
      <c r="L111" s="79">
        <f>'Segment Data'!L91</f>
        <v>1144677.5993215947</v>
      </c>
      <c r="M111" s="80">
        <f>'Segment Data'!M91</f>
        <v>334065.30369518953</v>
      </c>
      <c r="N111" s="78">
        <f>'Segment Data'!N91</f>
        <v>0.41211477484071313</v>
      </c>
      <c r="O111" s="77">
        <f>'Segment Data'!O91</f>
        <v>439913.00979518465</v>
      </c>
      <c r="P111" s="76">
        <f>'Segment Data'!P91</f>
        <v>114449.36448533699</v>
      </c>
      <c r="Q111" s="78">
        <f>'Segment Data'!Q91</f>
        <v>0.35165022617619546</v>
      </c>
    </row>
    <row r="112" spans="2:17" ht="15" thickBot="1">
      <c r="B112" s="356"/>
      <c r="C112" s="151" t="s">
        <v>147</v>
      </c>
      <c r="D112" s="144">
        <f>'Segment Data'!D92</f>
        <v>6521129.0625711055</v>
      </c>
      <c r="E112" s="138">
        <f>'Segment Data'!E92</f>
        <v>-181372.3088642722</v>
      </c>
      <c r="F112" s="140">
        <f>'Segment Data'!F92</f>
        <v>-2.7060391160416922E-2</v>
      </c>
      <c r="G112" s="141">
        <f>'Segment Data'!G92</f>
        <v>67.21274634401108</v>
      </c>
      <c r="H112" s="142">
        <f>'Segment Data'!H92</f>
        <v>-0.64681335110344662</v>
      </c>
      <c r="I112" s="180">
        <f>'Segment Data'!I92</f>
        <v>5.7159230488817796</v>
      </c>
      <c r="J112" s="181">
        <f>'Segment Data'!J92</f>
        <v>0.19054435884144549</v>
      </c>
      <c r="K112" s="140">
        <f>'Segment Data'!K92</f>
        <v>3.4485303095135832E-2</v>
      </c>
      <c r="L112" s="143">
        <f>'Segment Data'!L92</f>
        <v>37274271.913483016</v>
      </c>
      <c r="M112" s="139">
        <f>'Segment Data'!M92</f>
        <v>240413.6657878682</v>
      </c>
      <c r="N112" s="140">
        <f>'Segment Data'!N92</f>
        <v>6.4917261436790935E-3</v>
      </c>
      <c r="O112" s="144">
        <f>'Segment Data'!O92</f>
        <v>14387095.80800527</v>
      </c>
      <c r="P112" s="138">
        <f>'Segment Data'!P92</f>
        <v>-730696.60946925543</v>
      </c>
      <c r="Q112" s="140">
        <f>'Segment Data'!Q92</f>
        <v>-4.833355223376725E-2</v>
      </c>
    </row>
    <row r="113" spans="2:17">
      <c r="B113" s="347" t="s">
        <v>61</v>
      </c>
      <c r="C113" s="150" t="s">
        <v>74</v>
      </c>
      <c r="D113" s="116">
        <f>'Type Data'!D59</f>
        <v>3034725.3711382258</v>
      </c>
      <c r="E113" s="110">
        <f>'Type Data'!E59</f>
        <v>-222721.05834156787</v>
      </c>
      <c r="F113" s="112">
        <f>'Type Data'!F59</f>
        <v>-6.8372899804567441E-2</v>
      </c>
      <c r="G113" s="113">
        <f>'Type Data'!G59</f>
        <v>31.27866733458389</v>
      </c>
      <c r="H113" s="114">
        <f>'Type Data'!H59</f>
        <v>-1.7013901372406544</v>
      </c>
      <c r="I113" s="182">
        <f>'Type Data'!I59</f>
        <v>4.694148974904655</v>
      </c>
      <c r="J113" s="183">
        <f>'Type Data'!J59</f>
        <v>9.9287235992766121E-2</v>
      </c>
      <c r="K113" s="112">
        <f>'Type Data'!K59</f>
        <v>2.160831851629955E-2</v>
      </c>
      <c r="L113" s="115">
        <f>'Type Data'!L59</f>
        <v>14245452.99004565</v>
      </c>
      <c r="M113" s="111">
        <f>'Type Data'!M59</f>
        <v>-722062.97532619908</v>
      </c>
      <c r="N113" s="112">
        <f>'Type Data'!N59</f>
        <v>-4.8242004685128147E-2</v>
      </c>
      <c r="O113" s="116">
        <f>'Type Data'!O59</f>
        <v>7613121.5740419617</v>
      </c>
      <c r="P113" s="110">
        <f>'Type Data'!P59</f>
        <v>-698703.3682597708</v>
      </c>
      <c r="Q113" s="112">
        <f>'Type Data'!Q59</f>
        <v>-8.4061367161840636E-2</v>
      </c>
    </row>
    <row r="114" spans="2:17">
      <c r="B114" s="348"/>
      <c r="C114" s="151" t="s">
        <v>75</v>
      </c>
      <c r="D114" s="77">
        <f>'Type Data'!D60</f>
        <v>4283000.7336958516</v>
      </c>
      <c r="E114" s="76">
        <f>'Type Data'!E60</f>
        <v>420181.17687286157</v>
      </c>
      <c r="F114" s="78">
        <f>'Type Data'!F60</f>
        <v>0.10877577134833688</v>
      </c>
      <c r="G114" s="95">
        <f>'Type Data'!G60</f>
        <v>44.144539870770849</v>
      </c>
      <c r="H114" s="81">
        <f>'Type Data'!H60</f>
        <v>5.0353745336589668</v>
      </c>
      <c r="I114" s="178">
        <f>'Type Data'!I60</f>
        <v>6.4942454413181157</v>
      </c>
      <c r="J114" s="179">
        <f>'Type Data'!J60</f>
        <v>0.18910955110509864</v>
      </c>
      <c r="K114" s="78">
        <f>'Type Data'!K60</f>
        <v>2.9992938201163756E-2</v>
      </c>
      <c r="L114" s="79">
        <f>'Type Data'!L60</f>
        <v>27814857.98996643</v>
      </c>
      <c r="M114" s="80">
        <f>'Type Data'!M60</f>
        <v>3459255.7648250535</v>
      </c>
      <c r="N114" s="78">
        <f>'Type Data'!N60</f>
        <v>0.14203121453733519</v>
      </c>
      <c r="O114" s="77">
        <f>'Type Data'!O60</f>
        <v>8282751.6534910258</v>
      </c>
      <c r="P114" s="76">
        <f>'Type Data'!P60</f>
        <v>526069.73937084805</v>
      </c>
      <c r="Q114" s="78">
        <f>'Type Data'!Q60</f>
        <v>6.7821491869248435E-2</v>
      </c>
    </row>
    <row r="115" spans="2:17">
      <c r="B115" s="348"/>
      <c r="C115" s="151" t="s">
        <v>76</v>
      </c>
      <c r="D115" s="77">
        <f>'Type Data'!D61</f>
        <v>2380939.2762755649</v>
      </c>
      <c r="E115" s="76">
        <f>'Type Data'!E61</f>
        <v>-371992.71529596392</v>
      </c>
      <c r="F115" s="78">
        <f>'Type Data'!F61</f>
        <v>-0.13512600980876738</v>
      </c>
      <c r="G115" s="95">
        <f>'Type Data'!G61</f>
        <v>24.540147281444479</v>
      </c>
      <c r="H115" s="81">
        <f>'Type Data'!H61</f>
        <v>-3.3319473987288646</v>
      </c>
      <c r="I115" s="178">
        <f>'Type Data'!I61</f>
        <v>6.9896976178938361</v>
      </c>
      <c r="J115" s="179">
        <f>'Type Data'!J61</f>
        <v>0.15511988397524412</v>
      </c>
      <c r="K115" s="78">
        <f>'Type Data'!K61</f>
        <v>2.2696337654543937E-2</v>
      </c>
      <c r="L115" s="79">
        <f>'Type Data'!L61</f>
        <v>16642045.587733191</v>
      </c>
      <c r="M115" s="80">
        <f>'Type Data'!M61</f>
        <v>-2173082.1048537455</v>
      </c>
      <c r="N115" s="78">
        <f>'Type Data'!N61</f>
        <v>-0.11549653769875443</v>
      </c>
      <c r="O115" s="77">
        <f>'Type Data'!O61</f>
        <v>7019568.4854775611</v>
      </c>
      <c r="P115" s="76">
        <f>'Type Data'!P61</f>
        <v>-1096302.5549270604</v>
      </c>
      <c r="Q115" s="78">
        <f>'Type Data'!Q61</f>
        <v>-0.13508131776233887</v>
      </c>
    </row>
    <row r="116" spans="2:17" ht="15" thickBot="1">
      <c r="B116" s="349"/>
      <c r="C116" s="152" t="s">
        <v>77</v>
      </c>
      <c r="D116" s="144">
        <f>'Type Data'!D62</f>
        <v>3555.4286076128483</v>
      </c>
      <c r="E116" s="138">
        <f>'Type Data'!E62</f>
        <v>-265.25020986192703</v>
      </c>
      <c r="F116" s="140">
        <f>'Type Data'!F62</f>
        <v>-6.9424890846292206E-2</v>
      </c>
      <c r="G116" s="141">
        <f>'Type Data'!G62</f>
        <v>3.6645513200976802E-2</v>
      </c>
      <c r="H116" s="142">
        <f>'Type Data'!H62</f>
        <v>-2.0369976889485913E-3</v>
      </c>
      <c r="I116" s="180">
        <f>'Type Data'!I62</f>
        <v>6.2640143322371085</v>
      </c>
      <c r="J116" s="181">
        <f>'Type Data'!J62</f>
        <v>-5.1941220480662409E-2</v>
      </c>
      <c r="K116" s="140">
        <f>'Type Data'!K62</f>
        <v>-8.2238103240470043E-3</v>
      </c>
      <c r="L116" s="143">
        <f>'Type Data'!L62</f>
        <v>22271.25575533271</v>
      </c>
      <c r="M116" s="139">
        <f>'Type Data'!M62</f>
        <v>-1859.9818370482644</v>
      </c>
      <c r="N116" s="140">
        <f>'Type Data'!N62</f>
        <v>-7.7077764036251578E-2</v>
      </c>
      <c r="O116" s="144">
        <f>'Type Data'!O62</f>
        <v>14221.714430451393</v>
      </c>
      <c r="P116" s="138">
        <f>'Type Data'!P62</f>
        <v>-1061.0008394477081</v>
      </c>
      <c r="Q116" s="140">
        <f>'Type Data'!Q62</f>
        <v>-6.9424890846292206E-2</v>
      </c>
    </row>
    <row r="117" spans="2:17" ht="15" thickBot="1">
      <c r="B117" s="94" t="s">
        <v>78</v>
      </c>
      <c r="C117" s="153" t="s">
        <v>79</v>
      </c>
      <c r="D117" s="137">
        <f>Granola!D17</f>
        <v>178154.73446495584</v>
      </c>
      <c r="E117" s="131">
        <f>Granola!E17</f>
        <v>-17269.99921867493</v>
      </c>
      <c r="F117" s="133">
        <f>Granola!F17</f>
        <v>-8.8371614447908059E-2</v>
      </c>
      <c r="G117" s="134">
        <f>Granola!G17</f>
        <v>1.8362263440399686</v>
      </c>
      <c r="H117" s="135">
        <f>Granola!H17</f>
        <v>-0.14235383765512011</v>
      </c>
      <c r="I117" s="184">
        <f>Granola!I17</f>
        <v>5.9129601641744456</v>
      </c>
      <c r="J117" s="185">
        <f>Granola!J17</f>
        <v>-0.19443776055087181</v>
      </c>
      <c r="K117" s="133">
        <f>Granola!K17</f>
        <v>-3.18364322985581E-2</v>
      </c>
      <c r="L117" s="136">
        <f>Granola!L17</f>
        <v>1053421.84795036</v>
      </c>
      <c r="M117" s="132">
        <f>Granola!M17</f>
        <v>-140114.76498904428</v>
      </c>
      <c r="N117" s="133">
        <f>Granola!N17</f>
        <v>-0.117394609825981</v>
      </c>
      <c r="O117" s="137">
        <f>Granola!O17</f>
        <v>421432.18121352285</v>
      </c>
      <c r="P117" s="131">
        <f>Granola!P17</f>
        <v>-43880.645051378815</v>
      </c>
      <c r="Q117" s="133">
        <f>Granola!Q17</f>
        <v>-9.4303536404985427E-2</v>
      </c>
    </row>
    <row r="118" spans="2:17">
      <c r="B118" s="350" t="s">
        <v>80</v>
      </c>
      <c r="C118" s="154" t="s">
        <v>14</v>
      </c>
      <c r="D118" s="125">
        <f>'NB vs PL'!D31</f>
        <v>9257923.0425417479</v>
      </c>
      <c r="E118" s="117">
        <f>'NB vs PL'!E31</f>
        <v>-127519.84979189932</v>
      </c>
      <c r="F118" s="121">
        <f>'NB vs PL'!F31</f>
        <v>-1.3586982655454856E-2</v>
      </c>
      <c r="G118" s="122">
        <f>'NB vs PL'!G31</f>
        <v>95.42065908528383</v>
      </c>
      <c r="H118" s="123">
        <f>'NB vs PL'!H31</f>
        <v>0.39762411334029935</v>
      </c>
      <c r="I118" s="186">
        <f>'NB vs PL'!I31</f>
        <v>6.0054123893315285</v>
      </c>
      <c r="J118" s="187">
        <f>'NB vs PL'!J31</f>
        <v>0.17124245028972762</v>
      </c>
      <c r="K118" s="121">
        <f>'NB vs PL'!K31</f>
        <v>2.9351639064160058E-2</v>
      </c>
      <c r="L118" s="124">
        <f>'NB vs PL'!L31</f>
        <v>55597645.739158057</v>
      </c>
      <c r="M118" s="118">
        <f>'NB vs PL'!M31</f>
        <v>841376.95211155713</v>
      </c>
      <c r="N118" s="121">
        <f>'NB vs PL'!N31</f>
        <v>1.5365856197831339E-2</v>
      </c>
      <c r="O118" s="125">
        <f>'NB vs PL'!O31</f>
        <v>21835621.792855062</v>
      </c>
      <c r="P118" s="117">
        <f>'NB vs PL'!P31</f>
        <v>-1139342.2092269771</v>
      </c>
      <c r="Q118" s="121">
        <f>'NB vs PL'!Q31</f>
        <v>-4.9590598232220409E-2</v>
      </c>
    </row>
    <row r="119" spans="2:17" ht="15" thickBot="1">
      <c r="B119" s="351"/>
      <c r="C119" s="155" t="s">
        <v>13</v>
      </c>
      <c r="D119" s="130">
        <f>'NB vs PL'!D32</f>
        <v>444297.76717548445</v>
      </c>
      <c r="E119" s="119">
        <f>'NB vs PL'!E32</f>
        <v>-47277.997182675987</v>
      </c>
      <c r="F119" s="126">
        <f>'NB vs PL'!F32</f>
        <v>-9.6176420016161335E-2</v>
      </c>
      <c r="G119" s="127">
        <f>'NB vs PL'!G32</f>
        <v>4.579340914716135</v>
      </c>
      <c r="H119" s="128">
        <f>'NB vs PL'!H32</f>
        <v>-0.3976241133402949</v>
      </c>
      <c r="I119" s="188">
        <f>'NB vs PL'!I32</f>
        <v>7.0380324083588466</v>
      </c>
      <c r="J119" s="189">
        <f>'NB vs PL'!J32</f>
        <v>0.10907337374629922</v>
      </c>
      <c r="K119" s="126">
        <f>'NB vs PL'!K32</f>
        <v>1.5741668149781226E-2</v>
      </c>
      <c r="L119" s="129">
        <f>'NB vs PL'!L32</f>
        <v>3126982.0843425328</v>
      </c>
      <c r="M119" s="120">
        <f>'NB vs PL'!M32</f>
        <v>-279126.24930351181</v>
      </c>
      <c r="N119" s="126">
        <f>'NB vs PL'!N32</f>
        <v>-8.1948729154108585E-2</v>
      </c>
      <c r="O119" s="130">
        <f>'NB vs PL'!O32</f>
        <v>1094041.6345859284</v>
      </c>
      <c r="P119" s="119">
        <f>'NB vs PL'!P32</f>
        <v>-130654.9754284774</v>
      </c>
      <c r="Q119" s="126">
        <f>'NB vs PL'!Q32</f>
        <v>-0.1066835446102366</v>
      </c>
    </row>
    <row r="120" spans="2:17">
      <c r="B120" s="347" t="s">
        <v>62</v>
      </c>
      <c r="C120" s="150" t="s">
        <v>70</v>
      </c>
      <c r="D120" s="116">
        <f>Package!D59</f>
        <v>5166906.2158463467</v>
      </c>
      <c r="E120" s="110">
        <f>Package!E59</f>
        <v>-596791.98359692097</v>
      </c>
      <c r="F120" s="112">
        <f>Package!F59</f>
        <v>-0.10354323959130386</v>
      </c>
      <c r="G120" s="113">
        <f>Package!G59</f>
        <v>53.254881714003503</v>
      </c>
      <c r="H120" s="114">
        <f>Package!H59</f>
        <v>-5.0997534221596226</v>
      </c>
      <c r="I120" s="182">
        <f>Package!I59</f>
        <v>5.7751509028936194</v>
      </c>
      <c r="J120" s="183">
        <f>Package!J59</f>
        <v>9.152926373632031E-2</v>
      </c>
      <c r="K120" s="112">
        <f>Package!K59</f>
        <v>1.6104038858908137E-2</v>
      </c>
      <c r="L120" s="115">
        <f>Package!L59</f>
        <v>29839663.097611684</v>
      </c>
      <c r="M120" s="111">
        <f>Package!M59</f>
        <v>-2919016.7103160322</v>
      </c>
      <c r="N120" s="112">
        <f>Package!N59</f>
        <v>-8.9106665086351247E-2</v>
      </c>
      <c r="O120" s="116">
        <f>Package!O59</f>
        <v>14420727.642951611</v>
      </c>
      <c r="P120" s="110">
        <f>Package!P59</f>
        <v>-1801055.8535657115</v>
      </c>
      <c r="Q120" s="112">
        <f>Package!Q59</f>
        <v>-0.11102699366887635</v>
      </c>
    </row>
    <row r="121" spans="2:17">
      <c r="B121" s="348"/>
      <c r="C121" s="151" t="s">
        <v>71</v>
      </c>
      <c r="D121" s="77">
        <f>Package!D60</f>
        <v>224874.3535811156</v>
      </c>
      <c r="E121" s="76">
        <f>Package!E60</f>
        <v>-3143.5222860872746</v>
      </c>
      <c r="F121" s="78">
        <f>Package!F60</f>
        <v>-1.3786297561679135E-2</v>
      </c>
      <c r="G121" s="95">
        <f>Package!G60</f>
        <v>2.3177616546914006</v>
      </c>
      <c r="H121" s="81">
        <f>Package!H60</f>
        <v>9.1917937575272113E-3</v>
      </c>
      <c r="I121" s="178">
        <f>Package!I60</f>
        <v>4.2092752768349451</v>
      </c>
      <c r="J121" s="179">
        <f>Package!J60</f>
        <v>5.1642073495613339E-2</v>
      </c>
      <c r="K121" s="78">
        <f>Package!K60</f>
        <v>1.2421026812595062E-2</v>
      </c>
      <c r="L121" s="79">
        <f>Package!L60</f>
        <v>946558.05692322971</v>
      </c>
      <c r="M121" s="80">
        <f>Package!M60</f>
        <v>-1456.6347371590091</v>
      </c>
      <c r="N121" s="78">
        <f>Package!N60</f>
        <v>-1.5365107207440045E-3</v>
      </c>
      <c r="O121" s="77">
        <f>Package!O60</f>
        <v>156700.74762010574</v>
      </c>
      <c r="P121" s="76">
        <f>Package!P60</f>
        <v>-6887.3496632575989</v>
      </c>
      <c r="Q121" s="78">
        <f>Package!Q60</f>
        <v>-4.2101777437557074E-2</v>
      </c>
    </row>
    <row r="122" spans="2:17" ht="15" customHeight="1">
      <c r="B122" s="348"/>
      <c r="C122" s="151" t="s">
        <v>72</v>
      </c>
      <c r="D122" s="77">
        <f>Package!D61</f>
        <v>6056.1113213174822</v>
      </c>
      <c r="E122" s="76">
        <f>Package!E61</f>
        <v>602.49937734749346</v>
      </c>
      <c r="F122" s="78">
        <f>Package!F61</f>
        <v>0.11047712663415148</v>
      </c>
      <c r="G122" s="95">
        <f>Package!G61</f>
        <v>6.2419846343344389E-2</v>
      </c>
      <c r="H122" s="81">
        <f>Package!H61</f>
        <v>7.2046834128269566E-3</v>
      </c>
      <c r="I122" s="178">
        <f>Package!I61</f>
        <v>7.3283733438560832</v>
      </c>
      <c r="J122" s="179">
        <f>Package!J61</f>
        <v>7.4066045387338519E-2</v>
      </c>
      <c r="K122" s="78">
        <f>Package!K61</f>
        <v>1.0209940431248694E-2</v>
      </c>
      <c r="L122" s="79">
        <f>Package!L61</f>
        <v>44381.444774568081</v>
      </c>
      <c r="M122" s="80">
        <f>Package!M61</f>
        <v>4819.2678464102719</v>
      </c>
      <c r="N122" s="78">
        <f>Package!N61</f>
        <v>0.12181503194735038</v>
      </c>
      <c r="O122" s="77">
        <f>Package!O61</f>
        <v>44253.213176608086</v>
      </c>
      <c r="P122" s="76">
        <f>Package!P61</f>
        <v>5800.2146601676941</v>
      </c>
      <c r="Q122" s="78">
        <f>Package!Q61</f>
        <v>0.15083907325687074</v>
      </c>
    </row>
    <row r="123" spans="2:17" ht="15" thickBot="1">
      <c r="B123" s="349"/>
      <c r="C123" s="152" t="s">
        <v>73</v>
      </c>
      <c r="D123" s="144">
        <f>Package!D62</f>
        <v>4303153.1972621093</v>
      </c>
      <c r="E123" s="138">
        <f>Package!E62</f>
        <v>423703.54045456694</v>
      </c>
      <c r="F123" s="140">
        <f>Package!F62</f>
        <v>0.10921743492947888</v>
      </c>
      <c r="G123" s="141">
        <f>Package!G62</f>
        <v>44.352249672078138</v>
      </c>
      <c r="H123" s="142">
        <f>Package!H62</f>
        <v>5.0747126778641629</v>
      </c>
      <c r="I123" s="180">
        <f>Package!I62</f>
        <v>6.480305261207655</v>
      </c>
      <c r="J123" s="181">
        <f>Package!J62</f>
        <v>0.18739289637439427</v>
      </c>
      <c r="K123" s="140">
        <f>Package!K62</f>
        <v>2.9778405531531583E-2</v>
      </c>
      <c r="L123" s="143">
        <f>Package!L62</f>
        <v>27885746.304000188</v>
      </c>
      <c r="M123" s="139">
        <f>Package!M62</f>
        <v>3472709.5899278559</v>
      </c>
      <c r="N123" s="140">
        <f>Package!N62</f>
        <v>0.14224816152945416</v>
      </c>
      <c r="O123" s="144">
        <f>Package!O62</f>
        <v>8304055.4131094236</v>
      </c>
      <c r="P123" s="138">
        <f>Package!P62</f>
        <v>529517.63636662439</v>
      </c>
      <c r="Q123" s="140">
        <f>Package!Q62</f>
        <v>6.8109211321945598E-2</v>
      </c>
    </row>
    <row r="124" spans="2:17">
      <c r="B124" s="350" t="s">
        <v>81</v>
      </c>
      <c r="C124" s="156" t="s">
        <v>82</v>
      </c>
      <c r="D124" s="116">
        <f>Flavor!D185</f>
        <v>2384840.3704222301</v>
      </c>
      <c r="E124" s="110">
        <f>Flavor!E185</f>
        <v>-167143.34394537657</v>
      </c>
      <c r="F124" s="112">
        <f>Flavor!F185</f>
        <v>-6.5495458691355896E-2</v>
      </c>
      <c r="G124" s="113">
        <f>Flavor!G185</f>
        <v>24.580355541214843</v>
      </c>
      <c r="H124" s="114">
        <f>Flavor!H185</f>
        <v>-1.2572357712061759</v>
      </c>
      <c r="I124" s="182">
        <f>Flavor!I185</f>
        <v>5.4551651996800157</v>
      </c>
      <c r="J124" s="183">
        <f>Flavor!J185</f>
        <v>0.10072871599159861</v>
      </c>
      <c r="K124" s="112">
        <f>Flavor!K185</f>
        <v>1.8812197380332241E-2</v>
      </c>
      <c r="L124" s="115">
        <f>Flavor!L185</f>
        <v>13009698.195519347</v>
      </c>
      <c r="M124" s="111">
        <f>Flavor!M185</f>
        <v>-654736.51046924666</v>
      </c>
      <c r="N124" s="112">
        <f>Flavor!N185</f>
        <v>-4.7915374807440882E-2</v>
      </c>
      <c r="O124" s="116">
        <f>Flavor!O185</f>
        <v>6142103.7192942016</v>
      </c>
      <c r="P124" s="110">
        <f>Flavor!P185</f>
        <v>-519222.55345722102</v>
      </c>
      <c r="Q124" s="112">
        <f>Flavor!Q185</f>
        <v>-7.7945822227794753E-2</v>
      </c>
    </row>
    <row r="125" spans="2:17">
      <c r="B125" s="348"/>
      <c r="C125" s="151" t="s">
        <v>83</v>
      </c>
      <c r="D125" s="77">
        <f>Flavor!D186</f>
        <v>2771171.8210084247</v>
      </c>
      <c r="E125" s="76">
        <f>Flavor!E186</f>
        <v>110091.85246957093</v>
      </c>
      <c r="F125" s="78">
        <f>Flavor!F186</f>
        <v>4.1371117655671273E-2</v>
      </c>
      <c r="G125" s="95">
        <f>Flavor!G186</f>
        <v>28.562242350050045</v>
      </c>
      <c r="H125" s="81">
        <f>Flavor!H186</f>
        <v>1.6201046358933908</v>
      </c>
      <c r="I125" s="178">
        <f>Flavor!I186</f>
        <v>6.4043980796725393</v>
      </c>
      <c r="J125" s="179">
        <f>Flavor!J186</f>
        <v>0.21062324492757245</v>
      </c>
      <c r="K125" s="78">
        <f>Flavor!K186</f>
        <v>3.4005634778010947E-2</v>
      </c>
      <c r="L125" s="79">
        <f>Flavor!L186</f>
        <v>17747687.48890901</v>
      </c>
      <c r="M125" s="80">
        <f>Flavor!M186</f>
        <v>1265557.346529128</v>
      </c>
      <c r="N125" s="78">
        <f>Flavor!N186</f>
        <v>7.6783603551039067E-2</v>
      </c>
      <c r="O125" s="77">
        <f>Flavor!O186</f>
        <v>6058293.3884108234</v>
      </c>
      <c r="P125" s="76">
        <f>Flavor!P186</f>
        <v>-113859.53417579364</v>
      </c>
      <c r="Q125" s="78">
        <f>Flavor!Q186</f>
        <v>-1.8447296365443511E-2</v>
      </c>
    </row>
    <row r="126" spans="2:17">
      <c r="B126" s="348"/>
      <c r="C126" s="151" t="s">
        <v>84</v>
      </c>
      <c r="D126" s="77">
        <f>Flavor!D187</f>
        <v>513212.73555924569</v>
      </c>
      <c r="E126" s="76">
        <f>Flavor!E187</f>
        <v>83630.996457735251</v>
      </c>
      <c r="F126" s="78">
        <f>Flavor!F187</f>
        <v>0.19468005467982238</v>
      </c>
      <c r="G126" s="95">
        <f>Flavor!G187</f>
        <v>5.2896418832813898</v>
      </c>
      <c r="H126" s="81">
        <f>Flavor!H187</f>
        <v>0.94033614606418769</v>
      </c>
      <c r="I126" s="178">
        <f>Flavor!I187</f>
        <v>5.3568936438957895</v>
      </c>
      <c r="J126" s="179">
        <f>Flavor!J187</f>
        <v>0.16958694952798048</v>
      </c>
      <c r="K126" s="78">
        <f>Flavor!K187</f>
        <v>3.2692678401319876E-2</v>
      </c>
      <c r="L126" s="79">
        <f>Flavor!L187</f>
        <v>2749226.041083694</v>
      </c>
      <c r="M126" s="80">
        <f>Flavor!M187</f>
        <v>520853.81006426318</v>
      </c>
      <c r="N126" s="78">
        <f>Flavor!N187</f>
        <v>0.23373734549994107</v>
      </c>
      <c r="O126" s="77">
        <f>Flavor!O187</f>
        <v>1147140.8050088247</v>
      </c>
      <c r="P126" s="76">
        <f>Flavor!P187</f>
        <v>216105.16206503403</v>
      </c>
      <c r="Q126" s="78">
        <f>Flavor!Q187</f>
        <v>0.23211266260628105</v>
      </c>
    </row>
    <row r="127" spans="2:17">
      <c r="B127" s="348"/>
      <c r="C127" s="151" t="s">
        <v>85</v>
      </c>
      <c r="D127" s="77">
        <f>Flavor!D188</f>
        <v>27014.538562370915</v>
      </c>
      <c r="E127" s="76">
        <f>Flavor!E188</f>
        <v>6606.2531514923503</v>
      </c>
      <c r="F127" s="78">
        <f>Flavor!F188</f>
        <v>0.32370446700882133</v>
      </c>
      <c r="G127" s="95">
        <f>Flavor!G188</f>
        <v>0.27843664963092335</v>
      </c>
      <c r="H127" s="81">
        <f>Flavor!H188</f>
        <v>7.1812706513718849E-2</v>
      </c>
      <c r="I127" s="178">
        <f>Flavor!I188</f>
        <v>6.5582187784566708</v>
      </c>
      <c r="J127" s="179">
        <f>Flavor!J188</f>
        <v>0.5502358112230139</v>
      </c>
      <c r="K127" s="78">
        <f>Flavor!K188</f>
        <v>9.158411637048415E-2</v>
      </c>
      <c r="L127" s="79">
        <f>Flavor!L188</f>
        <v>177167.25409108281</v>
      </c>
      <c r="M127" s="80">
        <f>Flavor!M188</f>
        <v>54554.622952081263</v>
      </c>
      <c r="N127" s="78">
        <f>Flavor!N188</f>
        <v>0.44493477095548695</v>
      </c>
      <c r="O127" s="77">
        <f>Flavor!O188</f>
        <v>61437.72033560276</v>
      </c>
      <c r="P127" s="76">
        <f>Flavor!P188</f>
        <v>17400.01083876453</v>
      </c>
      <c r="Q127" s="78">
        <f>Flavor!Q188</f>
        <v>0.39511616379625275</v>
      </c>
    </row>
    <row r="128" spans="2:17">
      <c r="B128" s="348"/>
      <c r="C128" s="151" t="s">
        <v>86</v>
      </c>
      <c r="D128" s="77">
        <f>Flavor!D189</f>
        <v>82453.393268830172</v>
      </c>
      <c r="E128" s="76">
        <f>Flavor!E189</f>
        <v>-6818.7902741021826</v>
      </c>
      <c r="F128" s="78">
        <f>Flavor!F189</f>
        <v>-7.6382026332120823E-2</v>
      </c>
      <c r="G128" s="95">
        <f>Flavor!G189</f>
        <v>0.84984041165347601</v>
      </c>
      <c r="H128" s="81">
        <f>Flavor!H189</f>
        <v>-5.3996936901588688E-2</v>
      </c>
      <c r="I128" s="178">
        <f>Flavor!I189</f>
        <v>4.6461701302379268</v>
      </c>
      <c r="J128" s="179">
        <f>Flavor!J189</f>
        <v>-0.12981152116430916</v>
      </c>
      <c r="K128" s="78">
        <f>Flavor!K189</f>
        <v>-2.7180071164259245E-2</v>
      </c>
      <c r="L128" s="79">
        <f>Flavor!L189</f>
        <v>383092.49294239969</v>
      </c>
      <c r="M128" s="80">
        <f>Flavor!M189</f>
        <v>-43269.817639257875</v>
      </c>
      <c r="N128" s="78">
        <f>Flavor!N189</f>
        <v>-0.10148602858500265</v>
      </c>
      <c r="O128" s="77">
        <f>Flavor!O189</f>
        <v>117483.08837620111</v>
      </c>
      <c r="P128" s="76">
        <f>Flavor!P189</f>
        <v>-10921.005371511681</v>
      </c>
      <c r="Q128" s="78">
        <f>Flavor!Q189</f>
        <v>-8.5051847279644946E-2</v>
      </c>
    </row>
    <row r="129" spans="2:17">
      <c r="B129" s="348"/>
      <c r="C129" s="151" t="s">
        <v>87</v>
      </c>
      <c r="D129" s="77">
        <f>Flavor!D190</f>
        <v>1065293.8120541179</v>
      </c>
      <c r="E129" s="76">
        <f>Flavor!E190</f>
        <v>-107719.48970736563</v>
      </c>
      <c r="F129" s="78">
        <f>Flavor!F190</f>
        <v>-9.1831430679947174E-2</v>
      </c>
      <c r="G129" s="95">
        <f>Flavor!G190</f>
        <v>10.979896592202637</v>
      </c>
      <c r="H129" s="81">
        <f>Flavor!H190</f>
        <v>-0.89629138043778411</v>
      </c>
      <c r="I129" s="178">
        <f>Flavor!I190</f>
        <v>5.5780337081513345</v>
      </c>
      <c r="J129" s="179">
        <f>Flavor!J190</f>
        <v>0.25858364824381397</v>
      </c>
      <c r="K129" s="78">
        <f>Flavor!K190</f>
        <v>4.8610973941225322E-2</v>
      </c>
      <c r="L129" s="79">
        <f>Flavor!L190</f>
        <v>5942244.7927229023</v>
      </c>
      <c r="M129" s="80">
        <f>Flavor!M190</f>
        <v>-297540.88560453989</v>
      </c>
      <c r="N129" s="78">
        <f>Flavor!N190</f>
        <v>-4.7684472022490189E-2</v>
      </c>
      <c r="O129" s="77">
        <f>Flavor!O190</f>
        <v>2852079.9779637726</v>
      </c>
      <c r="P129" s="76">
        <f>Flavor!P190</f>
        <v>-274946.80590401962</v>
      </c>
      <c r="Q129" s="78">
        <f>Flavor!Q190</f>
        <v>-8.7925951681149431E-2</v>
      </c>
    </row>
    <row r="130" spans="2:17">
      <c r="B130" s="348"/>
      <c r="C130" s="151" t="s">
        <v>88</v>
      </c>
      <c r="D130" s="77">
        <f>Flavor!D191</f>
        <v>265.42381307001108</v>
      </c>
      <c r="E130" s="76">
        <f>Flavor!E191</f>
        <v>35.513299865114647</v>
      </c>
      <c r="F130" s="78">
        <f>Flavor!F191</f>
        <v>0.15446575004364924</v>
      </c>
      <c r="G130" s="95">
        <f>Flavor!G191</f>
        <v>2.7357016323950956E-3</v>
      </c>
      <c r="H130" s="81">
        <f>Flavor!H191</f>
        <v>4.0796974085787569E-4</v>
      </c>
      <c r="I130" s="178">
        <f>Flavor!I191</f>
        <v>7.9837470414859384</v>
      </c>
      <c r="J130" s="179">
        <f>Flavor!J191</f>
        <v>2.4956989701797321</v>
      </c>
      <c r="K130" s="78">
        <f>Flavor!K191</f>
        <v>0.45475165992591837</v>
      </c>
      <c r="L130" s="79">
        <f>Flavor!L191</f>
        <v>2119.0765823376178</v>
      </c>
      <c r="M130" s="80">
        <f>Flavor!M191</f>
        <v>857.31663377046584</v>
      </c>
      <c r="N130" s="78">
        <f>Flavor!N191</f>
        <v>0.67946096620361918</v>
      </c>
      <c r="O130" s="77">
        <f>Flavor!O191</f>
        <v>805.50560975074768</v>
      </c>
      <c r="P130" s="76">
        <f>Flavor!P191</f>
        <v>257.02359557151794</v>
      </c>
      <c r="Q130" s="78">
        <f>Flavor!Q191</f>
        <v>0.46860897700745624</v>
      </c>
    </row>
    <row r="131" spans="2:17">
      <c r="B131" s="348"/>
      <c r="C131" s="151" t="s">
        <v>89</v>
      </c>
      <c r="D131" s="77">
        <f>Flavor!D192</f>
        <v>639374.58523352724</v>
      </c>
      <c r="E131" s="76">
        <f>Flavor!E192</f>
        <v>-149605.62431369536</v>
      </c>
      <c r="F131" s="78">
        <f>Flavor!F192</f>
        <v>-0.18961898220431986</v>
      </c>
      <c r="G131" s="95">
        <f>Flavor!G192</f>
        <v>6.5899817966744605</v>
      </c>
      <c r="H131" s="81">
        <f>Flavor!H192</f>
        <v>-1.3980582888090058</v>
      </c>
      <c r="I131" s="178">
        <f>Flavor!I192</f>
        <v>6.5857309891159748</v>
      </c>
      <c r="J131" s="179">
        <f>Flavor!J192</f>
        <v>0.20399736281156411</v>
      </c>
      <c r="K131" s="78">
        <f>Flavor!K192</f>
        <v>3.1965822260384233E-2</v>
      </c>
      <c r="L131" s="79">
        <f>Flavor!L192</f>
        <v>4210749.0196256135</v>
      </c>
      <c r="M131" s="80">
        <f>Flavor!M192</f>
        <v>-824312.514130597</v>
      </c>
      <c r="N131" s="78">
        <f>Flavor!N192</f>
        <v>-0.16371448662627386</v>
      </c>
      <c r="O131" s="77">
        <f>Flavor!O192</f>
        <v>1891661.5959714821</v>
      </c>
      <c r="P131" s="76">
        <f>Flavor!P192</f>
        <v>-434387.68480541767</v>
      </c>
      <c r="Q131" s="78">
        <f>Flavor!Q192</f>
        <v>-0.18674913227132156</v>
      </c>
    </row>
    <row r="132" spans="2:17">
      <c r="B132" s="348"/>
      <c r="C132" s="151" t="s">
        <v>90</v>
      </c>
      <c r="D132" s="77">
        <f>Flavor!D193</f>
        <v>10682.987242818988</v>
      </c>
      <c r="E132" s="76">
        <f>Flavor!E193</f>
        <v>934.92464256744279</v>
      </c>
      <c r="F132" s="78">
        <f>Flavor!F193</f>
        <v>9.5908764736832672E-2</v>
      </c>
      <c r="G132" s="95">
        <f>Flavor!G193</f>
        <v>0.11010867977895812</v>
      </c>
      <c r="H132" s="81">
        <f>Flavor!H193</f>
        <v>1.1414296999321449E-2</v>
      </c>
      <c r="I132" s="178">
        <f>Flavor!I193</f>
        <v>4.8022576347548993</v>
      </c>
      <c r="J132" s="179">
        <f>Flavor!J193</f>
        <v>3.5074960926253951E-2</v>
      </c>
      <c r="K132" s="78">
        <f>Flavor!K193</f>
        <v>7.3575869283994443E-3</v>
      </c>
      <c r="L132" s="79">
        <f>Flavor!L193</f>
        <v>51302.457048816679</v>
      </c>
      <c r="M132" s="80">
        <f>Flavor!M193</f>
        <v>4831.6619175004962</v>
      </c>
      <c r="N132" s="78">
        <f>Flavor!N193</f>
        <v>0.10397200873897873</v>
      </c>
      <c r="O132" s="77">
        <f>Flavor!O193</f>
        <v>28645.167961239815</v>
      </c>
      <c r="P132" s="76">
        <f>Flavor!P193</f>
        <v>2612.8489053249359</v>
      </c>
      <c r="Q132" s="78">
        <f>Flavor!Q193</f>
        <v>0.10036942539436428</v>
      </c>
    </row>
    <row r="133" spans="2:17">
      <c r="B133" s="348"/>
      <c r="C133" s="151" t="s">
        <v>91</v>
      </c>
      <c r="D133" s="77">
        <f>Flavor!D194</f>
        <v>65297.835882847387</v>
      </c>
      <c r="E133" s="76">
        <f>Flavor!E194</f>
        <v>-19473.604792540486</v>
      </c>
      <c r="F133" s="78">
        <f>Flavor!F194</f>
        <v>-0.22971893172265453</v>
      </c>
      <c r="G133" s="95">
        <f>Flavor!G194</f>
        <v>0.67301947835951637</v>
      </c>
      <c r="H133" s="81">
        <f>Flavor!H194</f>
        <v>-0.18525004225087638</v>
      </c>
      <c r="I133" s="178">
        <f>Flavor!I194</f>
        <v>6.0390034000747033</v>
      </c>
      <c r="J133" s="179">
        <f>Flavor!J194</f>
        <v>-0.38968352064930478</v>
      </c>
      <c r="K133" s="78">
        <f>Flavor!K194</f>
        <v>-6.0616347545731482E-2</v>
      </c>
      <c r="L133" s="79">
        <f>Flavor!L194</f>
        <v>394333.85291403532</v>
      </c>
      <c r="M133" s="80">
        <f>Flavor!M194</f>
        <v>-150635.19900676189</v>
      </c>
      <c r="N133" s="78">
        <f>Flavor!N194</f>
        <v>-0.27641055666525149</v>
      </c>
      <c r="O133" s="77">
        <f>Flavor!O194</f>
        <v>191322.78177912114</v>
      </c>
      <c r="P133" s="76">
        <f>Flavor!P194</f>
        <v>-58240.597287986137</v>
      </c>
      <c r="Q133" s="78">
        <f>Flavor!Q194</f>
        <v>-0.23336996600100254</v>
      </c>
    </row>
    <row r="134" spans="2:17">
      <c r="B134" s="348"/>
      <c r="C134" s="151" t="s">
        <v>92</v>
      </c>
      <c r="D134" s="77">
        <f>Flavor!D195</f>
        <v>160.30858247085808</v>
      </c>
      <c r="E134" s="76">
        <f>Flavor!E195</f>
        <v>62.825402832066999</v>
      </c>
      <c r="F134" s="78">
        <f>Flavor!F195</f>
        <v>0.64447428843475207</v>
      </c>
      <c r="G134" s="95">
        <f>Flavor!G195</f>
        <v>1.6522875083434651E-3</v>
      </c>
      <c r="H134" s="81">
        <f>Flavor!H195</f>
        <v>6.6531782622440867E-4</v>
      </c>
      <c r="I134" s="178">
        <f>Flavor!I195</f>
        <v>5.4851706434537624</v>
      </c>
      <c r="J134" s="179">
        <f>Flavor!J195</f>
        <v>-0.2713736644181699</v>
      </c>
      <c r="K134" s="78">
        <f>Flavor!K195</f>
        <v>-4.71417659457729E-2</v>
      </c>
      <c r="L134" s="79">
        <f>Flavor!L195</f>
        <v>879.31993046283719</v>
      </c>
      <c r="M134" s="80">
        <f>Flavor!M195</f>
        <v>318.15368759989735</v>
      </c>
      <c r="N134" s="78">
        <f>Flavor!N195</f>
        <v>0.56695086642551973</v>
      </c>
      <c r="O134" s="77">
        <f>Flavor!O195</f>
        <v>569.39053964614868</v>
      </c>
      <c r="P134" s="76">
        <f>Flavor!P195</f>
        <v>213.90458488464355</v>
      </c>
      <c r="Q134" s="78">
        <f>Flavor!Q195</f>
        <v>0.60172443388980512</v>
      </c>
    </row>
    <row r="135" spans="2:17">
      <c r="B135" s="348"/>
      <c r="C135" s="151" t="s">
        <v>93</v>
      </c>
      <c r="D135" s="77">
        <f>Flavor!D196</f>
        <v>9158.7783180611623</v>
      </c>
      <c r="E135" s="76">
        <f>Flavor!E196</f>
        <v>3643.7623453560009</v>
      </c>
      <c r="F135" s="78">
        <f>Flavor!F196</f>
        <v>0.66069842107251509</v>
      </c>
      <c r="G135" s="95">
        <f>Flavor!G196</f>
        <v>9.4398782481720164E-2</v>
      </c>
      <c r="H135" s="81">
        <f>Flavor!H196</f>
        <v>3.8561933687588708E-2</v>
      </c>
      <c r="I135" s="178">
        <f>Flavor!I196</f>
        <v>3.634131381321184</v>
      </c>
      <c r="J135" s="179">
        <f>Flavor!J196</f>
        <v>-1.0193844709816555</v>
      </c>
      <c r="K135" s="78">
        <f>Flavor!K196</f>
        <v>-0.21905683860026023</v>
      </c>
      <c r="L135" s="79">
        <f>Flavor!L196</f>
        <v>33284.203700230122</v>
      </c>
      <c r="M135" s="80">
        <f>Flavor!M196</f>
        <v>7619.9894455432914</v>
      </c>
      <c r="N135" s="78">
        <f>Flavor!N196</f>
        <v>0.29691107508392622</v>
      </c>
      <c r="O135" s="77">
        <f>Flavor!O196</f>
        <v>15348.182898640633</v>
      </c>
      <c r="P135" s="76">
        <f>Flavor!P196</f>
        <v>1822.0360894203186</v>
      </c>
      <c r="Q135" s="78">
        <f>Flavor!Q196</f>
        <v>0.13470474002088301</v>
      </c>
    </row>
    <row r="136" spans="2:17" ht="15" thickBot="1">
      <c r="B136" s="351"/>
      <c r="C136" s="157" t="s">
        <v>94</v>
      </c>
      <c r="D136" s="144">
        <f>Flavor!D197</f>
        <v>20491.424036509132</v>
      </c>
      <c r="E136" s="138">
        <f>Flavor!E197</f>
        <v>-11064.548713468037</v>
      </c>
      <c r="F136" s="140">
        <f>Flavor!F197</f>
        <v>-0.35063247142257853</v>
      </c>
      <c r="G136" s="141">
        <f>Flavor!G197</f>
        <v>0.21120343927841753</v>
      </c>
      <c r="H136" s="142">
        <f>Flavor!H197</f>
        <v>-0.10828540494480945</v>
      </c>
      <c r="I136" s="180">
        <f>Flavor!I197</f>
        <v>3.648480380412733</v>
      </c>
      <c r="J136" s="181">
        <f>Flavor!J197</f>
        <v>0.41472621564841994</v>
      </c>
      <c r="K136" s="140">
        <f>Flavor!K197</f>
        <v>0.12824914774517085</v>
      </c>
      <c r="L136" s="143">
        <f>Flavor!L197</f>
        <v>74762.558563921455</v>
      </c>
      <c r="M136" s="139">
        <f>Flavor!M197</f>
        <v>-27281.699739506395</v>
      </c>
      <c r="N136" s="140">
        <f>Flavor!N197</f>
        <v>-0.26735163930913647</v>
      </c>
      <c r="O136" s="144">
        <f>Flavor!O197</f>
        <v>48967.36975479126</v>
      </c>
      <c r="P136" s="138">
        <f>Flavor!P197</f>
        <v>-26311.933485913163</v>
      </c>
      <c r="Q136" s="140">
        <f>Flavor!Q197</f>
        <v>-0.3495241368239177</v>
      </c>
    </row>
    <row r="137" spans="2:17">
      <c r="B137" s="347" t="s">
        <v>95</v>
      </c>
      <c r="C137" s="221" t="s">
        <v>144</v>
      </c>
      <c r="D137" s="116">
        <f>Fat!D59</f>
        <v>1177874.1656177319</v>
      </c>
      <c r="E137" s="110">
        <f>Fat!E59</f>
        <v>-70101.470043167705</v>
      </c>
      <c r="F137" s="112">
        <f>Fat!F59</f>
        <v>-5.6172146346465779E-2</v>
      </c>
      <c r="G137" s="113">
        <f>Fat!G59</f>
        <v>12.140253130891793</v>
      </c>
      <c r="H137" s="114">
        <f>Fat!H59</f>
        <v>-0.49489193705215939</v>
      </c>
      <c r="I137" s="182">
        <f>Fat!I59</f>
        <v>4.3760950475033322</v>
      </c>
      <c r="J137" s="183">
        <f>Fat!J59</f>
        <v>-0.15452325110801635</v>
      </c>
      <c r="K137" s="112">
        <f>Fat!K59</f>
        <v>-3.4106437780330845E-2</v>
      </c>
      <c r="L137" s="115">
        <f>Fat!L59</f>
        <v>5154489.3027418759</v>
      </c>
      <c r="M137" s="111">
        <f>Fat!M59</f>
        <v>-499611.94840452541</v>
      </c>
      <c r="N137" s="112">
        <f>Fat!N59</f>
        <v>-8.8362752312443338E-2</v>
      </c>
      <c r="O137" s="116">
        <f>Fat!O59</f>
        <v>1664504.7819408032</v>
      </c>
      <c r="P137" s="110">
        <f>Fat!P59</f>
        <v>-337676.26798266196</v>
      </c>
      <c r="Q137" s="112">
        <f>Fat!Q59</f>
        <v>-0.16865421236284794</v>
      </c>
    </row>
    <row r="138" spans="2:17">
      <c r="B138" s="348"/>
      <c r="C138" s="222" t="s">
        <v>97</v>
      </c>
      <c r="D138" s="77">
        <f>Fat!D60</f>
        <v>151480.41383146535</v>
      </c>
      <c r="E138" s="76">
        <f>Fat!E60</f>
        <v>42214.568405292041</v>
      </c>
      <c r="F138" s="78">
        <f>Fat!F60</f>
        <v>0.38634733699850227</v>
      </c>
      <c r="G138" s="95">
        <f>Fat!G60</f>
        <v>1.5612962929038938</v>
      </c>
      <c r="H138" s="81">
        <f>Fat!H60</f>
        <v>0.45503286236815965</v>
      </c>
      <c r="I138" s="178">
        <f>Fat!I60</f>
        <v>7.7899087233773416</v>
      </c>
      <c r="J138" s="179">
        <f>Fat!J60</f>
        <v>0.51701567829298867</v>
      </c>
      <c r="K138" s="78">
        <f>Fat!K60</f>
        <v>7.1088035405997396E-2</v>
      </c>
      <c r="L138" s="79">
        <f>Fat!L60</f>
        <v>1180018.5971265417</v>
      </c>
      <c r="M138" s="80">
        <f>Fat!M60</f>
        <v>385339.78986126382</v>
      </c>
      <c r="N138" s="78">
        <f>Fat!N60</f>
        <v>0.48490004557606203</v>
      </c>
      <c r="O138" s="77">
        <f>Fat!O60</f>
        <v>448897.07169234322</v>
      </c>
      <c r="P138" s="76">
        <f>Fat!P60</f>
        <v>127412.02186639467</v>
      </c>
      <c r="Q138" s="78">
        <f>Fat!Q60</f>
        <v>0.39632331872158699</v>
      </c>
    </row>
    <row r="139" spans="2:17">
      <c r="B139" s="348"/>
      <c r="C139" s="222" t="s">
        <v>59</v>
      </c>
      <c r="D139" s="77">
        <f>Fat!D61</f>
        <v>6006576.3697287319</v>
      </c>
      <c r="E139" s="76">
        <f>Fat!E61</f>
        <v>189817.23171196133</v>
      </c>
      <c r="F139" s="78">
        <f>Fat!F61</f>
        <v>3.2632816179608858E-2</v>
      </c>
      <c r="G139" s="95">
        <f>Fat!G61</f>
        <v>61.909293630102297</v>
      </c>
      <c r="H139" s="81">
        <f>Fat!H61</f>
        <v>3.0174423519249558</v>
      </c>
      <c r="I139" s="178">
        <f>Fat!I61</f>
        <v>6.14034289100546</v>
      </c>
      <c r="J139" s="179">
        <f>Fat!J61</f>
        <v>0.21484642985121027</v>
      </c>
      <c r="K139" s="78">
        <f>Fat!K61</f>
        <v>3.6257962731001195E-2</v>
      </c>
      <c r="L139" s="79">
        <f>Fat!L61</f>
        <v>36882438.511145204</v>
      </c>
      <c r="M139" s="80">
        <f>Fat!M61</f>
        <v>2415252.8234401867</v>
      </c>
      <c r="N139" s="78">
        <f>Fat!N61</f>
        <v>7.0073978343457993E-2</v>
      </c>
      <c r="O139" s="77">
        <f>Fat!O61</f>
        <v>13987465.444135098</v>
      </c>
      <c r="P139" s="76">
        <f>Fat!P61</f>
        <v>-28506.606370996684</v>
      </c>
      <c r="Q139" s="78">
        <f>Fat!Q61</f>
        <v>-2.0338658116807072E-3</v>
      </c>
    </row>
    <row r="140" spans="2:17" ht="15" thickBot="1">
      <c r="B140" s="349"/>
      <c r="C140" s="223" t="s">
        <v>15</v>
      </c>
      <c r="D140" s="109">
        <f>Fat!D62</f>
        <v>2366289.8605393255</v>
      </c>
      <c r="E140" s="103">
        <f>Fat!E62</f>
        <v>-336728.17704861565</v>
      </c>
      <c r="F140" s="105">
        <f>Fat!F62</f>
        <v>-0.12457489086868899</v>
      </c>
      <c r="G140" s="106">
        <f>Fat!G62</f>
        <v>24.389156946102212</v>
      </c>
      <c r="H140" s="107">
        <f>Fat!H62</f>
        <v>-2.9775832772404911</v>
      </c>
      <c r="I140" s="190">
        <f>Fat!I62</f>
        <v>6.5535848634167184</v>
      </c>
      <c r="J140" s="191">
        <f>Fat!J62</f>
        <v>0.17315708426440768</v>
      </c>
      <c r="K140" s="105">
        <f>Fat!K62</f>
        <v>2.7138789162411449E-2</v>
      </c>
      <c r="L140" s="108">
        <f>Fat!L62</f>
        <v>15507681.412486982</v>
      </c>
      <c r="M140" s="104">
        <f>Fat!M62</f>
        <v>-1738729.9620888829</v>
      </c>
      <c r="N140" s="105">
        <f>Fat!N62</f>
        <v>-0.10081691340449328</v>
      </c>
      <c r="O140" s="109">
        <f>Fat!O62</f>
        <v>6828796.1296727452</v>
      </c>
      <c r="P140" s="103">
        <f>Fat!P62</f>
        <v>-1031226.3321681712</v>
      </c>
      <c r="Q140" s="105">
        <f>Fat!Q62</f>
        <v>-0.13119890396937173</v>
      </c>
    </row>
    <row r="141" spans="2:17" ht="15" hidden="1" thickBot="1">
      <c r="B141" s="350" t="s">
        <v>98</v>
      </c>
      <c r="C141" s="154" t="s">
        <v>99</v>
      </c>
      <c r="D141" s="125">
        <f>Organic!D17</f>
        <v>31730.719266856227</v>
      </c>
      <c r="E141" s="117">
        <f>Organic!E17</f>
        <v>11005.355867420411</v>
      </c>
      <c r="F141" s="121">
        <f>Organic!F17</f>
        <v>0.53100906629796396</v>
      </c>
      <c r="G141" s="122">
        <f>Organic!G17</f>
        <v>0.32704594019419142</v>
      </c>
      <c r="H141" s="123">
        <f>Organic!H17</f>
        <v>0.11721173698152354</v>
      </c>
      <c r="I141" s="186">
        <f>Organic!I17</f>
        <v>3.2867846036678365</v>
      </c>
      <c r="J141" s="187">
        <f>Organic!J17</f>
        <v>0.26116624015670675</v>
      </c>
      <c r="K141" s="121">
        <f>Organic!K17</f>
        <v>8.6318302171339276E-2</v>
      </c>
      <c r="L141" s="124">
        <f>Organic!L17</f>
        <v>104292.03954960943</v>
      </c>
      <c r="M141" s="118">
        <f>Organic!M17</f>
        <v>41584.999457834965</v>
      </c>
      <c r="N141" s="121">
        <f>Organic!N17</f>
        <v>0.66316316950973164</v>
      </c>
      <c r="O141" s="125">
        <f>Organic!O17</f>
        <v>23691.579374313354</v>
      </c>
      <c r="P141" s="117">
        <f>Organic!P17</f>
        <v>9078.9631640911102</v>
      </c>
      <c r="Q141" s="121">
        <f>Organic!Q17</f>
        <v>0.62130990326974633</v>
      </c>
    </row>
    <row r="142" spans="2:17" hidden="1">
      <c r="B142" s="348"/>
      <c r="C142" s="158" t="s">
        <v>100</v>
      </c>
      <c r="D142" s="102" t="e">
        <f>#REF!</f>
        <v>#REF!</v>
      </c>
      <c r="E142" s="96" t="e">
        <f>#REF!</f>
        <v>#REF!</v>
      </c>
      <c r="F142" s="98" t="e">
        <f>#REF!</f>
        <v>#REF!</v>
      </c>
      <c r="G142" s="99" t="e">
        <f>#REF!</f>
        <v>#REF!</v>
      </c>
      <c r="H142" s="100" t="e">
        <f>#REF!</f>
        <v>#REF!</v>
      </c>
      <c r="I142" s="192" t="e">
        <f>#REF!</f>
        <v>#REF!</v>
      </c>
      <c r="J142" s="193" t="e">
        <f>#REF!</f>
        <v>#REF!</v>
      </c>
      <c r="K142" s="98" t="e">
        <f>#REF!</f>
        <v>#REF!</v>
      </c>
      <c r="L142" s="101" t="e">
        <f>#REF!</f>
        <v>#REF!</v>
      </c>
      <c r="M142" s="97" t="e">
        <f>#REF!</f>
        <v>#REF!</v>
      </c>
      <c r="N142" s="98" t="e">
        <f>#REF!</f>
        <v>#REF!</v>
      </c>
      <c r="O142" s="102" t="e">
        <f>#REF!</f>
        <v>#REF!</v>
      </c>
      <c r="P142" s="96" t="e">
        <f>#REF!</f>
        <v>#REF!</v>
      </c>
      <c r="Q142" s="98" t="e">
        <f>#REF!</f>
        <v>#REF!</v>
      </c>
    </row>
    <row r="143" spans="2:17" ht="15" hidden="1" thickBot="1">
      <c r="B143" s="351"/>
      <c r="C143" s="155" t="s">
        <v>101</v>
      </c>
      <c r="D143" s="130" t="e">
        <f>#REF!</f>
        <v>#REF!</v>
      </c>
      <c r="E143" s="119" t="e">
        <f>#REF!</f>
        <v>#REF!</v>
      </c>
      <c r="F143" s="126" t="e">
        <f>#REF!</f>
        <v>#REF!</v>
      </c>
      <c r="G143" s="127" t="e">
        <f>#REF!</f>
        <v>#REF!</v>
      </c>
      <c r="H143" s="128" t="e">
        <f>#REF!</f>
        <v>#REF!</v>
      </c>
      <c r="I143" s="188" t="e">
        <f>#REF!</f>
        <v>#REF!</v>
      </c>
      <c r="J143" s="189" t="e">
        <f>#REF!</f>
        <v>#REF!</v>
      </c>
      <c r="K143" s="126" t="e">
        <f>#REF!</f>
        <v>#REF!</v>
      </c>
      <c r="L143" s="129" t="e">
        <f>#REF!</f>
        <v>#REF!</v>
      </c>
      <c r="M143" s="120" t="e">
        <f>#REF!</f>
        <v>#REF!</v>
      </c>
      <c r="N143" s="126" t="e">
        <f>#REF!</f>
        <v>#REF!</v>
      </c>
      <c r="O143" s="130" t="e">
        <f>#REF!</f>
        <v>#REF!</v>
      </c>
      <c r="P143" s="119" t="e">
        <f>#REF!</f>
        <v>#REF!</v>
      </c>
      <c r="Q143" s="126" t="e">
        <f>#REF!</f>
        <v>#REF!</v>
      </c>
    </row>
    <row r="144" spans="2:17">
      <c r="B144" s="347" t="s">
        <v>63</v>
      </c>
      <c r="C144" s="150" t="s">
        <v>102</v>
      </c>
      <c r="D144" s="116">
        <f>Size!D101</f>
        <v>4746807.7080900446</v>
      </c>
      <c r="E144" s="110">
        <f>Size!E101</f>
        <v>-548123.59140718728</v>
      </c>
      <c r="F144" s="112">
        <f>Size!F101</f>
        <v>-0.10351854639912572</v>
      </c>
      <c r="G144" s="113">
        <f>Size!G101</f>
        <v>48.924960595989425</v>
      </c>
      <c r="H144" s="114">
        <f>Size!H101</f>
        <v>-4.6836381476187725</v>
      </c>
      <c r="I144" s="182">
        <f>Size!I101</f>
        <v>5.6979753478112993</v>
      </c>
      <c r="J144" s="183">
        <f>Size!J101</f>
        <v>0.11569105865721507</v>
      </c>
      <c r="K144" s="112">
        <f>Size!K101</f>
        <v>2.0724680554516584E-2</v>
      </c>
      <c r="L144" s="115">
        <f>Size!L101</f>
        <v>27047193.301497728</v>
      </c>
      <c r="M144" s="111">
        <f>Size!M101</f>
        <v>-2510618.5038358867</v>
      </c>
      <c r="N144" s="112">
        <f>Size!N101</f>
        <v>-8.4939254650198887E-2</v>
      </c>
      <c r="O144" s="116">
        <f>Size!O101</f>
        <v>13579907.091287874</v>
      </c>
      <c r="P144" s="110">
        <f>Size!P101</f>
        <v>-1612397.2082633153</v>
      </c>
      <c r="Q144" s="112">
        <f>Size!Q101</f>
        <v>-0.10613249816954684</v>
      </c>
    </row>
    <row r="145" spans="1:17">
      <c r="B145" s="348"/>
      <c r="C145" s="151" t="s">
        <v>103</v>
      </c>
      <c r="D145" s="77">
        <f>Size!D102</f>
        <v>64121.300793873073</v>
      </c>
      <c r="E145" s="76">
        <f>Size!E102</f>
        <v>46090.85722065375</v>
      </c>
      <c r="F145" s="78">
        <f>Size!F102</f>
        <v>2.5562797184375787</v>
      </c>
      <c r="G145" s="95">
        <f>Size!G102</f>
        <v>0.66089302698257013</v>
      </c>
      <c r="H145" s="81">
        <f>Size!H102</f>
        <v>0.47834357355004609</v>
      </c>
      <c r="I145" s="178">
        <f>Size!I102</f>
        <v>1.5135107994944639</v>
      </c>
      <c r="J145" s="179">
        <f>Size!J102</f>
        <v>-2.3584472557684739</v>
      </c>
      <c r="K145" s="78">
        <f>Size!K102</f>
        <v>-0.60910971196156616</v>
      </c>
      <c r="L145" s="79">
        <f>Size!L102</f>
        <v>97048.281229159838</v>
      </c>
      <c r="M145" s="80">
        <f>Size!M102</f>
        <v>27235.159995869399</v>
      </c>
      <c r="N145" s="78">
        <f>Size!N102</f>
        <v>0.39011520348530543</v>
      </c>
      <c r="O145" s="77">
        <f>Size!O102</f>
        <v>19949.332487463951</v>
      </c>
      <c r="P145" s="76">
        <f>Size!P102</f>
        <v>-1730.2373774051666</v>
      </c>
      <c r="Q145" s="78">
        <f>Size!Q102</f>
        <v>-7.9809580549333112E-2</v>
      </c>
    </row>
    <row r="146" spans="1:17">
      <c r="B146" s="348"/>
      <c r="C146" s="151" t="s">
        <v>104</v>
      </c>
      <c r="D146" s="77">
        <f>Size!D103</f>
        <v>37141.467583811282</v>
      </c>
      <c r="E146" s="76">
        <f>Size!E103</f>
        <v>22940.49210618436</v>
      </c>
      <c r="F146" s="78">
        <f>Size!F103</f>
        <v>1.6154166410840018</v>
      </c>
      <c r="G146" s="95">
        <f>Size!G103</f>
        <v>0.38281408259243427</v>
      </c>
      <c r="H146" s="81">
        <f>Size!H103</f>
        <v>0.23903612720702475</v>
      </c>
      <c r="I146" s="178">
        <f>Size!I103</f>
        <v>0.93778549191698979</v>
      </c>
      <c r="J146" s="179">
        <f>Size!J103</f>
        <v>0.19967307392618749</v>
      </c>
      <c r="K146" s="78">
        <f>Size!K103</f>
        <v>0.27051851324993648</v>
      </c>
      <c r="L146" s="79">
        <f>Size!L103</f>
        <v>34830.729448603393</v>
      </c>
      <c r="M146" s="80">
        <f>Size!M103</f>
        <v>24348.813100984098</v>
      </c>
      <c r="N146" s="78">
        <f>Size!N103</f>
        <v>2.3229352623591888</v>
      </c>
      <c r="O146" s="77">
        <f>Size!O103</f>
        <v>13306.265002250671</v>
      </c>
      <c r="P146" s="76">
        <f>Size!P103</f>
        <v>7486.6989542245865</v>
      </c>
      <c r="Q146" s="78">
        <f>Size!Q103</f>
        <v>1.2864703128103461</v>
      </c>
    </row>
    <row r="147" spans="1:17">
      <c r="B147" s="348"/>
      <c r="C147" s="151" t="s">
        <v>105</v>
      </c>
      <c r="D147" s="77">
        <f>Size!D104</f>
        <v>588305.250460729</v>
      </c>
      <c r="E147" s="76">
        <f>Size!E104</f>
        <v>53476.795946732163</v>
      </c>
      <c r="F147" s="78">
        <f>Size!F104</f>
        <v>9.9988688887779884E-2</v>
      </c>
      <c r="G147" s="95">
        <f>Size!G104</f>
        <v>6.0636143208729418</v>
      </c>
      <c r="H147" s="81">
        <f>Size!H104</f>
        <v>0.6487368856496758</v>
      </c>
      <c r="I147" s="178">
        <f>Size!I104</f>
        <v>4.1881220948596933</v>
      </c>
      <c r="J147" s="179">
        <f>Size!J104</f>
        <v>-1.0084621059272436E-2</v>
      </c>
      <c r="K147" s="78">
        <f>Size!K104</f>
        <v>-2.4021258936662354E-3</v>
      </c>
      <c r="L147" s="79">
        <f>Size!L104</f>
        <v>2463894.217976545</v>
      </c>
      <c r="M147" s="80">
        <f>Size!M104</f>
        <v>218573.80837132223</v>
      </c>
      <c r="N147" s="78">
        <f>Size!N104</f>
        <v>9.734637757546255E-2</v>
      </c>
      <c r="O147" s="77">
        <f>Size!O104</f>
        <v>329244.75244772434</v>
      </c>
      <c r="P147" s="76">
        <f>Size!P104</f>
        <v>30043.93549478054</v>
      </c>
      <c r="Q147" s="78">
        <f>Size!Q104</f>
        <v>0.10041394873432327</v>
      </c>
    </row>
    <row r="148" spans="1:17">
      <c r="B148" s="348"/>
      <c r="C148" s="151" t="s">
        <v>106</v>
      </c>
      <c r="D148" s="77">
        <f>Size!D105</f>
        <v>8862858.5587981492</v>
      </c>
      <c r="E148" s="76">
        <f>Size!E105</f>
        <v>-302388.63707490452</v>
      </c>
      <c r="F148" s="78">
        <f>Size!F105</f>
        <v>-3.299296032201561E-2</v>
      </c>
      <c r="G148" s="95">
        <f>Size!G105</f>
        <v>91.348761614676647</v>
      </c>
      <c r="H148" s="81">
        <f>Size!H105</f>
        <v>-1.4448992504213436</v>
      </c>
      <c r="I148" s="178">
        <f>Size!I105</f>
        <v>6.2625544874868222</v>
      </c>
      <c r="J148" s="179">
        <f>Size!J105</f>
        <v>0.23370088001645684</v>
      </c>
      <c r="K148" s="78">
        <f>Size!K105</f>
        <v>3.8763734406633721E-2</v>
      </c>
      <c r="L148" s="79">
        <f>Size!L105</f>
        <v>55504134.639362335</v>
      </c>
      <c r="M148" s="80">
        <f>Size!M105</f>
        <v>248201.01916542649</v>
      </c>
      <c r="N148" s="78">
        <f>Size!N105</f>
        <v>4.4918437334068523E-3</v>
      </c>
      <c r="O148" s="77">
        <f>Size!O105</f>
        <v>22462603.024828311</v>
      </c>
      <c r="P148" s="76">
        <f>Size!P105</f>
        <v>-1310442.8733891286</v>
      </c>
      <c r="Q148" s="78">
        <f>Size!Q105</f>
        <v>-5.5123053183832399E-2</v>
      </c>
    </row>
    <row r="149" spans="1:17" ht="15" customHeight="1">
      <c r="B149" s="348"/>
      <c r="C149" s="151" t="s">
        <v>107</v>
      </c>
      <c r="D149" s="77">
        <f>Size!D106</f>
        <v>737053.43980264105</v>
      </c>
      <c r="E149" s="76">
        <f>Size!E106</f>
        <v>58649.092690090882</v>
      </c>
      <c r="F149" s="78">
        <f>Size!F106</f>
        <v>8.6451528413276441E-2</v>
      </c>
      <c r="G149" s="95">
        <f>Size!G106</f>
        <v>7.5967497984012784</v>
      </c>
      <c r="H149" s="81">
        <f>Size!H106</f>
        <v>0.72823642718351334</v>
      </c>
      <c r="I149" s="178">
        <f>Size!I106</f>
        <v>4.1876473731115791</v>
      </c>
      <c r="J149" s="179">
        <f>Size!J106</f>
        <v>2.5575592923778423E-2</v>
      </c>
      <c r="K149" s="78">
        <f>Size!K106</f>
        <v>6.1449187506863239E-3</v>
      </c>
      <c r="L149" s="79">
        <f>Size!L106</f>
        <v>3086519.9010323831</v>
      </c>
      <c r="M149" s="80">
        <f>Size!M106</f>
        <v>262952.31235850882</v>
      </c>
      <c r="N149" s="78">
        <f>Size!N106</f>
        <v>9.3127684781934977E-2</v>
      </c>
      <c r="O149" s="77">
        <f>Size!O106</f>
        <v>433202.38651037216</v>
      </c>
      <c r="P149" s="76">
        <f>Size!P106</f>
        <v>34758.446432590485</v>
      </c>
      <c r="Q149" s="78">
        <f>Size!Q106</f>
        <v>8.7235475148160518E-2</v>
      </c>
    </row>
    <row r="150" spans="1:17" ht="15" thickBot="1">
      <c r="B150" s="349"/>
      <c r="C150" s="152" t="s">
        <v>108</v>
      </c>
      <c r="D150" s="144">
        <f>Size!D107</f>
        <v>102308.81111644986</v>
      </c>
      <c r="E150" s="138">
        <f>Size!E107</f>
        <v>68941.697410244815</v>
      </c>
      <c r="F150" s="140">
        <f>Size!F107</f>
        <v>2.0661570556348194</v>
      </c>
      <c r="G150" s="141">
        <f>Size!G107</f>
        <v>1.0544885869221066</v>
      </c>
      <c r="H150" s="142">
        <f>Size!H107</f>
        <v>0.71666282323785579</v>
      </c>
      <c r="I150" s="180">
        <f>Size!I107</f>
        <v>1.3094989731959976</v>
      </c>
      <c r="J150" s="181">
        <f>Size!J107</f>
        <v>-1.1742613110021853</v>
      </c>
      <c r="K150" s="140">
        <f>Size!K107</f>
        <v>-0.47277562109069027</v>
      </c>
      <c r="L150" s="143">
        <f>Size!L107</f>
        <v>133973.28310589434</v>
      </c>
      <c r="M150" s="139">
        <f>Size!M107</f>
        <v>51097.371284097448</v>
      </c>
      <c r="N150" s="140">
        <f>Size!N107</f>
        <v>0.61655274929546555</v>
      </c>
      <c r="O150" s="144">
        <f>Size!O107</f>
        <v>33858.016102313995</v>
      </c>
      <c r="P150" s="138">
        <f>Size!P107</f>
        <v>5687.2423011064529</v>
      </c>
      <c r="Q150" s="140">
        <f>Size!Q107</f>
        <v>0.20188448997672434</v>
      </c>
    </row>
    <row r="151" spans="1:17">
      <c r="A151" s="50"/>
      <c r="B151" s="341"/>
      <c r="C151" s="341"/>
      <c r="D151" s="341"/>
      <c r="E151" s="341"/>
      <c r="F151" s="341"/>
      <c r="G151" s="341"/>
      <c r="H151" s="341"/>
      <c r="I151" s="341"/>
      <c r="J151" s="341"/>
      <c r="K151" s="341"/>
      <c r="L151" s="341"/>
      <c r="M151" s="341"/>
      <c r="N151" s="341"/>
      <c r="O151" s="341"/>
      <c r="P151" s="341"/>
      <c r="Q151" s="341"/>
    </row>
    <row r="152" spans="1:17">
      <c r="A152" s="50"/>
      <c r="B152" s="341"/>
      <c r="C152" s="341"/>
      <c r="D152" s="341"/>
      <c r="E152" s="341"/>
      <c r="F152" s="341"/>
      <c r="G152" s="341"/>
      <c r="H152" s="341"/>
      <c r="I152" s="341"/>
      <c r="J152" s="341"/>
      <c r="K152" s="341"/>
      <c r="L152" s="341"/>
      <c r="M152" s="341"/>
      <c r="N152" s="341"/>
      <c r="O152" s="341"/>
      <c r="P152" s="341"/>
      <c r="Q152" s="341"/>
    </row>
    <row r="153" spans="1:17">
      <c r="A153" s="50"/>
      <c r="B153" s="50"/>
      <c r="C153" s="177" t="s">
        <v>131</v>
      </c>
      <c r="D153" s="177"/>
      <c r="E153" s="177"/>
      <c r="F153" s="177"/>
      <c r="G153" s="177"/>
      <c r="H153" s="177"/>
      <c r="I153" s="175"/>
      <c r="J153" s="175"/>
      <c r="K153" s="175"/>
      <c r="L153" s="338"/>
      <c r="M153" s="338"/>
      <c r="N153" s="338"/>
      <c r="O153" s="338"/>
      <c r="P153" s="338"/>
      <c r="Q153" s="338"/>
    </row>
    <row r="154" spans="1:17">
      <c r="A154" s="50"/>
      <c r="B154" s="51"/>
      <c r="C154" s="148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</row>
    <row r="155" spans="1:17">
      <c r="A155" s="50"/>
      <c r="B155" s="50"/>
      <c r="C155" s="53"/>
      <c r="D155" s="54"/>
      <c r="E155" s="54"/>
      <c r="F155" s="55"/>
      <c r="G155" s="56"/>
      <c r="H155" s="56"/>
      <c r="I155" s="195"/>
      <c r="J155" s="195"/>
      <c r="K155" s="55"/>
      <c r="L155" s="54"/>
      <c r="M155" s="54"/>
      <c r="N155" s="55"/>
      <c r="O155" s="54"/>
      <c r="P155" s="54"/>
      <c r="Q155" s="55"/>
    </row>
    <row r="156" spans="1:17">
      <c r="A156" s="50"/>
      <c r="B156" s="352"/>
      <c r="C156" s="57"/>
      <c r="D156" s="58"/>
      <c r="E156" s="58"/>
      <c r="F156" s="59"/>
      <c r="G156" s="60"/>
      <c r="H156" s="60"/>
      <c r="I156" s="196"/>
      <c r="J156" s="196"/>
      <c r="K156" s="59"/>
      <c r="L156" s="58"/>
      <c r="M156" s="58"/>
      <c r="N156" s="59"/>
      <c r="O156" s="58"/>
      <c r="P156" s="58"/>
      <c r="Q156" s="59"/>
    </row>
    <row r="157" spans="1:17">
      <c r="A157" s="50"/>
      <c r="B157" s="352"/>
      <c r="C157" s="57"/>
      <c r="D157" s="58"/>
      <c r="E157" s="58"/>
      <c r="F157" s="59"/>
      <c r="G157" s="60"/>
      <c r="H157" s="60"/>
      <c r="I157" s="196"/>
      <c r="J157" s="196"/>
      <c r="K157" s="59"/>
      <c r="L157" s="58"/>
      <c r="M157" s="58"/>
      <c r="N157" s="59"/>
      <c r="O157" s="58"/>
      <c r="P157" s="58"/>
      <c r="Q157" s="59"/>
    </row>
    <row r="158" spans="1:17">
      <c r="A158" s="50"/>
      <c r="B158" s="352"/>
      <c r="C158" s="57"/>
      <c r="D158" s="58"/>
      <c r="E158" s="58"/>
      <c r="F158" s="59"/>
      <c r="G158" s="60"/>
      <c r="H158" s="60"/>
      <c r="I158" s="196"/>
      <c r="J158" s="196"/>
      <c r="K158" s="59"/>
      <c r="L158" s="58"/>
      <c r="M158" s="58"/>
      <c r="N158" s="59"/>
      <c r="O158" s="58"/>
      <c r="P158" s="58"/>
      <c r="Q158" s="59"/>
    </row>
    <row r="159" spans="1:17">
      <c r="A159" s="50"/>
      <c r="B159" s="352"/>
      <c r="C159" s="64"/>
      <c r="D159" s="61"/>
      <c r="E159" s="61"/>
      <c r="F159" s="62"/>
      <c r="G159" s="63"/>
      <c r="H159" s="63"/>
      <c r="I159" s="197"/>
      <c r="J159" s="197"/>
      <c r="K159" s="62"/>
      <c r="L159" s="61"/>
      <c r="M159" s="61"/>
      <c r="N159" s="62"/>
      <c r="O159" s="61"/>
      <c r="P159" s="61"/>
      <c r="Q159" s="62"/>
    </row>
    <row r="160" spans="1:17">
      <c r="A160" s="50"/>
      <c r="B160" s="352"/>
      <c r="C160" s="64"/>
      <c r="D160" s="61"/>
      <c r="E160" s="61"/>
      <c r="F160" s="62"/>
      <c r="G160" s="63"/>
      <c r="H160" s="63"/>
      <c r="I160" s="197"/>
      <c r="J160" s="197"/>
      <c r="K160" s="62"/>
      <c r="L160" s="61"/>
      <c r="M160" s="61"/>
      <c r="N160" s="62"/>
      <c r="O160" s="61"/>
      <c r="P160" s="61"/>
      <c r="Q160" s="62"/>
    </row>
    <row r="161" spans="1:17">
      <c r="A161" s="50"/>
      <c r="B161" s="352"/>
      <c r="C161" s="64"/>
      <c r="D161" s="61"/>
      <c r="E161" s="61"/>
      <c r="F161" s="62"/>
      <c r="G161" s="63"/>
      <c r="H161" s="63"/>
      <c r="I161" s="197"/>
      <c r="J161" s="197"/>
      <c r="K161" s="62"/>
      <c r="L161" s="61"/>
      <c r="M161" s="61"/>
      <c r="N161" s="62"/>
      <c r="O161" s="61"/>
      <c r="P161" s="61"/>
      <c r="Q161" s="62"/>
    </row>
    <row r="162" spans="1:17">
      <c r="A162" s="50"/>
      <c r="B162" s="352"/>
      <c r="C162" s="64"/>
      <c r="D162" s="61"/>
      <c r="E162" s="61"/>
      <c r="F162" s="62"/>
      <c r="G162" s="63"/>
      <c r="H162" s="63"/>
      <c r="I162" s="197"/>
      <c r="J162" s="197"/>
      <c r="K162" s="62"/>
      <c r="L162" s="61"/>
      <c r="M162" s="61"/>
      <c r="N162" s="62"/>
      <c r="O162" s="61"/>
      <c r="P162" s="61"/>
      <c r="Q162" s="62"/>
    </row>
    <row r="163" spans="1:17">
      <c r="A163" s="50"/>
      <c r="B163" s="352"/>
      <c r="C163" s="64"/>
      <c r="D163" s="61"/>
      <c r="E163" s="61"/>
      <c r="F163" s="62"/>
      <c r="G163" s="63"/>
      <c r="H163" s="63"/>
      <c r="I163" s="197"/>
      <c r="J163" s="197"/>
      <c r="K163" s="62"/>
      <c r="L163" s="61"/>
      <c r="M163" s="61"/>
      <c r="N163" s="62"/>
      <c r="O163" s="61"/>
      <c r="P163" s="61"/>
      <c r="Q163" s="62"/>
    </row>
    <row r="164" spans="1:17">
      <c r="A164" s="50"/>
      <c r="B164" s="352"/>
      <c r="C164" s="64"/>
      <c r="D164" s="61"/>
      <c r="E164" s="61"/>
      <c r="F164" s="62"/>
      <c r="G164" s="63"/>
      <c r="H164" s="63"/>
      <c r="I164" s="197"/>
      <c r="J164" s="197"/>
      <c r="K164" s="62"/>
      <c r="L164" s="61"/>
      <c r="M164" s="61"/>
      <c r="N164" s="62"/>
      <c r="O164" s="61"/>
      <c r="P164" s="61"/>
      <c r="Q164" s="62"/>
    </row>
    <row r="165" spans="1:17">
      <c r="A165" s="50"/>
      <c r="B165" s="352"/>
      <c r="C165" s="64"/>
      <c r="D165" s="61"/>
      <c r="E165" s="61"/>
      <c r="F165" s="62"/>
      <c r="G165" s="63"/>
      <c r="H165" s="63"/>
      <c r="I165" s="197"/>
      <c r="J165" s="197"/>
      <c r="K165" s="62"/>
      <c r="L165" s="61"/>
      <c r="M165" s="61"/>
      <c r="N165" s="62"/>
      <c r="O165" s="61"/>
      <c r="P165" s="61"/>
      <c r="Q165" s="62"/>
    </row>
    <row r="166" spans="1:17">
      <c r="A166" s="50"/>
      <c r="B166" s="352"/>
      <c r="C166" s="64"/>
      <c r="D166" s="61"/>
      <c r="E166" s="61"/>
      <c r="F166" s="62"/>
      <c r="G166" s="63"/>
      <c r="H166" s="63"/>
      <c r="I166" s="197"/>
      <c r="J166" s="197"/>
      <c r="K166" s="62"/>
      <c r="L166" s="61"/>
      <c r="M166" s="61"/>
      <c r="N166" s="62"/>
      <c r="O166" s="61"/>
      <c r="P166" s="61"/>
      <c r="Q166" s="62"/>
    </row>
    <row r="167" spans="1:17">
      <c r="A167" s="50"/>
      <c r="B167" s="352"/>
      <c r="C167" s="64"/>
      <c r="D167" s="61"/>
      <c r="E167" s="61"/>
      <c r="F167" s="62"/>
      <c r="G167" s="63"/>
      <c r="H167" s="63"/>
      <c r="I167" s="197"/>
      <c r="J167" s="197"/>
      <c r="K167" s="62"/>
      <c r="L167" s="61"/>
      <c r="M167" s="61"/>
      <c r="N167" s="62"/>
      <c r="O167" s="61"/>
      <c r="P167" s="61"/>
      <c r="Q167" s="62"/>
    </row>
    <row r="168" spans="1:17">
      <c r="A168" s="50"/>
      <c r="B168" s="352"/>
      <c r="C168" s="64"/>
      <c r="D168" s="61"/>
      <c r="E168" s="61"/>
      <c r="F168" s="62"/>
      <c r="G168" s="63"/>
      <c r="H168" s="63"/>
      <c r="I168" s="197"/>
      <c r="J168" s="197"/>
      <c r="K168" s="62"/>
      <c r="L168" s="61"/>
      <c r="M168" s="61"/>
      <c r="N168" s="62"/>
      <c r="O168" s="61"/>
      <c r="P168" s="61"/>
      <c r="Q168" s="62"/>
    </row>
    <row r="169" spans="1:17">
      <c r="A169" s="50"/>
      <c r="B169" s="352"/>
      <c r="C169" s="64"/>
      <c r="D169" s="61"/>
      <c r="E169" s="61"/>
      <c r="F169" s="62"/>
      <c r="G169" s="63"/>
      <c r="H169" s="63"/>
      <c r="I169" s="197"/>
      <c r="J169" s="197"/>
      <c r="K169" s="62"/>
      <c r="L169" s="61"/>
      <c r="M169" s="61"/>
      <c r="N169" s="62"/>
      <c r="O169" s="61"/>
      <c r="P169" s="61"/>
      <c r="Q169" s="62"/>
    </row>
    <row r="170" spans="1:17">
      <c r="A170" s="50"/>
      <c r="B170" s="352"/>
      <c r="C170" s="64"/>
      <c r="D170" s="61"/>
      <c r="E170" s="61"/>
      <c r="F170" s="62"/>
      <c r="G170" s="63"/>
      <c r="H170" s="63"/>
      <c r="I170" s="197"/>
      <c r="J170" s="197"/>
      <c r="K170" s="62"/>
      <c r="L170" s="61"/>
      <c r="M170" s="61"/>
      <c r="N170" s="62"/>
      <c r="O170" s="61"/>
      <c r="P170" s="61"/>
      <c r="Q170" s="62"/>
    </row>
    <row r="171" spans="1:17">
      <c r="A171" s="50"/>
      <c r="B171" s="352"/>
      <c r="C171" s="64"/>
      <c r="D171" s="61"/>
      <c r="E171" s="61"/>
      <c r="F171" s="62"/>
      <c r="G171" s="63"/>
      <c r="H171" s="63"/>
      <c r="I171" s="197"/>
      <c r="J171" s="197"/>
      <c r="K171" s="62"/>
      <c r="L171" s="61"/>
      <c r="M171" s="61"/>
      <c r="N171" s="62"/>
      <c r="O171" s="61"/>
      <c r="P171" s="61"/>
      <c r="Q171" s="62"/>
    </row>
    <row r="172" spans="1:17">
      <c r="A172" s="50"/>
      <c r="B172" s="352"/>
      <c r="C172" s="64"/>
      <c r="D172" s="61"/>
      <c r="E172" s="61"/>
      <c r="F172" s="62"/>
      <c r="G172" s="63"/>
      <c r="H172" s="63"/>
      <c r="I172" s="197"/>
      <c r="J172" s="197"/>
      <c r="K172" s="62"/>
      <c r="L172" s="61"/>
      <c r="M172" s="61"/>
      <c r="N172" s="62"/>
      <c r="O172" s="61"/>
      <c r="P172" s="61"/>
      <c r="Q172" s="62"/>
    </row>
    <row r="173" spans="1:17">
      <c r="A173" s="50"/>
      <c r="B173" s="352"/>
      <c r="C173" s="64"/>
      <c r="D173" s="61"/>
      <c r="E173" s="61"/>
      <c r="F173" s="62"/>
      <c r="G173" s="63"/>
      <c r="H173" s="63"/>
      <c r="I173" s="197"/>
      <c r="J173" s="197"/>
      <c r="K173" s="62"/>
      <c r="L173" s="61"/>
      <c r="M173" s="61"/>
      <c r="N173" s="62"/>
      <c r="O173" s="61"/>
      <c r="P173" s="61"/>
      <c r="Q173" s="62"/>
    </row>
    <row r="174" spans="1:17">
      <c r="A174" s="50"/>
      <c r="B174" s="352"/>
      <c r="C174" s="64"/>
      <c r="D174" s="61"/>
      <c r="E174" s="61"/>
      <c r="F174" s="62"/>
      <c r="G174" s="63"/>
      <c r="H174" s="63"/>
      <c r="I174" s="197"/>
      <c r="J174" s="197"/>
      <c r="K174" s="62"/>
      <c r="L174" s="61"/>
      <c r="M174" s="61"/>
      <c r="N174" s="62"/>
      <c r="O174" s="61"/>
      <c r="P174" s="61"/>
      <c r="Q174" s="62"/>
    </row>
    <row r="175" spans="1:17">
      <c r="A175" s="50"/>
      <c r="B175" s="352"/>
      <c r="C175" s="64"/>
      <c r="D175" s="61"/>
      <c r="E175" s="61"/>
      <c r="F175" s="62"/>
      <c r="G175" s="63"/>
      <c r="H175" s="63"/>
      <c r="I175" s="197"/>
      <c r="J175" s="197"/>
      <c r="K175" s="62"/>
      <c r="L175" s="61"/>
      <c r="M175" s="61"/>
      <c r="N175" s="62"/>
      <c r="O175" s="61"/>
      <c r="P175" s="61"/>
      <c r="Q175" s="62"/>
    </row>
    <row r="176" spans="1:17">
      <c r="A176" s="50"/>
      <c r="B176" s="352"/>
      <c r="C176" s="64"/>
      <c r="D176" s="61"/>
      <c r="E176" s="61"/>
      <c r="F176" s="62"/>
      <c r="G176" s="63"/>
      <c r="H176" s="63"/>
      <c r="I176" s="197"/>
      <c r="J176" s="197"/>
      <c r="K176" s="62"/>
      <c r="L176" s="61"/>
      <c r="M176" s="61"/>
      <c r="N176" s="62"/>
      <c r="O176" s="61"/>
      <c r="P176" s="61"/>
      <c r="Q176" s="62"/>
    </row>
    <row r="177" spans="1:17">
      <c r="A177" s="50"/>
      <c r="B177" s="352"/>
      <c r="C177" s="64"/>
      <c r="D177" s="61"/>
      <c r="E177" s="61"/>
      <c r="F177" s="62"/>
      <c r="G177" s="63"/>
      <c r="H177" s="63"/>
      <c r="I177" s="197"/>
      <c r="J177" s="197"/>
      <c r="K177" s="62"/>
      <c r="L177" s="61"/>
      <c r="M177" s="61"/>
      <c r="N177" s="62"/>
      <c r="O177" s="61"/>
      <c r="P177" s="61"/>
      <c r="Q177" s="62"/>
    </row>
    <row r="178" spans="1:17">
      <c r="A178" s="50"/>
      <c r="B178" s="352"/>
      <c r="C178" s="64"/>
      <c r="D178" s="61"/>
      <c r="E178" s="61"/>
      <c r="F178" s="62"/>
      <c r="G178" s="63"/>
      <c r="H178" s="63"/>
      <c r="I178" s="197"/>
      <c r="J178" s="197"/>
      <c r="K178" s="62"/>
      <c r="L178" s="61"/>
      <c r="M178" s="61"/>
      <c r="N178" s="62"/>
      <c r="O178" s="61"/>
      <c r="P178" s="61"/>
      <c r="Q178" s="62"/>
    </row>
    <row r="179" spans="1:17">
      <c r="A179" s="50"/>
      <c r="B179" s="352"/>
      <c r="C179" s="64"/>
      <c r="D179" s="61"/>
      <c r="E179" s="61"/>
      <c r="F179" s="62"/>
      <c r="G179" s="63"/>
      <c r="H179" s="63"/>
      <c r="I179" s="197"/>
      <c r="J179" s="197"/>
      <c r="K179" s="62"/>
      <c r="L179" s="61"/>
      <c r="M179" s="61"/>
      <c r="N179" s="62"/>
      <c r="O179" s="61"/>
      <c r="P179" s="61"/>
      <c r="Q179" s="62"/>
    </row>
    <row r="180" spans="1:17">
      <c r="A180" s="50"/>
      <c r="B180" s="352"/>
      <c r="C180" s="64"/>
      <c r="D180" s="61"/>
      <c r="E180" s="61"/>
      <c r="F180" s="62"/>
      <c r="G180" s="63"/>
      <c r="H180" s="63"/>
      <c r="I180" s="197"/>
      <c r="J180" s="197"/>
      <c r="K180" s="62"/>
      <c r="L180" s="61"/>
      <c r="M180" s="61"/>
      <c r="N180" s="62"/>
      <c r="O180" s="61"/>
      <c r="P180" s="61"/>
      <c r="Q180" s="62"/>
    </row>
    <row r="181" spans="1:17">
      <c r="A181" s="50"/>
      <c r="B181" s="352"/>
      <c r="C181" s="64"/>
      <c r="D181" s="61"/>
      <c r="E181" s="61"/>
      <c r="F181" s="62"/>
      <c r="G181" s="63"/>
      <c r="H181" s="63"/>
      <c r="I181" s="197"/>
      <c r="J181" s="197"/>
      <c r="K181" s="62"/>
      <c r="L181" s="61"/>
      <c r="M181" s="61"/>
      <c r="N181" s="62"/>
      <c r="O181" s="61"/>
      <c r="P181" s="61"/>
      <c r="Q181" s="62"/>
    </row>
    <row r="182" spans="1:17">
      <c r="A182" s="50"/>
      <c r="B182" s="352"/>
      <c r="C182" s="64"/>
      <c r="D182" s="61"/>
      <c r="E182" s="61"/>
      <c r="F182" s="62"/>
      <c r="G182" s="63"/>
      <c r="H182" s="63"/>
      <c r="I182" s="197"/>
      <c r="J182" s="197"/>
      <c r="K182" s="62"/>
      <c r="L182" s="61"/>
      <c r="M182" s="61"/>
      <c r="N182" s="62"/>
      <c r="O182" s="61"/>
      <c r="P182" s="61"/>
      <c r="Q182" s="62"/>
    </row>
    <row r="183" spans="1:17">
      <c r="A183" s="50"/>
      <c r="B183" s="352"/>
      <c r="C183" s="64"/>
      <c r="D183" s="61"/>
      <c r="E183" s="61"/>
      <c r="F183" s="62"/>
      <c r="G183" s="63"/>
      <c r="H183" s="63"/>
      <c r="I183" s="197"/>
      <c r="J183" s="197"/>
      <c r="K183" s="62"/>
      <c r="L183" s="61"/>
      <c r="M183" s="61"/>
      <c r="N183" s="62"/>
      <c r="O183" s="61"/>
      <c r="P183" s="61"/>
      <c r="Q183" s="62"/>
    </row>
    <row r="184" spans="1:17">
      <c r="A184" s="50"/>
      <c r="B184" s="352"/>
      <c r="C184" s="64"/>
      <c r="D184" s="61"/>
      <c r="E184" s="61"/>
      <c r="F184" s="62"/>
      <c r="G184" s="63"/>
      <c r="H184" s="63"/>
      <c r="I184" s="197"/>
      <c r="J184" s="197"/>
      <c r="K184" s="62"/>
      <c r="L184" s="61"/>
      <c r="M184" s="61"/>
      <c r="N184" s="62"/>
      <c r="O184" s="61"/>
      <c r="P184" s="61"/>
      <c r="Q184" s="62"/>
    </row>
    <row r="185" spans="1:17">
      <c r="A185" s="50"/>
      <c r="B185" s="352"/>
      <c r="C185" s="64"/>
      <c r="D185" s="61"/>
      <c r="E185" s="61"/>
      <c r="F185" s="62"/>
      <c r="G185" s="63"/>
      <c r="H185" s="63"/>
      <c r="I185" s="197"/>
      <c r="J185" s="197"/>
      <c r="K185" s="62"/>
      <c r="L185" s="61"/>
      <c r="M185" s="61"/>
      <c r="N185" s="62"/>
      <c r="O185" s="61"/>
      <c r="P185" s="61"/>
      <c r="Q185" s="62"/>
    </row>
    <row r="186" spans="1:17">
      <c r="A186" s="50"/>
      <c r="B186" s="352"/>
      <c r="C186" s="64"/>
      <c r="D186" s="61"/>
      <c r="E186" s="61"/>
      <c r="F186" s="62"/>
      <c r="G186" s="63"/>
      <c r="H186" s="63"/>
      <c r="I186" s="197"/>
      <c r="J186" s="197"/>
      <c r="K186" s="62"/>
      <c r="L186" s="61"/>
      <c r="M186" s="61"/>
      <c r="N186" s="62"/>
      <c r="O186" s="61"/>
      <c r="P186" s="61"/>
      <c r="Q186" s="62"/>
    </row>
    <row r="187" spans="1:17">
      <c r="A187" s="50"/>
      <c r="B187" s="352"/>
      <c r="C187" s="64"/>
      <c r="D187" s="61"/>
      <c r="E187" s="61"/>
      <c r="F187" s="62"/>
      <c r="G187" s="63"/>
      <c r="H187" s="63"/>
      <c r="I187" s="197"/>
      <c r="J187" s="197"/>
      <c r="K187" s="62"/>
      <c r="L187" s="61"/>
      <c r="M187" s="61"/>
      <c r="N187" s="62"/>
      <c r="O187" s="61"/>
      <c r="P187" s="61"/>
      <c r="Q187" s="62"/>
    </row>
    <row r="188" spans="1:17">
      <c r="A188" s="50"/>
      <c r="B188" s="352"/>
      <c r="C188" s="64"/>
      <c r="D188" s="61"/>
      <c r="E188" s="61"/>
      <c r="F188" s="62"/>
      <c r="G188" s="63"/>
      <c r="H188" s="63"/>
      <c r="I188" s="197"/>
      <c r="J188" s="197"/>
      <c r="K188" s="62"/>
      <c r="L188" s="61"/>
      <c r="M188" s="61"/>
      <c r="N188" s="62"/>
      <c r="O188" s="61"/>
      <c r="P188" s="61"/>
      <c r="Q188" s="62"/>
    </row>
    <row r="189" spans="1:17">
      <c r="A189" s="50"/>
      <c r="B189" s="352"/>
      <c r="C189" s="64"/>
      <c r="D189" s="61"/>
      <c r="E189" s="61"/>
      <c r="F189" s="62"/>
      <c r="G189" s="63"/>
      <c r="H189" s="63"/>
      <c r="I189" s="197"/>
      <c r="J189" s="197"/>
      <c r="K189" s="62"/>
      <c r="L189" s="61"/>
      <c r="M189" s="61"/>
      <c r="N189" s="62"/>
      <c r="O189" s="61"/>
      <c r="P189" s="61"/>
      <c r="Q189" s="62"/>
    </row>
    <row r="190" spans="1:17">
      <c r="A190" s="50"/>
      <c r="B190" s="352"/>
      <c r="C190" s="64"/>
      <c r="D190" s="61"/>
      <c r="E190" s="61"/>
      <c r="F190" s="62"/>
      <c r="G190" s="63"/>
      <c r="H190" s="63"/>
      <c r="I190" s="197"/>
      <c r="J190" s="197"/>
      <c r="K190" s="62"/>
      <c r="L190" s="61"/>
      <c r="M190" s="61"/>
      <c r="N190" s="62"/>
      <c r="O190" s="61"/>
      <c r="P190" s="61"/>
      <c r="Q190" s="62"/>
    </row>
    <row r="191" spans="1:17">
      <c r="A191" s="50"/>
      <c r="B191" s="352"/>
      <c r="C191" s="64"/>
      <c r="D191" s="61"/>
      <c r="E191" s="61"/>
      <c r="F191" s="62"/>
      <c r="G191" s="63"/>
      <c r="H191" s="63"/>
      <c r="I191" s="197"/>
      <c r="J191" s="197"/>
      <c r="K191" s="62"/>
      <c r="L191" s="61"/>
      <c r="M191" s="61"/>
      <c r="N191" s="62"/>
      <c r="O191" s="61"/>
      <c r="P191" s="61"/>
      <c r="Q191" s="62"/>
    </row>
    <row r="192" spans="1:17">
      <c r="A192" s="50"/>
      <c r="B192" s="352"/>
      <c r="C192" s="64"/>
      <c r="D192" s="61"/>
      <c r="E192" s="61"/>
      <c r="F192" s="62"/>
      <c r="G192" s="63"/>
      <c r="H192" s="63"/>
      <c r="I192" s="197"/>
      <c r="J192" s="197"/>
      <c r="K192" s="62"/>
      <c r="L192" s="61"/>
      <c r="M192" s="61"/>
      <c r="N192" s="62"/>
      <c r="O192" s="61"/>
      <c r="P192" s="61"/>
      <c r="Q192" s="62"/>
    </row>
    <row r="193" spans="1:17">
      <c r="A193" s="50"/>
      <c r="B193" s="352"/>
      <c r="C193" s="64"/>
      <c r="D193" s="61"/>
      <c r="E193" s="61"/>
      <c r="F193" s="62"/>
      <c r="G193" s="63"/>
      <c r="H193" s="63"/>
      <c r="I193" s="197"/>
      <c r="J193" s="197"/>
      <c r="K193" s="62"/>
      <c r="L193" s="61"/>
      <c r="M193" s="61"/>
      <c r="N193" s="62"/>
      <c r="O193" s="61"/>
      <c r="P193" s="61"/>
      <c r="Q193" s="62"/>
    </row>
    <row r="194" spans="1:17">
      <c r="A194" s="50"/>
      <c r="B194" s="352"/>
      <c r="C194" s="149"/>
      <c r="D194" s="61"/>
      <c r="E194" s="61"/>
      <c r="F194" s="62"/>
      <c r="G194" s="63"/>
      <c r="H194" s="63"/>
      <c r="I194" s="197"/>
      <c r="J194" s="197"/>
      <c r="K194" s="62"/>
      <c r="L194" s="61"/>
      <c r="M194" s="61"/>
      <c r="N194" s="62"/>
      <c r="O194" s="61"/>
      <c r="P194" s="61"/>
      <c r="Q194" s="62"/>
    </row>
    <row r="195" spans="1:17">
      <c r="A195" s="50"/>
      <c r="B195" s="353"/>
      <c r="C195" s="64"/>
      <c r="D195" s="61"/>
      <c r="E195" s="61"/>
      <c r="F195" s="62"/>
      <c r="G195" s="63"/>
      <c r="H195" s="63"/>
      <c r="I195" s="197"/>
      <c r="J195" s="197"/>
      <c r="K195" s="62"/>
      <c r="L195" s="61"/>
      <c r="M195" s="61"/>
      <c r="N195" s="62"/>
      <c r="O195" s="61"/>
      <c r="P195" s="61"/>
      <c r="Q195" s="62"/>
    </row>
    <row r="196" spans="1:17">
      <c r="A196" s="50"/>
      <c r="B196" s="353"/>
      <c r="C196" s="64"/>
      <c r="D196" s="61"/>
      <c r="E196" s="61"/>
      <c r="F196" s="62"/>
      <c r="G196" s="63"/>
      <c r="H196" s="63"/>
      <c r="I196" s="197"/>
      <c r="J196" s="197"/>
      <c r="K196" s="62"/>
      <c r="L196" s="61"/>
      <c r="M196" s="61"/>
      <c r="N196" s="62"/>
      <c r="O196" s="61"/>
      <c r="P196" s="61"/>
      <c r="Q196" s="62"/>
    </row>
    <row r="197" spans="1:17">
      <c r="A197" s="50"/>
      <c r="B197" s="353"/>
      <c r="C197" s="64"/>
      <c r="D197" s="61"/>
      <c r="E197" s="61"/>
      <c r="F197" s="62"/>
      <c r="G197" s="63"/>
      <c r="H197" s="63"/>
      <c r="I197" s="197"/>
      <c r="J197" s="197"/>
      <c r="K197" s="62"/>
      <c r="L197" s="61"/>
      <c r="M197" s="61"/>
      <c r="N197" s="62"/>
      <c r="O197" s="61"/>
      <c r="P197" s="61"/>
      <c r="Q197" s="62"/>
    </row>
    <row r="198" spans="1:17">
      <c r="A198" s="50"/>
      <c r="B198" s="353"/>
      <c r="C198" s="64"/>
      <c r="D198" s="61"/>
      <c r="E198" s="61"/>
      <c r="F198" s="62"/>
      <c r="G198" s="63"/>
      <c r="H198" s="63"/>
      <c r="I198" s="197"/>
      <c r="J198" s="197"/>
      <c r="K198" s="62"/>
      <c r="L198" s="61"/>
      <c r="M198" s="61"/>
      <c r="N198" s="62"/>
      <c r="O198" s="61"/>
      <c r="P198" s="61"/>
      <c r="Q198" s="62"/>
    </row>
    <row r="199" spans="1:17">
      <c r="A199" s="50"/>
      <c r="B199" s="353"/>
      <c r="C199" s="64"/>
      <c r="D199" s="61"/>
      <c r="E199" s="61"/>
      <c r="F199" s="62"/>
      <c r="G199" s="63"/>
      <c r="H199" s="63"/>
      <c r="I199" s="197"/>
      <c r="J199" s="197"/>
      <c r="K199" s="62"/>
      <c r="L199" s="61"/>
      <c r="M199" s="61"/>
      <c r="N199" s="62"/>
      <c r="O199" s="61"/>
      <c r="P199" s="61"/>
      <c r="Q199" s="62"/>
    </row>
    <row r="200" spans="1:17">
      <c r="A200" s="50"/>
      <c r="B200" s="353"/>
      <c r="C200" s="64"/>
      <c r="D200" s="61"/>
      <c r="E200" s="61"/>
      <c r="F200" s="62"/>
      <c r="G200" s="63"/>
      <c r="H200" s="63"/>
      <c r="I200" s="197"/>
      <c r="J200" s="197"/>
      <c r="K200" s="62"/>
      <c r="L200" s="61"/>
      <c r="M200" s="61"/>
      <c r="N200" s="62"/>
      <c r="O200" s="61"/>
      <c r="P200" s="61"/>
      <c r="Q200" s="62"/>
    </row>
    <row r="201" spans="1:17">
      <c r="A201" s="50"/>
      <c r="B201" s="353"/>
      <c r="C201" s="64"/>
      <c r="D201" s="61"/>
      <c r="E201" s="61"/>
      <c r="F201" s="62"/>
      <c r="G201" s="63"/>
      <c r="H201" s="63"/>
      <c r="I201" s="197"/>
      <c r="J201" s="197"/>
      <c r="K201" s="62"/>
      <c r="L201" s="61"/>
      <c r="M201" s="61"/>
      <c r="N201" s="62"/>
      <c r="O201" s="61"/>
      <c r="P201" s="61"/>
      <c r="Q201" s="62"/>
    </row>
    <row r="202" spans="1:17">
      <c r="A202" s="50"/>
      <c r="B202" s="353"/>
      <c r="C202" s="64"/>
      <c r="D202" s="61"/>
      <c r="E202" s="61"/>
      <c r="F202" s="62"/>
      <c r="G202" s="63"/>
      <c r="H202" s="63"/>
      <c r="I202" s="197"/>
      <c r="J202" s="197"/>
      <c r="K202" s="62"/>
      <c r="L202" s="61"/>
      <c r="M202" s="61"/>
      <c r="N202" s="62"/>
      <c r="O202" s="61"/>
      <c r="P202" s="61"/>
      <c r="Q202" s="62"/>
    </row>
    <row r="203" spans="1:17">
      <c r="A203" s="50"/>
      <c r="B203" s="353"/>
      <c r="C203" s="64"/>
      <c r="D203" s="61"/>
      <c r="E203" s="61"/>
      <c r="F203" s="62"/>
      <c r="G203" s="63"/>
      <c r="H203" s="63"/>
      <c r="I203" s="197"/>
      <c r="J203" s="197"/>
      <c r="K203" s="62"/>
      <c r="L203" s="61"/>
      <c r="M203" s="61"/>
      <c r="N203" s="62"/>
      <c r="O203" s="61"/>
      <c r="P203" s="61"/>
      <c r="Q203" s="62"/>
    </row>
    <row r="204" spans="1:17">
      <c r="A204" s="50"/>
      <c r="B204" s="353"/>
      <c r="C204" s="64"/>
      <c r="D204" s="61"/>
      <c r="E204" s="61"/>
      <c r="F204" s="62"/>
      <c r="G204" s="63"/>
      <c r="H204" s="63"/>
      <c r="I204" s="197"/>
      <c r="J204" s="197"/>
      <c r="K204" s="62"/>
      <c r="L204" s="61"/>
      <c r="M204" s="61"/>
      <c r="N204" s="62"/>
      <c r="O204" s="61"/>
      <c r="P204" s="61"/>
      <c r="Q204" s="62"/>
    </row>
    <row r="205" spans="1:17">
      <c r="A205" s="50"/>
      <c r="B205" s="353"/>
      <c r="C205" s="64"/>
      <c r="D205" s="61"/>
      <c r="E205" s="61"/>
      <c r="F205" s="62"/>
      <c r="G205" s="63"/>
      <c r="H205" s="63"/>
      <c r="I205" s="197"/>
      <c r="J205" s="197"/>
      <c r="K205" s="62"/>
      <c r="L205" s="61"/>
      <c r="M205" s="61"/>
      <c r="N205" s="62"/>
      <c r="O205" s="61"/>
      <c r="P205" s="61"/>
      <c r="Q205" s="62"/>
    </row>
    <row r="206" spans="1:17">
      <c r="A206" s="50"/>
      <c r="B206" s="353"/>
      <c r="C206" s="64"/>
      <c r="D206" s="61"/>
      <c r="E206" s="61"/>
      <c r="F206" s="62"/>
      <c r="G206" s="63"/>
      <c r="H206" s="63"/>
      <c r="I206" s="197"/>
      <c r="J206" s="197"/>
      <c r="K206" s="62"/>
      <c r="L206" s="61"/>
      <c r="M206" s="61"/>
      <c r="N206" s="62"/>
      <c r="O206" s="61"/>
      <c r="P206" s="61"/>
      <c r="Q206" s="62"/>
    </row>
    <row r="207" spans="1:17">
      <c r="A207" s="50"/>
      <c r="B207" s="353"/>
      <c r="C207" s="64"/>
      <c r="D207" s="61"/>
      <c r="E207" s="61"/>
      <c r="F207" s="62"/>
      <c r="G207" s="63"/>
      <c r="H207" s="63"/>
      <c r="I207" s="197"/>
      <c r="J207" s="197"/>
      <c r="K207" s="62"/>
      <c r="L207" s="61"/>
      <c r="M207" s="61"/>
      <c r="N207" s="62"/>
      <c r="O207" s="61"/>
      <c r="P207" s="61"/>
      <c r="Q207" s="62"/>
    </row>
    <row r="208" spans="1:17">
      <c r="A208" s="50"/>
      <c r="B208" s="353"/>
      <c r="C208" s="64"/>
      <c r="D208" s="61"/>
      <c r="E208" s="61"/>
      <c r="F208" s="62"/>
      <c r="G208" s="63"/>
      <c r="H208" s="63"/>
      <c r="I208" s="197"/>
      <c r="J208" s="197"/>
      <c r="K208" s="62"/>
      <c r="L208" s="61"/>
      <c r="M208" s="61"/>
      <c r="N208" s="62"/>
      <c r="O208" s="61"/>
      <c r="P208" s="61"/>
      <c r="Q208" s="62"/>
    </row>
    <row r="209" spans="1:17">
      <c r="A209" s="50"/>
      <c r="B209" s="353"/>
      <c r="C209" s="57"/>
      <c r="D209" s="61"/>
      <c r="E209" s="61"/>
      <c r="F209" s="62"/>
      <c r="G209" s="63"/>
      <c r="H209" s="63"/>
      <c r="I209" s="197"/>
      <c r="J209" s="197"/>
      <c r="K209" s="62"/>
      <c r="L209" s="61"/>
      <c r="M209" s="61"/>
      <c r="N209" s="62"/>
      <c r="O209" s="61"/>
      <c r="P209" s="61"/>
      <c r="Q209" s="62"/>
    </row>
    <row r="210" spans="1:17">
      <c r="A210" s="50"/>
      <c r="B210" s="353"/>
      <c r="C210" s="57"/>
      <c r="D210" s="61"/>
      <c r="E210" s="61"/>
      <c r="F210" s="62"/>
      <c r="G210" s="63"/>
      <c r="H210" s="63"/>
      <c r="I210" s="197"/>
      <c r="J210" s="197"/>
      <c r="K210" s="62"/>
      <c r="L210" s="61"/>
      <c r="M210" s="61"/>
      <c r="N210" s="62"/>
      <c r="O210" s="61"/>
      <c r="P210" s="61"/>
      <c r="Q210" s="62"/>
    </row>
    <row r="211" spans="1:17">
      <c r="A211" s="50"/>
      <c r="B211" s="353"/>
      <c r="C211" s="57"/>
      <c r="D211" s="61"/>
      <c r="E211" s="61"/>
      <c r="F211" s="62"/>
      <c r="G211" s="63"/>
      <c r="H211" s="63"/>
      <c r="I211" s="197"/>
      <c r="J211" s="197"/>
      <c r="K211" s="62"/>
      <c r="L211" s="61"/>
      <c r="M211" s="61"/>
      <c r="N211" s="62"/>
      <c r="O211" s="61"/>
      <c r="P211" s="61"/>
      <c r="Q211" s="62"/>
    </row>
    <row r="212" spans="1:17">
      <c r="A212" s="50"/>
      <c r="B212" s="353"/>
      <c r="C212" s="57"/>
      <c r="D212" s="61"/>
      <c r="E212" s="61"/>
      <c r="F212" s="62"/>
      <c r="G212" s="63"/>
      <c r="H212" s="63"/>
      <c r="I212" s="197"/>
      <c r="J212" s="197"/>
      <c r="K212" s="62"/>
      <c r="L212" s="61"/>
      <c r="M212" s="61"/>
      <c r="N212" s="62"/>
      <c r="O212" s="61"/>
      <c r="P212" s="61"/>
      <c r="Q212" s="62"/>
    </row>
    <row r="213" spans="1:17">
      <c r="A213" s="50"/>
      <c r="B213" s="352"/>
      <c r="C213" s="64"/>
      <c r="D213" s="61"/>
      <c r="E213" s="61"/>
      <c r="F213" s="62"/>
      <c r="G213" s="63"/>
      <c r="H213" s="63"/>
      <c r="I213" s="197"/>
      <c r="J213" s="197"/>
      <c r="K213" s="62"/>
      <c r="L213" s="61"/>
      <c r="M213" s="61"/>
      <c r="N213" s="62"/>
      <c r="O213" s="61"/>
      <c r="P213" s="61"/>
      <c r="Q213" s="62"/>
    </row>
    <row r="214" spans="1:17">
      <c r="A214" s="50"/>
      <c r="B214" s="352"/>
      <c r="C214" s="64"/>
      <c r="D214" s="61"/>
      <c r="E214" s="61"/>
      <c r="F214" s="62"/>
      <c r="G214" s="63"/>
      <c r="H214" s="63"/>
      <c r="I214" s="197"/>
      <c r="J214" s="197"/>
      <c r="K214" s="62"/>
      <c r="L214" s="61"/>
      <c r="M214" s="61"/>
      <c r="N214" s="62"/>
      <c r="O214" s="61"/>
      <c r="P214" s="61"/>
      <c r="Q214" s="62"/>
    </row>
    <row r="215" spans="1:17">
      <c r="A215" s="50"/>
      <c r="B215" s="352"/>
      <c r="C215" s="64"/>
      <c r="D215" s="61"/>
      <c r="E215" s="61"/>
      <c r="F215" s="62"/>
      <c r="G215" s="63"/>
      <c r="H215" s="63"/>
      <c r="I215" s="197"/>
      <c r="J215" s="197"/>
      <c r="K215" s="62"/>
      <c r="L215" s="61"/>
      <c r="M215" s="61"/>
      <c r="N215" s="62"/>
      <c r="O215" s="61"/>
      <c r="P215" s="61"/>
      <c r="Q215" s="62"/>
    </row>
    <row r="216" spans="1:17">
      <c r="A216" s="50"/>
      <c r="B216" s="352"/>
      <c r="C216" s="64"/>
      <c r="D216" s="61"/>
      <c r="E216" s="61"/>
      <c r="F216" s="62"/>
      <c r="G216" s="63"/>
      <c r="H216" s="63"/>
      <c r="I216" s="197"/>
      <c r="J216" s="197"/>
      <c r="K216" s="62"/>
      <c r="L216" s="61"/>
      <c r="M216" s="61"/>
      <c r="N216" s="62"/>
      <c r="O216" s="61"/>
      <c r="P216" s="61"/>
      <c r="Q216" s="62"/>
    </row>
    <row r="217" spans="1:17">
      <c r="A217" s="50"/>
      <c r="B217" s="352"/>
      <c r="C217" s="64"/>
      <c r="D217" s="61"/>
      <c r="E217" s="61"/>
      <c r="F217" s="62"/>
      <c r="G217" s="63"/>
      <c r="H217" s="63"/>
      <c r="I217" s="197"/>
      <c r="J217" s="197"/>
      <c r="K217" s="62"/>
      <c r="L217" s="61"/>
      <c r="M217" s="61"/>
      <c r="N217" s="62"/>
      <c r="O217" s="61"/>
      <c r="P217" s="61"/>
      <c r="Q217" s="62"/>
    </row>
    <row r="218" spans="1:17">
      <c r="A218" s="50"/>
      <c r="B218" s="352"/>
      <c r="C218" s="149"/>
      <c r="D218" s="65"/>
      <c r="E218" s="65"/>
      <c r="F218" s="66"/>
      <c r="G218" s="67"/>
      <c r="H218" s="67"/>
      <c r="I218" s="198"/>
      <c r="J218" s="198"/>
      <c r="K218" s="66"/>
      <c r="L218" s="68"/>
      <c r="M218" s="68"/>
      <c r="N218" s="66"/>
      <c r="O218" s="65"/>
      <c r="P218" s="65"/>
      <c r="Q218" s="66"/>
    </row>
    <row r="219" spans="1:17">
      <c r="A219" s="50"/>
      <c r="B219" s="352"/>
      <c r="C219" s="149"/>
      <c r="D219" s="65"/>
      <c r="E219" s="65"/>
      <c r="F219" s="66"/>
      <c r="G219" s="67"/>
      <c r="H219" s="67"/>
      <c r="I219" s="198"/>
      <c r="J219" s="198"/>
      <c r="K219" s="66"/>
      <c r="L219" s="68"/>
      <c r="M219" s="68"/>
      <c r="N219" s="66"/>
      <c r="O219" s="65"/>
      <c r="P219" s="65"/>
      <c r="Q219" s="66"/>
    </row>
    <row r="220" spans="1:17">
      <c r="A220" s="50"/>
      <c r="B220" s="352"/>
      <c r="C220" s="149"/>
      <c r="D220" s="65"/>
      <c r="E220" s="65"/>
      <c r="F220" s="66"/>
      <c r="G220" s="67"/>
      <c r="H220" s="67"/>
      <c r="I220" s="198"/>
      <c r="J220" s="198"/>
      <c r="K220" s="66"/>
      <c r="L220" s="68"/>
      <c r="M220" s="68"/>
      <c r="N220" s="66"/>
      <c r="O220" s="65"/>
      <c r="P220" s="65"/>
      <c r="Q220" s="66"/>
    </row>
    <row r="221" spans="1:17">
      <c r="A221" s="50"/>
      <c r="B221" s="352"/>
      <c r="C221" s="149"/>
      <c r="D221" s="65"/>
      <c r="E221" s="65"/>
      <c r="F221" s="66"/>
      <c r="G221" s="67"/>
      <c r="H221" s="67"/>
      <c r="I221" s="198"/>
      <c r="J221" s="198"/>
      <c r="K221" s="66"/>
      <c r="L221" s="68"/>
      <c r="M221" s="68"/>
      <c r="N221" s="66"/>
      <c r="O221" s="65"/>
      <c r="P221" s="65"/>
      <c r="Q221" s="66"/>
    </row>
    <row r="222" spans="1:17">
      <c r="A222" s="50"/>
      <c r="B222" s="352"/>
      <c r="C222" s="149"/>
      <c r="D222" s="65"/>
      <c r="E222" s="65"/>
      <c r="F222" s="66"/>
      <c r="G222" s="67"/>
      <c r="H222" s="67"/>
      <c r="I222" s="198"/>
      <c r="J222" s="198"/>
      <c r="K222" s="66"/>
      <c r="L222" s="68"/>
      <c r="M222" s="68"/>
      <c r="N222" s="66"/>
      <c r="O222" s="65"/>
      <c r="P222" s="65"/>
      <c r="Q222" s="66"/>
    </row>
    <row r="223" spans="1:17">
      <c r="A223" s="50"/>
      <c r="B223" s="352"/>
      <c r="C223" s="149"/>
      <c r="D223" s="65"/>
      <c r="E223" s="65"/>
      <c r="F223" s="66"/>
      <c r="G223" s="67"/>
      <c r="H223" s="67"/>
      <c r="I223" s="198"/>
      <c r="J223" s="198"/>
      <c r="K223" s="66"/>
      <c r="L223" s="68"/>
      <c r="M223" s="68"/>
      <c r="N223" s="66"/>
      <c r="O223" s="65"/>
      <c r="P223" s="65"/>
      <c r="Q223" s="66"/>
    </row>
    <row r="224" spans="1:17">
      <c r="A224" s="50"/>
      <c r="B224" s="352"/>
      <c r="C224" s="149"/>
      <c r="D224" s="65"/>
      <c r="E224" s="65"/>
      <c r="F224" s="66"/>
      <c r="G224" s="67"/>
      <c r="H224" s="67"/>
      <c r="I224" s="198"/>
      <c r="J224" s="198"/>
      <c r="K224" s="66"/>
      <c r="L224" s="68"/>
      <c r="M224" s="68"/>
      <c r="N224" s="66"/>
      <c r="O224" s="65"/>
      <c r="P224" s="65"/>
      <c r="Q224" s="66"/>
    </row>
    <row r="225" spans="1:17">
      <c r="A225" s="50"/>
      <c r="B225" s="352"/>
      <c r="C225" s="149"/>
      <c r="D225" s="65"/>
      <c r="E225" s="65"/>
      <c r="F225" s="66"/>
      <c r="G225" s="67"/>
      <c r="H225" s="67"/>
      <c r="I225" s="198"/>
      <c r="J225" s="198"/>
      <c r="K225" s="66"/>
      <c r="L225" s="68"/>
      <c r="M225" s="68"/>
      <c r="N225" s="66"/>
      <c r="O225" s="65"/>
      <c r="P225" s="65"/>
      <c r="Q225" s="66"/>
    </row>
    <row r="226" spans="1:17">
      <c r="A226" s="50"/>
      <c r="B226" s="352"/>
      <c r="C226" s="149"/>
      <c r="D226" s="65"/>
      <c r="E226" s="65"/>
      <c r="F226" s="66"/>
      <c r="G226" s="67"/>
      <c r="H226" s="67"/>
      <c r="I226" s="198"/>
      <c r="J226" s="198"/>
      <c r="K226" s="66"/>
      <c r="L226" s="68"/>
      <c r="M226" s="68"/>
      <c r="N226" s="66"/>
      <c r="O226" s="65"/>
      <c r="P226" s="65"/>
      <c r="Q226" s="66"/>
    </row>
    <row r="227" spans="1:17">
      <c r="A227" s="50"/>
      <c r="B227" s="352"/>
      <c r="C227" s="149"/>
      <c r="D227" s="65"/>
      <c r="E227" s="65"/>
      <c r="F227" s="66"/>
      <c r="G227" s="67"/>
      <c r="H227" s="67"/>
      <c r="I227" s="198"/>
      <c r="J227" s="198"/>
      <c r="K227" s="66"/>
      <c r="L227" s="68"/>
      <c r="M227" s="68"/>
      <c r="N227" s="66"/>
      <c r="O227" s="65"/>
      <c r="P227" s="65"/>
      <c r="Q227" s="66"/>
    </row>
    <row r="228" spans="1:17">
      <c r="A228" s="50"/>
      <c r="B228" s="352"/>
      <c r="C228" s="149"/>
      <c r="D228" s="65"/>
      <c r="E228" s="65"/>
      <c r="F228" s="66"/>
      <c r="G228" s="67"/>
      <c r="H228" s="67"/>
      <c r="I228" s="198"/>
      <c r="J228" s="198"/>
      <c r="K228" s="66"/>
      <c r="L228" s="68"/>
      <c r="M228" s="68"/>
      <c r="N228" s="66"/>
      <c r="O228" s="65"/>
      <c r="P228" s="65"/>
      <c r="Q228" s="66"/>
    </row>
    <row r="229" spans="1:17">
      <c r="A229" s="50"/>
      <c r="B229" s="352"/>
      <c r="C229" s="149"/>
      <c r="D229" s="65"/>
      <c r="E229" s="65"/>
      <c r="F229" s="66"/>
      <c r="G229" s="67"/>
      <c r="H229" s="67"/>
      <c r="I229" s="198"/>
      <c r="J229" s="198"/>
      <c r="K229" s="66"/>
      <c r="L229" s="68"/>
      <c r="M229" s="68"/>
      <c r="N229" s="66"/>
      <c r="O229" s="65"/>
      <c r="P229" s="65"/>
      <c r="Q229" s="66"/>
    </row>
    <row r="230" spans="1:17">
      <c r="A230" s="50"/>
      <c r="B230" s="352"/>
      <c r="C230" s="149"/>
      <c r="D230" s="65"/>
      <c r="E230" s="65"/>
      <c r="F230" s="66"/>
      <c r="G230" s="67"/>
      <c r="H230" s="67"/>
      <c r="I230" s="198"/>
      <c r="J230" s="198"/>
      <c r="K230" s="66"/>
      <c r="L230" s="68"/>
      <c r="M230" s="68"/>
      <c r="N230" s="66"/>
      <c r="O230" s="65"/>
      <c r="P230" s="65"/>
      <c r="Q230" s="66"/>
    </row>
    <row r="231" spans="1:17">
      <c r="A231" s="50"/>
      <c r="B231" s="352"/>
      <c r="C231" s="149"/>
      <c r="D231" s="65"/>
      <c r="E231" s="65"/>
      <c r="F231" s="66"/>
      <c r="G231" s="67"/>
      <c r="H231" s="67"/>
      <c r="I231" s="198"/>
      <c r="J231" s="198"/>
      <c r="K231" s="66"/>
      <c r="L231" s="68"/>
      <c r="M231" s="68"/>
      <c r="N231" s="66"/>
      <c r="O231" s="65"/>
      <c r="P231" s="65"/>
      <c r="Q231" s="66"/>
    </row>
    <row r="232" spans="1:17">
      <c r="A232" s="50"/>
      <c r="B232" s="352"/>
      <c r="C232" s="149"/>
      <c r="D232" s="65"/>
      <c r="E232" s="65"/>
      <c r="F232" s="66"/>
      <c r="G232" s="67"/>
      <c r="H232" s="67"/>
      <c r="I232" s="198"/>
      <c r="J232" s="198"/>
      <c r="K232" s="66"/>
      <c r="L232" s="68"/>
      <c r="M232" s="68"/>
      <c r="N232" s="66"/>
      <c r="O232" s="65"/>
      <c r="P232" s="65"/>
      <c r="Q232" s="66"/>
    </row>
    <row r="233" spans="1:17">
      <c r="A233" s="50"/>
      <c r="B233" s="352"/>
      <c r="C233" s="149"/>
      <c r="D233" s="65"/>
      <c r="E233" s="65"/>
      <c r="F233" s="66"/>
      <c r="G233" s="67"/>
      <c r="H233" s="67"/>
      <c r="I233" s="198"/>
      <c r="J233" s="198"/>
      <c r="K233" s="66"/>
      <c r="L233" s="68"/>
      <c r="M233" s="68"/>
      <c r="N233" s="66"/>
      <c r="O233" s="65"/>
      <c r="P233" s="65"/>
      <c r="Q233" s="66"/>
    </row>
    <row r="234" spans="1:17">
      <c r="A234" s="50"/>
      <c r="B234" s="352"/>
      <c r="C234" s="149"/>
      <c r="D234" s="65"/>
      <c r="E234" s="65"/>
      <c r="F234" s="66"/>
      <c r="G234" s="67"/>
      <c r="H234" s="67"/>
      <c r="I234" s="198"/>
      <c r="J234" s="198"/>
      <c r="K234" s="66"/>
      <c r="L234" s="68"/>
      <c r="M234" s="68"/>
      <c r="N234" s="66"/>
      <c r="O234" s="65"/>
      <c r="P234" s="65"/>
      <c r="Q234" s="66"/>
    </row>
    <row r="235" spans="1:17">
      <c r="A235" s="50"/>
      <c r="B235" s="352"/>
      <c r="C235" s="149"/>
      <c r="D235" s="65"/>
      <c r="E235" s="65"/>
      <c r="F235" s="66"/>
      <c r="G235" s="67"/>
      <c r="H235" s="67"/>
      <c r="I235" s="198"/>
      <c r="J235" s="198"/>
      <c r="K235" s="66"/>
      <c r="L235" s="68"/>
      <c r="M235" s="68"/>
      <c r="N235" s="66"/>
      <c r="O235" s="65"/>
      <c r="P235" s="65"/>
      <c r="Q235" s="66"/>
    </row>
    <row r="236" spans="1:17">
      <c r="A236" s="50"/>
      <c r="B236" s="352"/>
      <c r="C236" s="149"/>
      <c r="D236" s="65"/>
      <c r="E236" s="65"/>
      <c r="F236" s="66"/>
      <c r="G236" s="67"/>
      <c r="H236" s="67"/>
      <c r="I236" s="198"/>
      <c r="J236" s="198"/>
      <c r="K236" s="66"/>
      <c r="L236" s="68"/>
      <c r="M236" s="68"/>
      <c r="N236" s="66"/>
      <c r="O236" s="65"/>
      <c r="P236" s="65"/>
      <c r="Q236" s="66"/>
    </row>
    <row r="237" spans="1:17">
      <c r="A237" s="50"/>
      <c r="B237" s="352"/>
      <c r="C237" s="149"/>
      <c r="D237" s="65"/>
      <c r="E237" s="65"/>
      <c r="F237" s="66"/>
      <c r="G237" s="67"/>
      <c r="H237" s="67"/>
      <c r="I237" s="198"/>
      <c r="J237" s="198"/>
      <c r="K237" s="66"/>
      <c r="L237" s="68"/>
      <c r="M237" s="68"/>
      <c r="N237" s="66"/>
      <c r="O237" s="65"/>
      <c r="P237" s="65"/>
      <c r="Q237" s="66"/>
    </row>
    <row r="238" spans="1:17">
      <c r="A238" s="50"/>
      <c r="B238" s="352"/>
      <c r="C238" s="149"/>
      <c r="D238" s="65"/>
      <c r="E238" s="65"/>
      <c r="F238" s="66"/>
      <c r="G238" s="67"/>
      <c r="H238" s="67"/>
      <c r="I238" s="198"/>
      <c r="J238" s="198"/>
      <c r="K238" s="66"/>
      <c r="L238" s="68"/>
      <c r="M238" s="68"/>
      <c r="N238" s="66"/>
      <c r="O238" s="65"/>
      <c r="P238" s="65"/>
      <c r="Q238" s="66"/>
    </row>
    <row r="239" spans="1:17">
      <c r="A239" s="50"/>
      <c r="B239" s="352"/>
      <c r="C239" s="149"/>
      <c r="D239" s="65"/>
      <c r="E239" s="65"/>
      <c r="F239" s="66"/>
      <c r="G239" s="67"/>
      <c r="H239" s="67"/>
      <c r="I239" s="198"/>
      <c r="J239" s="198"/>
      <c r="K239" s="66"/>
      <c r="L239" s="68"/>
      <c r="M239" s="68"/>
      <c r="N239" s="66"/>
      <c r="O239" s="65"/>
      <c r="P239" s="65"/>
      <c r="Q239" s="66"/>
    </row>
    <row r="240" spans="1:17">
      <c r="A240" s="50"/>
      <c r="B240" s="352"/>
      <c r="C240" s="149"/>
      <c r="D240" s="65"/>
      <c r="E240" s="65"/>
      <c r="F240" s="66"/>
      <c r="G240" s="67"/>
      <c r="H240" s="67"/>
      <c r="I240" s="198"/>
      <c r="J240" s="198"/>
      <c r="K240" s="66"/>
      <c r="L240" s="68"/>
      <c r="M240" s="68"/>
      <c r="N240" s="66"/>
      <c r="O240" s="65"/>
      <c r="P240" s="65"/>
      <c r="Q240" s="66"/>
    </row>
    <row r="241" spans="1:17">
      <c r="A241" s="50"/>
      <c r="B241" s="352"/>
      <c r="C241" s="149"/>
      <c r="D241" s="65"/>
      <c r="E241" s="65"/>
      <c r="F241" s="66"/>
      <c r="G241" s="67"/>
      <c r="H241" s="67"/>
      <c r="I241" s="198"/>
      <c r="J241" s="198"/>
      <c r="K241" s="66"/>
      <c r="L241" s="68"/>
      <c r="M241" s="68"/>
      <c r="N241" s="66"/>
      <c r="O241" s="65"/>
      <c r="P241" s="65"/>
      <c r="Q241" s="66"/>
    </row>
    <row r="242" spans="1:17">
      <c r="A242" s="50"/>
      <c r="B242" s="352"/>
      <c r="C242" s="149"/>
      <c r="D242" s="65"/>
      <c r="E242" s="65"/>
      <c r="F242" s="66"/>
      <c r="G242" s="67"/>
      <c r="H242" s="67"/>
      <c r="I242" s="198"/>
      <c r="J242" s="198"/>
      <c r="K242" s="66"/>
      <c r="L242" s="68"/>
      <c r="M242" s="68"/>
      <c r="N242" s="66"/>
      <c r="O242" s="65"/>
      <c r="P242" s="65"/>
      <c r="Q242" s="66"/>
    </row>
    <row r="243" spans="1:17">
      <c r="A243" s="50"/>
      <c r="B243" s="352"/>
      <c r="C243" s="149"/>
      <c r="D243" s="65"/>
      <c r="E243" s="65"/>
      <c r="F243" s="66"/>
      <c r="G243" s="67"/>
      <c r="H243" s="67"/>
      <c r="I243" s="198"/>
      <c r="J243" s="198"/>
      <c r="K243" s="66"/>
      <c r="L243" s="68"/>
      <c r="M243" s="68"/>
      <c r="N243" s="66"/>
      <c r="O243" s="65"/>
      <c r="P243" s="65"/>
      <c r="Q243" s="66"/>
    </row>
    <row r="244" spans="1:17">
      <c r="A244" s="50"/>
      <c r="B244" s="352"/>
      <c r="C244" s="149"/>
      <c r="D244" s="65"/>
      <c r="E244" s="65"/>
      <c r="F244" s="66"/>
      <c r="G244" s="67"/>
      <c r="H244" s="67"/>
      <c r="I244" s="198"/>
      <c r="J244" s="198"/>
      <c r="K244" s="66"/>
      <c r="L244" s="68"/>
      <c r="M244" s="68"/>
      <c r="N244" s="66"/>
      <c r="O244" s="65"/>
      <c r="P244" s="65"/>
      <c r="Q244" s="66"/>
    </row>
    <row r="245" spans="1:17">
      <c r="A245" s="50"/>
      <c r="B245" s="352"/>
      <c r="C245" s="149"/>
      <c r="D245" s="65"/>
      <c r="E245" s="65"/>
      <c r="F245" s="66"/>
      <c r="G245" s="67"/>
      <c r="H245" s="67"/>
      <c r="I245" s="198"/>
      <c r="J245" s="198"/>
      <c r="K245" s="66"/>
      <c r="L245" s="68"/>
      <c r="M245" s="68"/>
      <c r="N245" s="66"/>
      <c r="O245" s="65"/>
      <c r="P245" s="65"/>
      <c r="Q245" s="66"/>
    </row>
    <row r="246" spans="1:17">
      <c r="A246" s="50"/>
      <c r="B246" s="352"/>
      <c r="C246" s="149"/>
      <c r="D246" s="65"/>
      <c r="E246" s="65"/>
      <c r="F246" s="66"/>
      <c r="G246" s="67"/>
      <c r="H246" s="67"/>
      <c r="I246" s="198"/>
      <c r="J246" s="198"/>
      <c r="K246" s="66"/>
      <c r="L246" s="68"/>
      <c r="M246" s="68"/>
      <c r="N246" s="66"/>
      <c r="O246" s="65"/>
      <c r="P246" s="65"/>
      <c r="Q246" s="66"/>
    </row>
    <row r="247" spans="1:17">
      <c r="A247" s="50"/>
      <c r="B247" s="352"/>
      <c r="C247" s="149"/>
      <c r="D247" s="65"/>
      <c r="E247" s="65"/>
      <c r="F247" s="66"/>
      <c r="G247" s="67"/>
      <c r="H247" s="67"/>
      <c r="I247" s="198"/>
      <c r="J247" s="198"/>
      <c r="K247" s="66"/>
      <c r="L247" s="68"/>
      <c r="M247" s="68"/>
      <c r="N247" s="66"/>
      <c r="O247" s="65"/>
      <c r="P247" s="65"/>
      <c r="Q247" s="66"/>
    </row>
    <row r="248" spans="1:17">
      <c r="A248" s="50"/>
      <c r="B248" s="352"/>
      <c r="C248" s="149"/>
      <c r="D248" s="65"/>
      <c r="E248" s="65"/>
      <c r="F248" s="66"/>
      <c r="G248" s="67"/>
      <c r="H248" s="67"/>
      <c r="I248" s="198"/>
      <c r="J248" s="198"/>
      <c r="K248" s="66"/>
      <c r="L248" s="68"/>
      <c r="M248" s="68"/>
      <c r="N248" s="66"/>
      <c r="O248" s="65"/>
      <c r="P248" s="65"/>
      <c r="Q248" s="66"/>
    </row>
    <row r="249" spans="1:17">
      <c r="A249" s="50"/>
      <c r="B249" s="352"/>
      <c r="C249" s="149"/>
      <c r="D249" s="65"/>
      <c r="E249" s="65"/>
      <c r="F249" s="66"/>
      <c r="G249" s="67"/>
      <c r="H249" s="67"/>
      <c r="I249" s="198"/>
      <c r="J249" s="198"/>
      <c r="K249" s="66"/>
      <c r="L249" s="68"/>
      <c r="M249" s="68"/>
      <c r="N249" s="66"/>
      <c r="O249" s="65"/>
      <c r="P249" s="65"/>
      <c r="Q249" s="66"/>
    </row>
    <row r="250" spans="1:17">
      <c r="A250" s="50"/>
      <c r="B250" s="352"/>
      <c r="C250" s="149"/>
      <c r="D250" s="65"/>
      <c r="E250" s="65"/>
      <c r="F250" s="66"/>
      <c r="G250" s="67"/>
      <c r="H250" s="67"/>
      <c r="I250" s="198"/>
      <c r="J250" s="198"/>
      <c r="K250" s="66"/>
      <c r="L250" s="68"/>
      <c r="M250" s="68"/>
      <c r="N250" s="66"/>
      <c r="O250" s="65"/>
      <c r="P250" s="65"/>
      <c r="Q250" s="66"/>
    </row>
    <row r="251" spans="1:17">
      <c r="A251" s="50"/>
      <c r="B251" s="352"/>
      <c r="C251" s="149"/>
      <c r="D251" s="65"/>
      <c r="E251" s="65"/>
      <c r="F251" s="66"/>
      <c r="G251" s="67"/>
      <c r="H251" s="67"/>
      <c r="I251" s="198"/>
      <c r="J251" s="198"/>
      <c r="K251" s="66"/>
      <c r="L251" s="68"/>
      <c r="M251" s="68"/>
      <c r="N251" s="66"/>
      <c r="O251" s="65"/>
      <c r="P251" s="65"/>
      <c r="Q251" s="66"/>
    </row>
    <row r="252" spans="1:17">
      <c r="A252" s="50"/>
      <c r="B252" s="352"/>
      <c r="C252" s="149"/>
      <c r="D252" s="65"/>
      <c r="E252" s="65"/>
      <c r="F252" s="66"/>
      <c r="G252" s="67"/>
      <c r="H252" s="67"/>
      <c r="I252" s="198"/>
      <c r="J252" s="198"/>
      <c r="K252" s="66"/>
      <c r="L252" s="68"/>
      <c r="M252" s="68"/>
      <c r="N252" s="66"/>
      <c r="O252" s="65"/>
      <c r="P252" s="65"/>
      <c r="Q252" s="66"/>
    </row>
    <row r="253" spans="1:17">
      <c r="A253" s="50"/>
      <c r="B253" s="352"/>
      <c r="C253" s="149"/>
      <c r="D253" s="65"/>
      <c r="E253" s="65"/>
      <c r="F253" s="66"/>
      <c r="G253" s="67"/>
      <c r="H253" s="67"/>
      <c r="I253" s="198"/>
      <c r="J253" s="198"/>
      <c r="K253" s="66"/>
      <c r="L253" s="68"/>
      <c r="M253" s="68"/>
      <c r="N253" s="66"/>
      <c r="O253" s="65"/>
      <c r="P253" s="65"/>
      <c r="Q253" s="66"/>
    </row>
    <row r="254" spans="1:17">
      <c r="A254" s="50"/>
      <c r="B254" s="352"/>
      <c r="C254" s="149"/>
      <c r="D254" s="65"/>
      <c r="E254" s="65"/>
      <c r="F254" s="66"/>
      <c r="G254" s="67"/>
      <c r="H254" s="67"/>
      <c r="I254" s="198"/>
      <c r="J254" s="198"/>
      <c r="K254" s="66"/>
      <c r="L254" s="68"/>
      <c r="M254" s="68"/>
      <c r="N254" s="66"/>
      <c r="O254" s="65"/>
      <c r="P254" s="65"/>
      <c r="Q254" s="66"/>
    </row>
    <row r="255" spans="1:17">
      <c r="A255" s="50"/>
      <c r="B255" s="352"/>
      <c r="C255" s="149"/>
      <c r="D255" s="65"/>
      <c r="E255" s="65"/>
      <c r="F255" s="66"/>
      <c r="G255" s="67"/>
      <c r="H255" s="67"/>
      <c r="I255" s="198"/>
      <c r="J255" s="198"/>
      <c r="K255" s="66"/>
      <c r="L255" s="68"/>
      <c r="M255" s="68"/>
      <c r="N255" s="66"/>
      <c r="O255" s="65"/>
      <c r="P255" s="65"/>
      <c r="Q255" s="66"/>
    </row>
    <row r="256" spans="1:17">
      <c r="A256" s="50"/>
      <c r="B256" s="352"/>
      <c r="C256" s="149"/>
      <c r="D256" s="65"/>
      <c r="E256" s="65"/>
      <c r="F256" s="66"/>
      <c r="G256" s="67"/>
      <c r="H256" s="67"/>
      <c r="I256" s="198"/>
      <c r="J256" s="198"/>
      <c r="K256" s="66"/>
      <c r="L256" s="68"/>
      <c r="M256" s="68"/>
      <c r="N256" s="66"/>
      <c r="O256" s="65"/>
      <c r="P256" s="65"/>
      <c r="Q256" s="66"/>
    </row>
    <row r="257" spans="1:17">
      <c r="A257" s="50"/>
      <c r="B257" s="352"/>
      <c r="C257" s="149"/>
      <c r="D257" s="65"/>
      <c r="E257" s="65"/>
      <c r="F257" s="66"/>
      <c r="G257" s="67"/>
      <c r="H257" s="67"/>
      <c r="I257" s="198"/>
      <c r="J257" s="198"/>
      <c r="K257" s="66"/>
      <c r="L257" s="68"/>
      <c r="M257" s="68"/>
      <c r="N257" s="66"/>
      <c r="O257" s="65"/>
      <c r="P257" s="65"/>
      <c r="Q257" s="66"/>
    </row>
    <row r="258" spans="1:17">
      <c r="A258" s="50"/>
      <c r="B258" s="352"/>
      <c r="C258" s="149"/>
      <c r="D258" s="65"/>
      <c r="E258" s="65"/>
      <c r="F258" s="66"/>
      <c r="G258" s="67"/>
      <c r="H258" s="67"/>
      <c r="I258" s="198"/>
      <c r="J258" s="198"/>
      <c r="K258" s="66"/>
      <c r="L258" s="68"/>
      <c r="M258" s="68"/>
      <c r="N258" s="66"/>
      <c r="O258" s="65"/>
      <c r="P258" s="65"/>
      <c r="Q258" s="66"/>
    </row>
    <row r="259" spans="1:17">
      <c r="A259" s="50"/>
      <c r="B259" s="352"/>
      <c r="C259" s="149"/>
      <c r="D259" s="65"/>
      <c r="E259" s="65"/>
      <c r="F259" s="66"/>
      <c r="G259" s="67"/>
      <c r="H259" s="67"/>
      <c r="I259" s="198"/>
      <c r="J259" s="198"/>
      <c r="K259" s="66"/>
      <c r="L259" s="68"/>
      <c r="M259" s="68"/>
      <c r="N259" s="66"/>
      <c r="O259" s="65"/>
      <c r="P259" s="65"/>
      <c r="Q259" s="66"/>
    </row>
    <row r="260" spans="1:17">
      <c r="A260" s="50"/>
      <c r="B260" s="352"/>
      <c r="C260" s="149"/>
      <c r="D260" s="65"/>
      <c r="E260" s="65"/>
      <c r="F260" s="66"/>
      <c r="G260" s="67"/>
      <c r="H260" s="67"/>
      <c r="I260" s="198"/>
      <c r="J260" s="198"/>
      <c r="K260" s="66"/>
      <c r="L260" s="68"/>
      <c r="M260" s="68"/>
      <c r="N260" s="66"/>
      <c r="O260" s="65"/>
      <c r="P260" s="65"/>
      <c r="Q260" s="66"/>
    </row>
    <row r="261" spans="1:17">
      <c r="A261" s="50"/>
      <c r="B261" s="352"/>
      <c r="C261" s="149"/>
      <c r="D261" s="65"/>
      <c r="E261" s="65"/>
      <c r="F261" s="66"/>
      <c r="G261" s="67"/>
      <c r="H261" s="67"/>
      <c r="I261" s="198"/>
      <c r="J261" s="198"/>
      <c r="K261" s="66"/>
      <c r="L261" s="68"/>
      <c r="M261" s="68"/>
      <c r="N261" s="66"/>
      <c r="O261" s="65"/>
      <c r="P261" s="65"/>
      <c r="Q261" s="66"/>
    </row>
    <row r="262" spans="1:17">
      <c r="A262" s="50"/>
      <c r="B262" s="352"/>
      <c r="C262" s="149"/>
      <c r="D262" s="65"/>
      <c r="E262" s="65"/>
      <c r="F262" s="66"/>
      <c r="G262" s="67"/>
      <c r="H262" s="67"/>
      <c r="I262" s="198"/>
      <c r="J262" s="198"/>
      <c r="K262" s="66"/>
      <c r="L262" s="68"/>
      <c r="M262" s="68"/>
      <c r="N262" s="66"/>
      <c r="O262" s="65"/>
      <c r="P262" s="65"/>
      <c r="Q262" s="66"/>
    </row>
    <row r="263" spans="1:17">
      <c r="A263" s="50"/>
      <c r="B263" s="352"/>
      <c r="C263" s="149"/>
      <c r="D263" s="65"/>
      <c r="E263" s="65"/>
      <c r="F263" s="66"/>
      <c r="G263" s="67"/>
      <c r="H263" s="67"/>
      <c r="I263" s="198"/>
      <c r="J263" s="198"/>
      <c r="K263" s="66"/>
      <c r="L263" s="68"/>
      <c r="M263" s="68"/>
      <c r="N263" s="66"/>
      <c r="O263" s="65"/>
      <c r="P263" s="65"/>
      <c r="Q263" s="66"/>
    </row>
    <row r="264" spans="1:17">
      <c r="A264" s="50"/>
      <c r="B264" s="352"/>
      <c r="C264" s="149"/>
      <c r="D264" s="65"/>
      <c r="E264" s="65"/>
      <c r="F264" s="66"/>
      <c r="G264" s="67"/>
      <c r="H264" s="67"/>
      <c r="I264" s="198"/>
      <c r="J264" s="198"/>
      <c r="K264" s="66"/>
      <c r="L264" s="68"/>
      <c r="M264" s="68"/>
      <c r="N264" s="66"/>
      <c r="O264" s="65"/>
      <c r="P264" s="65"/>
      <c r="Q264" s="66"/>
    </row>
    <row r="265" spans="1:17">
      <c r="A265" s="50"/>
      <c r="B265" s="352"/>
      <c r="C265" s="149"/>
      <c r="D265" s="65"/>
      <c r="E265" s="65"/>
      <c r="F265" s="66"/>
      <c r="G265" s="67"/>
      <c r="H265" s="67"/>
      <c r="I265" s="198"/>
      <c r="J265" s="198"/>
      <c r="K265" s="66"/>
      <c r="L265" s="68"/>
      <c r="M265" s="68"/>
      <c r="N265" s="66"/>
      <c r="O265" s="65"/>
      <c r="P265" s="65"/>
      <c r="Q265" s="66"/>
    </row>
    <row r="266" spans="1:17">
      <c r="A266" s="50"/>
      <c r="B266" s="352"/>
      <c r="C266" s="149"/>
      <c r="D266" s="65"/>
      <c r="E266" s="65"/>
      <c r="F266" s="66"/>
      <c r="G266" s="67"/>
      <c r="H266" s="67"/>
      <c r="I266" s="198"/>
      <c r="J266" s="198"/>
      <c r="K266" s="66"/>
      <c r="L266" s="68"/>
      <c r="M266" s="68"/>
      <c r="N266" s="66"/>
      <c r="O266" s="65"/>
      <c r="P266" s="65"/>
      <c r="Q266" s="66"/>
    </row>
    <row r="267" spans="1:17">
      <c r="A267" s="50"/>
      <c r="B267" s="352"/>
      <c r="C267" s="149"/>
      <c r="D267" s="65"/>
      <c r="E267" s="65"/>
      <c r="F267" s="66"/>
      <c r="G267" s="67"/>
      <c r="H267" s="67"/>
      <c r="I267" s="198"/>
      <c r="J267" s="198"/>
      <c r="K267" s="66"/>
      <c r="L267" s="68"/>
      <c r="M267" s="68"/>
      <c r="N267" s="66"/>
      <c r="O267" s="65"/>
      <c r="P267" s="65"/>
      <c r="Q267" s="66"/>
    </row>
    <row r="268" spans="1:17">
      <c r="A268" s="50"/>
      <c r="B268" s="352"/>
      <c r="C268" s="149"/>
      <c r="D268" s="65"/>
      <c r="E268" s="65"/>
      <c r="F268" s="66"/>
      <c r="G268" s="67"/>
      <c r="H268" s="67"/>
      <c r="I268" s="198"/>
      <c r="J268" s="198"/>
      <c r="K268" s="66"/>
      <c r="L268" s="68"/>
      <c r="M268" s="68"/>
      <c r="N268" s="66"/>
      <c r="O268" s="65"/>
      <c r="P268" s="65"/>
      <c r="Q268" s="66"/>
    </row>
    <row r="269" spans="1:17">
      <c r="A269" s="50"/>
      <c r="B269" s="352"/>
      <c r="C269" s="149"/>
      <c r="D269" s="65"/>
      <c r="E269" s="65"/>
      <c r="F269" s="66"/>
      <c r="G269" s="67"/>
      <c r="H269" s="67"/>
      <c r="I269" s="198"/>
      <c r="J269" s="198"/>
      <c r="K269" s="66"/>
      <c r="L269" s="68"/>
      <c r="M269" s="68"/>
      <c r="N269" s="66"/>
      <c r="O269" s="65"/>
      <c r="P269" s="65"/>
      <c r="Q269" s="66"/>
    </row>
    <row r="270" spans="1:17">
      <c r="A270" s="50"/>
      <c r="B270" s="352"/>
      <c r="C270" s="149"/>
      <c r="D270" s="65"/>
      <c r="E270" s="65"/>
      <c r="F270" s="66"/>
      <c r="G270" s="67"/>
      <c r="H270" s="67"/>
      <c r="I270" s="198"/>
      <c r="J270" s="198"/>
      <c r="K270" s="66"/>
      <c r="L270" s="68"/>
      <c r="M270" s="68"/>
      <c r="N270" s="66"/>
      <c r="O270" s="65"/>
      <c r="P270" s="65"/>
      <c r="Q270" s="66"/>
    </row>
    <row r="271" spans="1:17">
      <c r="A271" s="50"/>
      <c r="B271" s="352"/>
      <c r="C271" s="149"/>
      <c r="D271" s="65"/>
      <c r="E271" s="65"/>
      <c r="F271" s="66"/>
      <c r="G271" s="67"/>
      <c r="H271" s="67"/>
      <c r="I271" s="198"/>
      <c r="J271" s="198"/>
      <c r="K271" s="66"/>
      <c r="L271" s="68"/>
      <c r="M271" s="68"/>
      <c r="N271" s="66"/>
      <c r="O271" s="65"/>
      <c r="P271" s="65"/>
      <c r="Q271" s="66"/>
    </row>
    <row r="272" spans="1:17">
      <c r="A272" s="50"/>
      <c r="B272" s="352"/>
      <c r="C272" s="149"/>
      <c r="D272" s="65"/>
      <c r="E272" s="65"/>
      <c r="F272" s="66"/>
      <c r="G272" s="67"/>
      <c r="H272" s="67"/>
      <c r="I272" s="198"/>
      <c r="J272" s="198"/>
      <c r="K272" s="66"/>
      <c r="L272" s="68"/>
      <c r="M272" s="68"/>
      <c r="N272" s="66"/>
      <c r="O272" s="65"/>
      <c r="P272" s="65"/>
      <c r="Q272" s="66"/>
    </row>
    <row r="273" spans="1:17">
      <c r="A273" s="50"/>
      <c r="B273" s="352"/>
      <c r="C273" s="149"/>
      <c r="D273" s="65"/>
      <c r="E273" s="65"/>
      <c r="F273" s="66"/>
      <c r="G273" s="67"/>
      <c r="H273" s="67"/>
      <c r="I273" s="198"/>
      <c r="J273" s="198"/>
      <c r="K273" s="66"/>
      <c r="L273" s="68"/>
      <c r="M273" s="68"/>
      <c r="N273" s="66"/>
      <c r="O273" s="65"/>
      <c r="P273" s="65"/>
      <c r="Q273" s="66"/>
    </row>
    <row r="274" spans="1:17">
      <c r="A274" s="50"/>
      <c r="B274" s="352"/>
      <c r="C274" s="149"/>
      <c r="D274" s="65"/>
      <c r="E274" s="65"/>
      <c r="F274" s="66"/>
      <c r="G274" s="67"/>
      <c r="H274" s="67"/>
      <c r="I274" s="198"/>
      <c r="J274" s="198"/>
      <c r="K274" s="66"/>
      <c r="L274" s="68"/>
      <c r="M274" s="68"/>
      <c r="N274" s="66"/>
      <c r="O274" s="65"/>
      <c r="P274" s="65"/>
      <c r="Q274" s="66"/>
    </row>
    <row r="275" spans="1:17">
      <c r="A275" s="50"/>
      <c r="B275" s="352"/>
      <c r="C275" s="149"/>
      <c r="D275" s="65"/>
      <c r="E275" s="65"/>
      <c r="F275" s="66"/>
      <c r="G275" s="67"/>
      <c r="H275" s="67"/>
      <c r="I275" s="198"/>
      <c r="J275" s="198"/>
      <c r="K275" s="66"/>
      <c r="L275" s="68"/>
      <c r="M275" s="68"/>
      <c r="N275" s="66"/>
      <c r="O275" s="65"/>
      <c r="P275" s="65"/>
      <c r="Q275" s="66"/>
    </row>
    <row r="276" spans="1:17">
      <c r="A276" s="50"/>
      <c r="B276" s="352"/>
      <c r="C276" s="149"/>
      <c r="D276" s="65"/>
      <c r="E276" s="65"/>
      <c r="F276" s="66"/>
      <c r="G276" s="67"/>
      <c r="H276" s="67"/>
      <c r="I276" s="198"/>
      <c r="J276" s="198"/>
      <c r="K276" s="66"/>
      <c r="L276" s="68"/>
      <c r="M276" s="68"/>
      <c r="N276" s="66"/>
      <c r="O276" s="65"/>
      <c r="P276" s="65"/>
      <c r="Q276" s="66"/>
    </row>
    <row r="277" spans="1:17">
      <c r="A277" s="50"/>
      <c r="B277" s="352"/>
      <c r="C277" s="149"/>
      <c r="D277" s="65"/>
      <c r="E277" s="65"/>
      <c r="F277" s="66"/>
      <c r="G277" s="67"/>
      <c r="H277" s="67"/>
      <c r="I277" s="198"/>
      <c r="J277" s="198"/>
      <c r="K277" s="66"/>
      <c r="L277" s="68"/>
      <c r="M277" s="68"/>
      <c r="N277" s="66"/>
      <c r="O277" s="65"/>
      <c r="P277" s="65"/>
      <c r="Q277" s="66"/>
    </row>
    <row r="278" spans="1:17">
      <c r="A278" s="50"/>
      <c r="B278" s="352"/>
      <c r="C278" s="149"/>
      <c r="D278" s="65"/>
      <c r="E278" s="65"/>
      <c r="F278" s="66"/>
      <c r="G278" s="67"/>
      <c r="H278" s="67"/>
      <c r="I278" s="198"/>
      <c r="J278" s="198"/>
      <c r="K278" s="66"/>
      <c r="L278" s="68"/>
      <c r="M278" s="68"/>
      <c r="N278" s="66"/>
      <c r="O278" s="65"/>
      <c r="P278" s="65"/>
      <c r="Q278" s="66"/>
    </row>
    <row r="279" spans="1:17">
      <c r="A279" s="50"/>
      <c r="B279" s="352"/>
      <c r="C279" s="149"/>
      <c r="D279" s="65"/>
      <c r="E279" s="65"/>
      <c r="F279" s="66"/>
      <c r="G279" s="67"/>
      <c r="H279" s="67"/>
      <c r="I279" s="198"/>
      <c r="J279" s="198"/>
      <c r="K279" s="66"/>
      <c r="L279" s="68"/>
      <c r="M279" s="68"/>
      <c r="N279" s="66"/>
      <c r="O279" s="65"/>
      <c r="P279" s="65"/>
      <c r="Q279" s="66"/>
    </row>
    <row r="280" spans="1:17">
      <c r="A280" s="50"/>
      <c r="B280" s="352"/>
      <c r="C280" s="149"/>
      <c r="D280" s="65"/>
      <c r="E280" s="65"/>
      <c r="F280" s="66"/>
      <c r="G280" s="67"/>
      <c r="H280" s="67"/>
      <c r="I280" s="198"/>
      <c r="J280" s="198"/>
      <c r="K280" s="66"/>
      <c r="L280" s="68"/>
      <c r="M280" s="68"/>
      <c r="N280" s="66"/>
      <c r="O280" s="65"/>
      <c r="P280" s="65"/>
      <c r="Q280" s="66"/>
    </row>
    <row r="281" spans="1:17">
      <c r="A281" s="50"/>
      <c r="B281" s="352"/>
      <c r="C281" s="149"/>
      <c r="D281" s="65"/>
      <c r="E281" s="65"/>
      <c r="F281" s="66"/>
      <c r="G281" s="67"/>
      <c r="H281" s="67"/>
      <c r="I281" s="198"/>
      <c r="J281" s="198"/>
      <c r="K281" s="66"/>
      <c r="L281" s="68"/>
      <c r="M281" s="68"/>
      <c r="N281" s="66"/>
      <c r="O281" s="65"/>
      <c r="P281" s="65"/>
      <c r="Q281" s="66"/>
    </row>
    <row r="282" spans="1:17">
      <c r="A282" s="50"/>
      <c r="B282" s="352"/>
      <c r="C282" s="149"/>
      <c r="D282" s="65"/>
      <c r="E282" s="65"/>
      <c r="F282" s="66"/>
      <c r="G282" s="67"/>
      <c r="H282" s="67"/>
      <c r="I282" s="198"/>
      <c r="J282" s="198"/>
      <c r="K282" s="66"/>
      <c r="L282" s="68"/>
      <c r="M282" s="68"/>
      <c r="N282" s="66"/>
      <c r="O282" s="65"/>
      <c r="P282" s="65"/>
      <c r="Q282" s="66"/>
    </row>
    <row r="283" spans="1:17">
      <c r="A283" s="50"/>
      <c r="B283" s="352"/>
      <c r="C283" s="149"/>
      <c r="D283" s="65"/>
      <c r="E283" s="65"/>
      <c r="F283" s="66"/>
      <c r="G283" s="67"/>
      <c r="H283" s="67"/>
      <c r="I283" s="198"/>
      <c r="J283" s="198"/>
      <c r="K283" s="66"/>
      <c r="L283" s="68"/>
      <c r="M283" s="68"/>
      <c r="N283" s="66"/>
      <c r="O283" s="65"/>
      <c r="P283" s="65"/>
      <c r="Q283" s="66"/>
    </row>
    <row r="284" spans="1:17">
      <c r="A284" s="50"/>
      <c r="B284" s="352"/>
      <c r="C284" s="149"/>
      <c r="D284" s="65"/>
      <c r="E284" s="65"/>
      <c r="F284" s="66"/>
      <c r="G284" s="67"/>
      <c r="H284" s="67"/>
      <c r="I284" s="198"/>
      <c r="J284" s="198"/>
      <c r="K284" s="66"/>
      <c r="L284" s="68"/>
      <c r="M284" s="68"/>
      <c r="N284" s="66"/>
      <c r="O284" s="65"/>
      <c r="P284" s="65"/>
      <c r="Q284" s="66"/>
    </row>
    <row r="285" spans="1:17">
      <c r="A285" s="50"/>
      <c r="B285" s="352"/>
      <c r="C285" s="149"/>
      <c r="D285" s="65"/>
      <c r="E285" s="65"/>
      <c r="F285" s="66"/>
      <c r="G285" s="67"/>
      <c r="H285" s="67"/>
      <c r="I285" s="198"/>
      <c r="J285" s="198"/>
      <c r="K285" s="66"/>
      <c r="L285" s="68"/>
      <c r="M285" s="68"/>
      <c r="N285" s="66"/>
      <c r="O285" s="65"/>
      <c r="P285" s="65"/>
      <c r="Q285" s="66"/>
    </row>
    <row r="286" spans="1:17">
      <c r="A286" s="50"/>
      <c r="B286" s="352"/>
      <c r="C286" s="149"/>
      <c r="D286" s="65"/>
      <c r="E286" s="65"/>
      <c r="F286" s="66"/>
      <c r="G286" s="67"/>
      <c r="H286" s="67"/>
      <c r="I286" s="198"/>
      <c r="J286" s="198"/>
      <c r="K286" s="66"/>
      <c r="L286" s="68"/>
      <c r="M286" s="68"/>
      <c r="N286" s="66"/>
      <c r="O286" s="65"/>
      <c r="P286" s="65"/>
      <c r="Q286" s="66"/>
    </row>
    <row r="287" spans="1:17">
      <c r="A287" s="50"/>
      <c r="B287" s="352"/>
      <c r="C287" s="149"/>
      <c r="D287" s="65"/>
      <c r="E287" s="65"/>
      <c r="F287" s="66"/>
      <c r="G287" s="67"/>
      <c r="H287" s="67"/>
      <c r="I287" s="198"/>
      <c r="J287" s="198"/>
      <c r="K287" s="66"/>
      <c r="L287" s="68"/>
      <c r="M287" s="68"/>
      <c r="N287" s="66"/>
      <c r="O287" s="65"/>
      <c r="P287" s="65"/>
      <c r="Q287" s="66"/>
    </row>
    <row r="288" spans="1:17">
      <c r="A288" s="50"/>
      <c r="B288" s="352"/>
      <c r="C288" s="149"/>
      <c r="D288" s="65"/>
      <c r="E288" s="65"/>
      <c r="F288" s="66"/>
      <c r="G288" s="67"/>
      <c r="H288" s="67"/>
      <c r="I288" s="198"/>
      <c r="J288" s="198"/>
      <c r="K288" s="66"/>
      <c r="L288" s="68"/>
      <c r="M288" s="68"/>
      <c r="N288" s="66"/>
      <c r="O288" s="65"/>
      <c r="P288" s="65"/>
      <c r="Q288" s="66"/>
    </row>
    <row r="289" spans="1:17">
      <c r="A289" s="50"/>
      <c r="B289" s="352"/>
      <c r="C289" s="149"/>
      <c r="D289" s="65"/>
      <c r="E289" s="65"/>
      <c r="F289" s="66"/>
      <c r="G289" s="67"/>
      <c r="H289" s="67"/>
      <c r="I289" s="198"/>
      <c r="J289" s="198"/>
      <c r="K289" s="66"/>
      <c r="L289" s="68"/>
      <c r="M289" s="68"/>
      <c r="N289" s="66"/>
      <c r="O289" s="65"/>
      <c r="P289" s="65"/>
      <c r="Q289" s="66"/>
    </row>
    <row r="290" spans="1:17">
      <c r="A290" s="50"/>
      <c r="B290" s="50"/>
      <c r="C290" s="64"/>
      <c r="D290" s="50"/>
      <c r="E290" s="50"/>
      <c r="F290" s="176"/>
      <c r="G290" s="176"/>
      <c r="H290" s="176"/>
      <c r="I290" s="176"/>
      <c r="J290" s="176"/>
      <c r="K290" s="176"/>
      <c r="L290" s="50"/>
      <c r="M290" s="50"/>
      <c r="N290" s="176"/>
      <c r="O290" s="50"/>
      <c r="P290" s="50"/>
      <c r="Q290" s="176"/>
    </row>
    <row r="291" spans="1:17">
      <c r="A291" s="50"/>
      <c r="B291" s="50"/>
      <c r="C291" s="64"/>
      <c r="D291" s="50"/>
      <c r="E291" s="50"/>
      <c r="F291" s="176"/>
      <c r="G291" s="176"/>
      <c r="H291" s="176"/>
      <c r="I291" s="176"/>
      <c r="J291" s="176"/>
      <c r="K291" s="176"/>
      <c r="L291" s="50"/>
      <c r="M291" s="50"/>
      <c r="N291" s="176"/>
      <c r="O291" s="50"/>
      <c r="P291" s="50"/>
      <c r="Q291" s="176"/>
    </row>
    <row r="292" spans="1:17">
      <c r="A292" s="50"/>
      <c r="B292" s="50"/>
      <c r="C292" s="64"/>
      <c r="D292" s="50"/>
      <c r="E292" s="50"/>
      <c r="F292" s="176"/>
      <c r="G292" s="176"/>
      <c r="H292" s="176"/>
      <c r="I292" s="176"/>
      <c r="J292" s="176"/>
      <c r="K292" s="176"/>
      <c r="L292" s="50"/>
      <c r="M292" s="50"/>
      <c r="N292" s="176"/>
      <c r="O292" s="50"/>
      <c r="P292" s="50"/>
      <c r="Q292" s="176"/>
    </row>
    <row r="293" spans="1:17">
      <c r="A293" s="50"/>
      <c r="B293" s="50"/>
      <c r="C293" s="64"/>
      <c r="D293" s="50"/>
      <c r="E293" s="50"/>
      <c r="F293" s="176"/>
      <c r="G293" s="176"/>
      <c r="H293" s="176"/>
      <c r="I293" s="176"/>
      <c r="J293" s="176"/>
      <c r="K293" s="176"/>
      <c r="L293" s="50"/>
      <c r="M293" s="50"/>
      <c r="N293" s="176"/>
      <c r="O293" s="50"/>
      <c r="P293" s="50"/>
      <c r="Q293" s="176"/>
    </row>
    <row r="294" spans="1:17">
      <c r="A294" s="50"/>
      <c r="B294" s="50"/>
      <c r="C294" s="64"/>
      <c r="D294" s="50"/>
      <c r="E294" s="50"/>
      <c r="F294" s="176"/>
      <c r="G294" s="176"/>
      <c r="H294" s="176"/>
      <c r="I294" s="176"/>
      <c r="J294" s="176"/>
      <c r="K294" s="176"/>
      <c r="L294" s="50"/>
      <c r="M294" s="50"/>
      <c r="N294" s="176"/>
      <c r="O294" s="50"/>
      <c r="P294" s="50"/>
      <c r="Q294" s="176"/>
    </row>
    <row r="295" spans="1:17">
      <c r="A295" s="50"/>
      <c r="B295" s="50"/>
      <c r="C295" s="64"/>
      <c r="D295" s="50"/>
      <c r="E295" s="50"/>
      <c r="F295" s="176"/>
      <c r="G295" s="176"/>
      <c r="H295" s="176"/>
      <c r="I295" s="176"/>
      <c r="J295" s="176"/>
      <c r="K295" s="176"/>
      <c r="L295" s="50"/>
      <c r="M295" s="50"/>
      <c r="N295" s="176"/>
      <c r="O295" s="50"/>
      <c r="P295" s="50"/>
      <c r="Q295" s="176"/>
    </row>
  </sheetData>
  <mergeCells count="62"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  <mergeCell ref="B151:Q151"/>
    <mergeCell ref="B152:Q152"/>
    <mergeCell ref="L153:N153"/>
    <mergeCell ref="O153:Q153"/>
    <mergeCell ref="B156:B158"/>
    <mergeCell ref="B104:Q104"/>
    <mergeCell ref="D105:F105"/>
    <mergeCell ref="G105:H105"/>
    <mergeCell ref="I105:K105"/>
    <mergeCell ref="L105:N105"/>
    <mergeCell ref="O105:Q105"/>
    <mergeCell ref="B87:B90"/>
    <mergeCell ref="B91:B93"/>
    <mergeCell ref="B94:B100"/>
    <mergeCell ref="B102:Q102"/>
    <mergeCell ref="B103:Q103"/>
    <mergeCell ref="G55:H55"/>
    <mergeCell ref="L55:N55"/>
    <mergeCell ref="O55:Q55"/>
    <mergeCell ref="B74:B86"/>
    <mergeCell ref="B58:B62"/>
    <mergeCell ref="D5:F5"/>
    <mergeCell ref="I55:K55"/>
    <mergeCell ref="B52:Q52"/>
    <mergeCell ref="B2:Q2"/>
    <mergeCell ref="B4:Q4"/>
    <mergeCell ref="B3:Q3"/>
    <mergeCell ref="G5:H5"/>
    <mergeCell ref="I5:K5"/>
    <mergeCell ref="L5:N5"/>
    <mergeCell ref="O5:Q5"/>
    <mergeCell ref="B18:B19"/>
    <mergeCell ref="B20:B23"/>
    <mergeCell ref="B24:B36"/>
    <mergeCell ref="B37:B40"/>
    <mergeCell ref="B41:B43"/>
    <mergeCell ref="B53:Q53"/>
    <mergeCell ref="B8:B12"/>
    <mergeCell ref="B137:B140"/>
    <mergeCell ref="B141:B143"/>
    <mergeCell ref="B144:B150"/>
    <mergeCell ref="B113:B116"/>
    <mergeCell ref="B118:B119"/>
    <mergeCell ref="B120:B123"/>
    <mergeCell ref="B124:B136"/>
    <mergeCell ref="B108:B112"/>
    <mergeCell ref="B13:B16"/>
    <mergeCell ref="B63:B66"/>
    <mergeCell ref="B68:B69"/>
    <mergeCell ref="B70:B73"/>
    <mergeCell ref="B54:Q54"/>
    <mergeCell ref="B44:B50"/>
    <mergeCell ref="D55:F55"/>
  </mergeCells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{0C835103-CD92-4596-811B-B89D6199A59B}</x14:id>
        </ext>
      </extLst>
    </cfRule>
  </conditionalFormatting>
  <conditionalFormatting sqref="D218">
    <cfRule type="cellIs" dxfId="88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{13AB216C-8D03-4C72-830E-C90E4CBBB961}</x14:id>
        </ext>
      </extLst>
    </cfRule>
  </conditionalFormatting>
  <conditionalFormatting sqref="D7:Q51">
    <cfRule type="cellIs" dxfId="87" priority="3" operator="lessThan">
      <formula>0</formula>
    </cfRule>
  </conditionalFormatting>
  <conditionalFormatting sqref="D57:Q101">
    <cfRule type="cellIs" dxfId="86" priority="2" operator="lessThan">
      <formula>0</formula>
    </cfRule>
  </conditionalFormatting>
  <conditionalFormatting sqref="D107:Q150">
    <cfRule type="cellIs" dxfId="85" priority="1" operator="lessThan">
      <formula>0</formula>
    </cfRule>
  </conditionalFormatting>
  <conditionalFormatting sqref="D155:Q289">
    <cfRule type="cellIs" dxfId="84" priority="4" operator="lessThan">
      <formula>0</formula>
    </cfRule>
  </conditionalFormatting>
  <printOptions horizontalCentered="1" verticalCentered="1"/>
  <pageMargins left="0.25" right="0.25" top="0.75" bottom="0.75" header="0.3" footer="0.3"/>
  <pageSetup scale="44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C835103-CD92-4596-811B-B89D6199A59B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13AB216C-8D03-4C72-830E-C90E4CBBB961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13">
    <tabColor rgb="FF3F9C35"/>
    <pageSetUpPr fitToPage="1"/>
  </sheetPr>
  <dimension ref="A2:Q295"/>
  <sheetViews>
    <sheetView showGridLines="0" zoomScale="70" zoomScaleNormal="70" workbookViewId="0"/>
  </sheetViews>
  <sheetFormatPr defaultColWidth="9.1796875" defaultRowHeight="14.5"/>
  <cols>
    <col min="1" max="1" width="9.1796875" style="1"/>
    <col min="2" max="2" width="14.54296875" style="1" bestFit="1" customWidth="1"/>
    <col min="3" max="3" width="79.08984375" style="145" bestFit="1" customWidth="1"/>
    <col min="4" max="4" width="13.81640625" style="1" bestFit="1" customWidth="1"/>
    <col min="5" max="5" width="11.6328125" style="1" bestFit="1" customWidth="1"/>
    <col min="6" max="6" width="11.54296875" style="19" bestFit="1" customWidth="1"/>
    <col min="7" max="7" width="8.6328125" style="19" bestFit="1" customWidth="1"/>
    <col min="8" max="8" width="9.6328125" style="19" bestFit="1" customWidth="1"/>
    <col min="9" max="9" width="8.6328125" style="19" bestFit="1" customWidth="1"/>
    <col min="10" max="10" width="9.6328125" style="19" bestFit="1" customWidth="1"/>
    <col min="11" max="11" width="11.54296875" style="19" bestFit="1" customWidth="1"/>
    <col min="12" max="12" width="13.54296875" style="1" bestFit="1" customWidth="1"/>
    <col min="13" max="13" width="11.90625" style="1" bestFit="1" customWidth="1"/>
    <col min="14" max="14" width="11.54296875" style="19" bestFit="1" customWidth="1"/>
    <col min="15" max="15" width="13.81640625" style="1" bestFit="1" customWidth="1"/>
    <col min="16" max="16" width="11.1796875" style="1" bestFit="1" customWidth="1"/>
    <col min="17" max="17" width="11.54296875" style="19" bestFit="1" customWidth="1"/>
    <col min="18" max="16384" width="9.1796875" style="1"/>
  </cols>
  <sheetData>
    <row r="2" spans="2:17" ht="23.5">
      <c r="B2" s="339" t="s">
        <v>136</v>
      </c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39"/>
    </row>
    <row r="3" spans="2:17">
      <c r="B3" s="340" t="s">
        <v>19</v>
      </c>
      <c r="C3" s="340"/>
      <c r="D3" s="340"/>
      <c r="E3" s="340"/>
      <c r="F3" s="340"/>
      <c r="G3" s="340"/>
      <c r="H3" s="340"/>
      <c r="I3" s="340"/>
      <c r="J3" s="340"/>
      <c r="K3" s="340"/>
      <c r="L3" s="340"/>
      <c r="M3" s="340"/>
      <c r="N3" s="340"/>
      <c r="O3" s="340"/>
      <c r="P3" s="340"/>
      <c r="Q3" s="340"/>
    </row>
    <row r="4" spans="2:17" ht="15" thickBot="1">
      <c r="B4" s="340" t="str">
        <f>'HOME PAGE'!H5</f>
        <v>4 WEEKS  ENDING 12-01-2024</v>
      </c>
      <c r="C4" s="340"/>
      <c r="D4" s="340"/>
      <c r="E4" s="340"/>
      <c r="F4" s="340"/>
      <c r="G4" s="340"/>
      <c r="H4" s="340"/>
      <c r="I4" s="340"/>
      <c r="J4" s="340"/>
      <c r="K4" s="340"/>
      <c r="L4" s="340"/>
      <c r="M4" s="340"/>
      <c r="N4" s="340"/>
      <c r="O4" s="340"/>
      <c r="P4" s="340"/>
      <c r="Q4" s="340"/>
    </row>
    <row r="5" spans="2:17">
      <c r="D5" s="345" t="s">
        <v>64</v>
      </c>
      <c r="E5" s="343"/>
      <c r="F5" s="346"/>
      <c r="G5" s="342" t="s">
        <v>21</v>
      </c>
      <c r="H5" s="344"/>
      <c r="I5" s="345" t="s">
        <v>22</v>
      </c>
      <c r="J5" s="343"/>
      <c r="K5" s="346"/>
      <c r="L5" s="342" t="s">
        <v>23</v>
      </c>
      <c r="M5" s="343"/>
      <c r="N5" s="344"/>
      <c r="O5" s="345" t="s">
        <v>24</v>
      </c>
      <c r="P5" s="343"/>
      <c r="Q5" s="346"/>
    </row>
    <row r="6" spans="2:17" s="14" customFormat="1" ht="29.5" thickBot="1">
      <c r="C6" s="146"/>
      <c r="D6" s="74" t="s">
        <v>20</v>
      </c>
      <c r="E6" s="75" t="s">
        <v>26</v>
      </c>
      <c r="F6" s="17" t="s">
        <v>27</v>
      </c>
      <c r="G6" s="18" t="s">
        <v>20</v>
      </c>
      <c r="H6" s="49" t="s">
        <v>26</v>
      </c>
      <c r="I6" s="15" t="s">
        <v>20</v>
      </c>
      <c r="J6" s="16" t="s">
        <v>26</v>
      </c>
      <c r="K6" s="17" t="s">
        <v>27</v>
      </c>
      <c r="L6" s="18" t="s">
        <v>20</v>
      </c>
      <c r="M6" s="16" t="s">
        <v>26</v>
      </c>
      <c r="N6" s="49" t="s">
        <v>27</v>
      </c>
      <c r="O6" s="15" t="s">
        <v>20</v>
      </c>
      <c r="P6" s="16" t="s">
        <v>26</v>
      </c>
      <c r="Q6" s="17" t="s">
        <v>27</v>
      </c>
    </row>
    <row r="7" spans="2:17" ht="15" thickBot="1">
      <c r="C7" s="292" t="s">
        <v>11</v>
      </c>
      <c r="D7" s="283">
        <f>'Segment Data'!D93</f>
        <v>127942681.18947649</v>
      </c>
      <c r="E7" s="284">
        <f>'Segment Data'!E93</f>
        <v>15743555.269344747</v>
      </c>
      <c r="F7" s="285">
        <f>'Segment Data'!F93</f>
        <v>0.14031798501310697</v>
      </c>
      <c r="G7" s="286">
        <f>'Segment Data'!G93</f>
        <v>99.960287308631948</v>
      </c>
      <c r="H7" s="287">
        <f>'Segment Data'!H93</f>
        <v>1.5322616963302949E-2</v>
      </c>
      <c r="I7" s="288">
        <f>'Segment Data'!I93</f>
        <v>2.5262059055076427</v>
      </c>
      <c r="J7" s="289">
        <f>'Segment Data'!J93</f>
        <v>8.3206687744338037E-2</v>
      </c>
      <c r="K7" s="285">
        <f>'Segment Data'!K93</f>
        <v>3.4059236343316625E-2</v>
      </c>
      <c r="L7" s="290">
        <f>'Segment Data'!L93</f>
        <v>323209556.78733712</v>
      </c>
      <c r="M7" s="291">
        <f>'Segment Data'!M93</f>
        <v>49107179.930728734</v>
      </c>
      <c r="N7" s="285">
        <f>'Segment Data'!N93</f>
        <v>0.17915634477120296</v>
      </c>
      <c r="O7" s="283">
        <f>'Segment Data'!O93</f>
        <v>97501465.171100676</v>
      </c>
      <c r="P7" s="284">
        <f>'Segment Data'!P93</f>
        <v>9761492.3265541047</v>
      </c>
      <c r="Q7" s="285">
        <f>'Segment Data'!Q93</f>
        <v>0.11125479083346701</v>
      </c>
    </row>
    <row r="8" spans="2:17">
      <c r="B8" s="354" t="s">
        <v>60</v>
      </c>
      <c r="C8" s="151" t="s">
        <v>145</v>
      </c>
      <c r="D8" s="77">
        <f>'Segment Data'!D94</f>
        <v>1213898.3692756048</v>
      </c>
      <c r="E8" s="76">
        <f>'Segment Data'!E94</f>
        <v>37942.081282433355</v>
      </c>
      <c r="F8" s="78">
        <f>'Segment Data'!F94</f>
        <v>3.2264873847635461E-2</v>
      </c>
      <c r="G8" s="95">
        <f>'Segment Data'!G94</f>
        <v>0.94840618180080649</v>
      </c>
      <c r="H8" s="81">
        <f>'Segment Data'!H94</f>
        <v>-9.911454279099563E-2</v>
      </c>
      <c r="I8" s="178">
        <f>'Segment Data'!I94</f>
        <v>4.4831270472326121</v>
      </c>
      <c r="J8" s="179">
        <f>'Segment Data'!J94</f>
        <v>0.1564368812165764</v>
      </c>
      <c r="K8" s="78">
        <f>'Segment Data'!K94</f>
        <v>3.615624766601247E-2</v>
      </c>
      <c r="L8" s="79">
        <f>'Segment Data'!L94</f>
        <v>5442060.6118910257</v>
      </c>
      <c r="M8" s="80">
        <f>'Segment Data'!M94</f>
        <v>354062.10496624932</v>
      </c>
      <c r="N8" s="78">
        <f>'Segment Data'!N94</f>
        <v>6.9587698283395741E-2</v>
      </c>
      <c r="O8" s="77">
        <f>'Segment Data'!O94</f>
        <v>2487490.0157207847</v>
      </c>
      <c r="P8" s="76">
        <f>'Segment Data'!P94</f>
        <v>141759.27585258055</v>
      </c>
      <c r="Q8" s="78">
        <f>'Segment Data'!Q94</f>
        <v>6.0432884918643882E-2</v>
      </c>
    </row>
    <row r="9" spans="2:17">
      <c r="B9" s="355"/>
      <c r="C9" s="151" t="s">
        <v>149</v>
      </c>
      <c r="D9" s="77">
        <f>'Segment Data'!D95</f>
        <v>1190406.7768793814</v>
      </c>
      <c r="E9" s="76">
        <f>'Segment Data'!E95</f>
        <v>-77722.483513747575</v>
      </c>
      <c r="F9" s="78">
        <f>'Segment Data'!F95</f>
        <v>-6.1289086169065338E-2</v>
      </c>
      <c r="G9" s="95">
        <f>'Segment Data'!G95</f>
        <v>0.93005244477237758</v>
      </c>
      <c r="H9" s="81">
        <f>'Segment Data'!H95</f>
        <v>-0.19957430690735001</v>
      </c>
      <c r="I9" s="178">
        <f>'Segment Data'!I95</f>
        <v>3.8841521836730597</v>
      </c>
      <c r="J9" s="179">
        <f>'Segment Data'!J95</f>
        <v>8.1615620324690497E-2</v>
      </c>
      <c r="K9" s="78">
        <f>'Segment Data'!K95</f>
        <v>2.1463467599854683E-2</v>
      </c>
      <c r="L9" s="79">
        <f>'Segment Data'!L95</f>
        <v>4623721.0818752581</v>
      </c>
      <c r="M9" s="80">
        <f>'Segment Data'!M95</f>
        <v>-198386.79782153945</v>
      </c>
      <c r="N9" s="78">
        <f>'Segment Data'!N95</f>
        <v>-4.1141094884425009E-2</v>
      </c>
      <c r="O9" s="77">
        <f>'Segment Data'!O95</f>
        <v>1920245.1260548234</v>
      </c>
      <c r="P9" s="76">
        <f>'Segment Data'!P95</f>
        <v>140053.93732193951</v>
      </c>
      <c r="Q9" s="78">
        <f>'Segment Data'!Q95</f>
        <v>7.8673536982074382E-2</v>
      </c>
    </row>
    <row r="10" spans="2:17">
      <c r="B10" s="355"/>
      <c r="C10" s="151" t="s">
        <v>146</v>
      </c>
      <c r="D10" s="77">
        <f>'Segment Data'!D96</f>
        <v>55266052.153723545</v>
      </c>
      <c r="E10" s="76">
        <f>'Segment Data'!E96</f>
        <v>11464302.402054161</v>
      </c>
      <c r="F10" s="78">
        <f>'Segment Data'!F96</f>
        <v>0.26173160814465479</v>
      </c>
      <c r="G10" s="95">
        <f>'Segment Data'!G96</f>
        <v>43.178792255562293</v>
      </c>
      <c r="H10" s="81">
        <f>'Segment Data'!H96</f>
        <v>4.1609808736787315</v>
      </c>
      <c r="I10" s="178">
        <f>'Segment Data'!I96</f>
        <v>2.7611611617220455</v>
      </c>
      <c r="J10" s="179">
        <f>'Segment Data'!J96</f>
        <v>1.5783241280515448E-2</v>
      </c>
      <c r="K10" s="78">
        <f>'Segment Data'!K96</f>
        <v>5.7490231719999705E-3</v>
      </c>
      <c r="L10" s="79">
        <f>'Segment Data'!L96</f>
        <v>152598476.76856646</v>
      </c>
      <c r="M10" s="80">
        <f>'Segment Data'!M96</f>
        <v>32346120.123628065</v>
      </c>
      <c r="N10" s="78">
        <f>'Segment Data'!N96</f>
        <v>0.26898533239672323</v>
      </c>
      <c r="O10" s="77">
        <f>'Segment Data'!O96</f>
        <v>48036363.850082815</v>
      </c>
      <c r="P10" s="76">
        <f>'Segment Data'!P96</f>
        <v>6456076.6496232525</v>
      </c>
      <c r="Q10" s="78">
        <f>'Segment Data'!Q96</f>
        <v>0.15526772623042145</v>
      </c>
    </row>
    <row r="11" spans="2:17">
      <c r="B11" s="355"/>
      <c r="C11" s="151" t="s">
        <v>148</v>
      </c>
      <c r="D11" s="77">
        <f>'Segment Data'!D97</f>
        <v>313807.04418502288</v>
      </c>
      <c r="E11" s="76">
        <f>'Segment Data'!E97</f>
        <v>78478.843659309437</v>
      </c>
      <c r="F11" s="78">
        <f>'Segment Data'!F97</f>
        <v>0.33348677924698761</v>
      </c>
      <c r="G11" s="95">
        <f>'Segment Data'!G97</f>
        <v>0.24517418272447103</v>
      </c>
      <c r="H11" s="81">
        <f>'Segment Data'!H97</f>
        <v>3.5548051508093953E-2</v>
      </c>
      <c r="I11" s="178">
        <f>'Segment Data'!I97</f>
        <v>4.6000737497319459</v>
      </c>
      <c r="J11" s="179">
        <f>'Segment Data'!J97</f>
        <v>0.37048717608291515</v>
      </c>
      <c r="K11" s="78">
        <f>'Segment Data'!K97</f>
        <v>8.7594181991948517E-2</v>
      </c>
      <c r="L11" s="79">
        <f>'Segment Data'!L97</f>
        <v>1443535.5464364968</v>
      </c>
      <c r="M11" s="80">
        <f>'Segment Data'!M97</f>
        <v>448194.54909195239</v>
      </c>
      <c r="N11" s="78">
        <f>'Segment Data'!N97</f>
        <v>0.45029246287220565</v>
      </c>
      <c r="O11" s="77">
        <f>'Segment Data'!O97</f>
        <v>450220.21399736404</v>
      </c>
      <c r="P11" s="76">
        <f>'Segment Data'!P97</f>
        <v>126733.40999363177</v>
      </c>
      <c r="Q11" s="78">
        <f>'Segment Data'!Q97</f>
        <v>0.39177304429447318</v>
      </c>
    </row>
    <row r="12" spans="2:17" ht="15" thickBot="1">
      <c r="B12" s="356"/>
      <c r="C12" s="151" t="s">
        <v>147</v>
      </c>
      <c r="D12" s="144">
        <f>'Segment Data'!D98</f>
        <v>69958516.845431581</v>
      </c>
      <c r="E12" s="138">
        <f>'Segment Data'!E98</f>
        <v>4240554.4258614182</v>
      </c>
      <c r="F12" s="140">
        <f>'Segment Data'!F98</f>
        <v>6.4526565793199681E-2</v>
      </c>
      <c r="G12" s="141">
        <f>'Segment Data'!G98</f>
        <v>54.657862243786575</v>
      </c>
      <c r="H12" s="142">
        <f>'Segment Data'!H98</f>
        <v>-3.8825174585282625</v>
      </c>
      <c r="I12" s="180">
        <f>'Segment Data'!I98</f>
        <v>2.2742300716593515</v>
      </c>
      <c r="J12" s="181">
        <f>'Segment Data'!J98</f>
        <v>9.9108269874207622E-2</v>
      </c>
      <c r="K12" s="140">
        <f>'Segment Data'!K98</f>
        <v>4.5564468984159182E-2</v>
      </c>
      <c r="L12" s="143">
        <f>'Segment Data'!L98</f>
        <v>159101762.77856782</v>
      </c>
      <c r="M12" s="139">
        <f>'Segment Data'!M98</f>
        <v>16157189.950863987</v>
      </c>
      <c r="N12" s="140">
        <f>'Segment Data'!N98</f>
        <v>0.1130311534830974</v>
      </c>
      <c r="O12" s="144">
        <f>'Segment Data'!O98</f>
        <v>44607145.965244889</v>
      </c>
      <c r="P12" s="138">
        <f>'Segment Data'!P98</f>
        <v>2896869.0537626892</v>
      </c>
      <c r="Q12" s="140">
        <f>'Segment Data'!Q98</f>
        <v>6.9452165467768098E-2</v>
      </c>
    </row>
    <row r="13" spans="2:17">
      <c r="B13" s="347" t="s">
        <v>61</v>
      </c>
      <c r="C13" s="150" t="s">
        <v>74</v>
      </c>
      <c r="D13" s="116">
        <f>'Type Data'!D63</f>
        <v>99170569.440863386</v>
      </c>
      <c r="E13" s="110">
        <f>'Type Data'!E63</f>
        <v>11756591.484273568</v>
      </c>
      <c r="F13" s="112">
        <f>'Type Data'!F63</f>
        <v>0.13449326708495002</v>
      </c>
      <c r="G13" s="113">
        <f>'Type Data'!G63</f>
        <v>77.480935382216387</v>
      </c>
      <c r="H13" s="114">
        <f>'Type Data'!H63</f>
        <v>-0.38586499418543951</v>
      </c>
      <c r="I13" s="182">
        <f>'Type Data'!I63</f>
        <v>2.4749150148085142</v>
      </c>
      <c r="J13" s="183">
        <f>'Type Data'!J63</f>
        <v>9.0545793635690153E-2</v>
      </c>
      <c r="K13" s="112">
        <f>'Type Data'!K63</f>
        <v>3.7974736811588465E-2</v>
      </c>
      <c r="L13" s="115">
        <f>'Type Data'!L63</f>
        <v>245438731.3363032</v>
      </c>
      <c r="M13" s="111">
        <f>'Type Data'!M63</f>
        <v>37011532.79633072</v>
      </c>
      <c r="N13" s="112">
        <f>'Type Data'!N63</f>
        <v>0.17757535031702013</v>
      </c>
      <c r="O13" s="116">
        <f>'Type Data'!O63</f>
        <v>70666878.364323258</v>
      </c>
      <c r="P13" s="110">
        <f>'Type Data'!P63</f>
        <v>6571902.2707995772</v>
      </c>
      <c r="Q13" s="112">
        <f>'Type Data'!Q63</f>
        <v>0.10253381265343227</v>
      </c>
    </row>
    <row r="14" spans="2:17">
      <c r="B14" s="348"/>
      <c r="C14" s="151" t="s">
        <v>75</v>
      </c>
      <c r="D14" s="77">
        <f>'Type Data'!D64</f>
        <v>21945034.842584938</v>
      </c>
      <c r="E14" s="76">
        <f>'Type Data'!E64</f>
        <v>3453843.1256717555</v>
      </c>
      <c r="F14" s="78">
        <f>'Type Data'!F64</f>
        <v>0.18678315484191632</v>
      </c>
      <c r="G14" s="95">
        <f>'Type Data'!G64</f>
        <v>17.14542768268295</v>
      </c>
      <c r="H14" s="81">
        <f>'Type Data'!H64</f>
        <v>0.67380646373224806</v>
      </c>
      <c r="I14" s="178">
        <f>'Type Data'!I64</f>
        <v>2.59899321290658</v>
      </c>
      <c r="J14" s="179">
        <f>'Type Data'!J64</f>
        <v>6.5632273326949875E-2</v>
      </c>
      <c r="K14" s="78">
        <f>'Type Data'!K64</f>
        <v>2.5907193997330866E-2</v>
      </c>
      <c r="L14" s="79">
        <f>'Type Data'!L64</f>
        <v>57034996.612876669</v>
      </c>
      <c r="M14" s="80">
        <f>'Type Data'!M64</f>
        <v>10190133.790970415</v>
      </c>
      <c r="N14" s="78">
        <f>'Type Data'!N64</f>
        <v>0.21752937626717014</v>
      </c>
      <c r="O14" s="77">
        <f>'Type Data'!O64</f>
        <v>13395096.279592454</v>
      </c>
      <c r="P14" s="76">
        <f>'Type Data'!P64</f>
        <v>2103541.8493822012</v>
      </c>
      <c r="Q14" s="78">
        <f>'Type Data'!Q64</f>
        <v>0.18629338080806934</v>
      </c>
    </row>
    <row r="15" spans="2:17">
      <c r="B15" s="348"/>
      <c r="C15" s="151" t="s">
        <v>76</v>
      </c>
      <c r="D15" s="77">
        <f>'Type Data'!D65</f>
        <v>6404364.3769428553</v>
      </c>
      <c r="E15" s="76">
        <f>'Type Data'!E65</f>
        <v>458194.94528965373</v>
      </c>
      <c r="F15" s="78">
        <f>'Type Data'!F65</f>
        <v>7.7057162692093478E-2</v>
      </c>
      <c r="G15" s="95">
        <f>'Type Data'!G65</f>
        <v>5.0036633373369668</v>
      </c>
      <c r="H15" s="81">
        <f>'Type Data'!H65</f>
        <v>-0.29307751535292059</v>
      </c>
      <c r="I15" s="178">
        <f>'Type Data'!I65</f>
        <v>3.0347924868952738</v>
      </c>
      <c r="J15" s="179">
        <f>'Type Data'!J65</f>
        <v>3.653067543408195E-2</v>
      </c>
      <c r="K15" s="78">
        <f>'Type Data'!K65</f>
        <v>1.218395114610717E-2</v>
      </c>
      <c r="L15" s="79">
        <f>'Type Data'!L65</f>
        <v>19435916.894485909</v>
      </c>
      <c r="M15" s="80">
        <f>'Type Data'!M65</f>
        <v>1607744.1630822159</v>
      </c>
      <c r="N15" s="78">
        <f>'Type Data'!N65</f>
        <v>9.0179974543898811E-2</v>
      </c>
      <c r="O15" s="77">
        <f>'Type Data'!O65</f>
        <v>11748640.410816789</v>
      </c>
      <c r="P15" s="76">
        <f>'Type Data'!P65</f>
        <v>786345.34994297288</v>
      </c>
      <c r="Q15" s="78">
        <f>'Type Data'!Q65</f>
        <v>7.1731817614503479E-2</v>
      </c>
    </row>
    <row r="16" spans="2:17" ht="15" thickBot="1">
      <c r="B16" s="349"/>
      <c r="C16" s="152" t="s">
        <v>77</v>
      </c>
      <c r="D16" s="144">
        <f>'Type Data'!D66</f>
        <v>422712.52909204364</v>
      </c>
      <c r="E16" s="138">
        <f>'Type Data'!E66</f>
        <v>74925.714107394335</v>
      </c>
      <c r="F16" s="140">
        <f>'Type Data'!F66</f>
        <v>0.21543575224581593</v>
      </c>
      <c r="G16" s="141">
        <f>'Type Data'!G66</f>
        <v>0.33026090640090972</v>
      </c>
      <c r="H16" s="142">
        <f>'Type Data'!H66</f>
        <v>2.0458662766569491E-2</v>
      </c>
      <c r="I16" s="180">
        <f>'Type Data'!I66</f>
        <v>3.07516776581729</v>
      </c>
      <c r="J16" s="181">
        <f>'Type Data'!J66</f>
        <v>0.19368198157263139</v>
      </c>
      <c r="K16" s="140">
        <f>'Type Data'!K66</f>
        <v>6.721601148672765E-2</v>
      </c>
      <c r="L16" s="143">
        <f>'Type Data'!L66</f>
        <v>1299911.943670956</v>
      </c>
      <c r="M16" s="139">
        <f>'Type Data'!M66</f>
        <v>297769.1803449617</v>
      </c>
      <c r="N16" s="140">
        <f>'Type Data'!N66</f>
        <v>0.29713249573014999</v>
      </c>
      <c r="O16" s="144">
        <f>'Type Data'!O66</f>
        <v>1690850.1163681746</v>
      </c>
      <c r="P16" s="138">
        <f>'Type Data'!P66</f>
        <v>299702.85642957734</v>
      </c>
      <c r="Q16" s="140">
        <f>'Type Data'!Q66</f>
        <v>0.21543575224581593</v>
      </c>
    </row>
    <row r="17" spans="2:17" ht="15" customHeight="1" thickBot="1">
      <c r="B17" s="94" t="s">
        <v>78</v>
      </c>
      <c r="C17" s="153" t="s">
        <v>79</v>
      </c>
      <c r="D17" s="137">
        <f>Granola!D18</f>
        <v>13145.989257701034</v>
      </c>
      <c r="E17" s="131">
        <f>Granola!E18</f>
        <v>-146030.87909617194</v>
      </c>
      <c r="F17" s="133">
        <f>Granola!F18</f>
        <v>-0.91741269071536435</v>
      </c>
      <c r="G17" s="134">
        <f>Granola!G18</f>
        <v>1.0270824801693071E-2</v>
      </c>
      <c r="H17" s="135">
        <f>Granola!H18</f>
        <v>-0.13152106846744788</v>
      </c>
      <c r="I17" s="184">
        <f>Granola!I18</f>
        <v>3.3126079973228815</v>
      </c>
      <c r="J17" s="185">
        <f>Granola!J18</f>
        <v>-0.29587830627608147</v>
      </c>
      <c r="K17" s="133">
        <f>Granola!K18</f>
        <v>-8.1995130750803752E-2</v>
      </c>
      <c r="L17" s="136">
        <f>Granola!L18</f>
        <v>43547.509147781137</v>
      </c>
      <c r="M17" s="132">
        <f>Granola!M18</f>
        <v>-530840.04015694465</v>
      </c>
      <c r="N17" s="133">
        <f>Granola!N18</f>
        <v>-0.92418444793851506</v>
      </c>
      <c r="O17" s="137">
        <f>Granola!O18</f>
        <v>30925.319541692734</v>
      </c>
      <c r="P17" s="131">
        <f>Granola!P18</f>
        <v>-200387.44940196845</v>
      </c>
      <c r="Q17" s="133">
        <f>Granola!Q18</f>
        <v>-0.8663051776911419</v>
      </c>
    </row>
    <row r="18" spans="2:17">
      <c r="B18" s="350" t="s">
        <v>80</v>
      </c>
      <c r="C18" s="154" t="s">
        <v>14</v>
      </c>
      <c r="D18" s="125">
        <f>'NB vs PL'!D33</f>
        <v>100396221.68463621</v>
      </c>
      <c r="E18" s="117">
        <f>'NB vs PL'!E33</f>
        <v>12155069.684962079</v>
      </c>
      <c r="F18" s="121">
        <f>'NB vs PL'!F33</f>
        <v>0.13774831141151656</v>
      </c>
      <c r="G18" s="122">
        <f>'NB vs PL'!G33</f>
        <v>78.438524744022558</v>
      </c>
      <c r="H18" s="123">
        <f>'NB vs PL'!H33</f>
        <v>-0.16510740225220388</v>
      </c>
      <c r="I18" s="186">
        <f>'NB vs PL'!I33</f>
        <v>2.7391290381983717</v>
      </c>
      <c r="J18" s="187">
        <f>'NB vs PL'!J33</f>
        <v>5.8359088473964427E-2</v>
      </c>
      <c r="K18" s="121">
        <f>'NB vs PL'!K33</f>
        <v>2.1769525012753872E-2</v>
      </c>
      <c r="L18" s="124">
        <f>'NB vs PL'!L33</f>
        <v>274998206.14178807</v>
      </c>
      <c r="M18" s="118">
        <f>'NB vs PL'!M33</f>
        <v>38443977.531997889</v>
      </c>
      <c r="N18" s="121">
        <f>'NB vs PL'!N33</f>
        <v>0.16251655173500806</v>
      </c>
      <c r="O18" s="125">
        <f>'NB vs PL'!O33</f>
        <v>82806858.59408468</v>
      </c>
      <c r="P18" s="117">
        <f>'NB vs PL'!P33</f>
        <v>8346470.5280100256</v>
      </c>
      <c r="Q18" s="121">
        <f>'NB vs PL'!Q33</f>
        <v>0.11209276159833514</v>
      </c>
    </row>
    <row r="19" spans="2:17" ht="15" thickBot="1">
      <c r="B19" s="351"/>
      <c r="C19" s="155" t="s">
        <v>13</v>
      </c>
      <c r="D19" s="130">
        <f>'NB vs PL'!D34</f>
        <v>27597289.172783032</v>
      </c>
      <c r="E19" s="119">
        <f>'NB vs PL'!E34</f>
        <v>3577532.1148832738</v>
      </c>
      <c r="F19" s="126">
        <f>'NB vs PL'!F34</f>
        <v>0.14894122810066782</v>
      </c>
      <c r="G19" s="127">
        <f>'NB vs PL'!G34</f>
        <v>21.561475255981208</v>
      </c>
      <c r="H19" s="128">
        <f>'NB vs PL'!H34</f>
        <v>0.16510740224996923</v>
      </c>
      <c r="I19" s="188">
        <f>'NB vs PL'!I34</f>
        <v>1.7580953912750565</v>
      </c>
      <c r="J19" s="189">
        <f>'NB vs PL'!J34</f>
        <v>0.17735296120491584</v>
      </c>
      <c r="K19" s="126">
        <f>'NB vs PL'!K34</f>
        <v>0.1121959895750039</v>
      </c>
      <c r="L19" s="129">
        <f>'NB vs PL'!L34</f>
        <v>48518666.906354867</v>
      </c>
      <c r="M19" s="120">
        <f>'NB vs PL'!M34</f>
        <v>10549617.76495599</v>
      </c>
      <c r="N19" s="126">
        <f>'NB vs PL'!N34</f>
        <v>0.27784782615094256</v>
      </c>
      <c r="O19" s="130">
        <f>'NB vs PL'!O34</f>
        <v>14755931.080856085</v>
      </c>
      <c r="P19" s="119">
        <f>'NB vs PL'!P34</f>
        <v>1356357.4871699456</v>
      </c>
      <c r="Q19" s="126">
        <f>'NB vs PL'!Q34</f>
        <v>0.10122392908152386</v>
      </c>
    </row>
    <row r="20" spans="2:17">
      <c r="B20" s="347" t="s">
        <v>62</v>
      </c>
      <c r="C20" s="150" t="s">
        <v>70</v>
      </c>
      <c r="D20" s="116">
        <f>Package!D63</f>
        <v>62301372.661724918</v>
      </c>
      <c r="E20" s="110">
        <f>Package!E63</f>
        <v>4446992.9017895237</v>
      </c>
      <c r="F20" s="112">
        <f>Package!F63</f>
        <v>7.6865276583072115E-2</v>
      </c>
      <c r="G20" s="113">
        <f>Package!G63</f>
        <v>48.675415061572174</v>
      </c>
      <c r="H20" s="114">
        <f>Package!H63</f>
        <v>-2.8602265483383604</v>
      </c>
      <c r="I20" s="182">
        <f>Package!I63</f>
        <v>2.6180924898037152</v>
      </c>
      <c r="J20" s="183">
        <f>Package!J63</f>
        <v>0.11568359401914163</v>
      </c>
      <c r="K20" s="112">
        <f>Package!K63</f>
        <v>4.6228893373107864E-2</v>
      </c>
      <c r="L20" s="115">
        <f>Package!L63</f>
        <v>163110755.87012452</v>
      </c>
      <c r="M20" s="111">
        <f>Package!M63</f>
        <v>18335441.298763216</v>
      </c>
      <c r="N20" s="112">
        <f>Package!N63</f>
        <v>0.12664756663143342</v>
      </c>
      <c r="O20" s="116">
        <f>Package!O63</f>
        <v>62631720.968967974</v>
      </c>
      <c r="P20" s="110">
        <f>Package!P63</f>
        <v>4101389.2414612323</v>
      </c>
      <c r="Q20" s="112">
        <f>Package!Q63</f>
        <v>7.0072885637409696E-2</v>
      </c>
    </row>
    <row r="21" spans="2:17">
      <c r="B21" s="348"/>
      <c r="C21" s="151" t="s">
        <v>71</v>
      </c>
      <c r="D21" s="77">
        <f>Package!D64</f>
        <v>35402955.59909521</v>
      </c>
      <c r="E21" s="76">
        <f>Package!E64</f>
        <v>7521815.2465405613</v>
      </c>
      <c r="F21" s="78">
        <f>Package!F64</f>
        <v>0.26978147778131911</v>
      </c>
      <c r="G21" s="95">
        <f>Package!G64</f>
        <v>27.65996132298795</v>
      </c>
      <c r="H21" s="81">
        <f>Package!H64</f>
        <v>2.8239426352564436</v>
      </c>
      <c r="I21" s="178">
        <f>Package!I64</f>
        <v>2.1631266485292526</v>
      </c>
      <c r="J21" s="179">
        <f>Package!J64</f>
        <v>8.2971447335723703E-2</v>
      </c>
      <c r="K21" s="78">
        <f>Package!K64</f>
        <v>3.9887142694024581E-2</v>
      </c>
      <c r="L21" s="79">
        <f>Package!L64</f>
        <v>76581076.693100765</v>
      </c>
      <c r="M21" s="80">
        <f>Package!M64</f>
        <v>18583977.573527426</v>
      </c>
      <c r="N21" s="78">
        <f>Package!N64</f>
        <v>0.32042943277581193</v>
      </c>
      <c r="O21" s="77">
        <f>Package!O64</f>
        <v>15626184.234909236</v>
      </c>
      <c r="P21" s="76">
        <f>Package!P64</f>
        <v>3079798.1415763199</v>
      </c>
      <c r="Q21" s="78">
        <f>Package!Q64</f>
        <v>0.24547292891081268</v>
      </c>
    </row>
    <row r="22" spans="2:17">
      <c r="B22" s="348"/>
      <c r="C22" s="151" t="s">
        <v>72</v>
      </c>
      <c r="D22" s="77">
        <f>Package!D65</f>
        <v>5592343.4495494803</v>
      </c>
      <c r="E22" s="76">
        <f>Package!E65</f>
        <v>-250443.7745103538</v>
      </c>
      <c r="F22" s="78">
        <f>Package!F65</f>
        <v>-4.2863750622144696E-2</v>
      </c>
      <c r="G22" s="95">
        <f>Package!G65</f>
        <v>4.3692398248059519</v>
      </c>
      <c r="H22" s="81">
        <f>Package!H65</f>
        <v>-0.8354100155616031</v>
      </c>
      <c r="I22" s="178">
        <f>Package!I65</f>
        <v>2.2719741152223518</v>
      </c>
      <c r="J22" s="179">
        <f>Package!J65</f>
        <v>-1.8500573250759711E-2</v>
      </c>
      <c r="K22" s="78">
        <f>Package!K65</f>
        <v>-8.07717864941466E-3</v>
      </c>
      <c r="L22" s="79">
        <f>Package!L65</f>
        <v>12705659.560809696</v>
      </c>
      <c r="M22" s="80">
        <f>Package!M65</f>
        <v>-677096.68603342772</v>
      </c>
      <c r="N22" s="78">
        <f>Package!N65</f>
        <v>-5.0594711100200224E-2</v>
      </c>
      <c r="O22" s="77">
        <f>Package!O65</f>
        <v>2712100.0101799369</v>
      </c>
      <c r="P22" s="76">
        <f>Package!P65</f>
        <v>-739.18928778683767</v>
      </c>
      <c r="Q22" s="78">
        <f>Package!Q65</f>
        <v>-2.7247810630717491E-4</v>
      </c>
    </row>
    <row r="23" spans="2:17" ht="15" thickBot="1">
      <c r="B23" s="349"/>
      <c r="C23" s="152" t="s">
        <v>73</v>
      </c>
      <c r="D23" s="144">
        <f>Package!D66</f>
        <v>21945034.842584927</v>
      </c>
      <c r="E23" s="138">
        <f>Package!E66</f>
        <v>3453843.1256717555</v>
      </c>
      <c r="F23" s="140">
        <f>Package!F66</f>
        <v>0.18678315484191643</v>
      </c>
      <c r="G23" s="141">
        <f>Package!G66</f>
        <v>17.145427682682939</v>
      </c>
      <c r="H23" s="142">
        <f>Package!H66</f>
        <v>0.67380646373224806</v>
      </c>
      <c r="I23" s="180">
        <f>Package!I66</f>
        <v>2.5989932129065818</v>
      </c>
      <c r="J23" s="181">
        <f>Package!J66</f>
        <v>6.5632273326953428E-2</v>
      </c>
      <c r="K23" s="140">
        <f>Package!K66</f>
        <v>2.5907193997332285E-2</v>
      </c>
      <c r="L23" s="143">
        <f>Package!L66</f>
        <v>57034996.612876683</v>
      </c>
      <c r="M23" s="139">
        <f>Package!M66</f>
        <v>10190133.790970489</v>
      </c>
      <c r="N23" s="140">
        <f>Package!N66</f>
        <v>0.217529376267172</v>
      </c>
      <c r="O23" s="144">
        <f>Package!O66</f>
        <v>13395096.279592454</v>
      </c>
      <c r="P23" s="138">
        <f>Package!P66</f>
        <v>2103541.8493822068</v>
      </c>
      <c r="Q23" s="140">
        <f>Package!Q66</f>
        <v>0.18629338080806992</v>
      </c>
    </row>
    <row r="24" spans="2:17">
      <c r="B24" s="350" t="s">
        <v>81</v>
      </c>
      <c r="C24" s="156" t="s">
        <v>82</v>
      </c>
      <c r="D24" s="116">
        <f>Flavor!D198</f>
        <v>9750466.4604555108</v>
      </c>
      <c r="E24" s="110">
        <f>Flavor!E198</f>
        <v>396966.73510253243</v>
      </c>
      <c r="F24" s="112">
        <f>Flavor!F198</f>
        <v>4.2440449752357466E-2</v>
      </c>
      <c r="G24" s="113">
        <f>Flavor!G198</f>
        <v>7.6179381244706939</v>
      </c>
      <c r="H24" s="114">
        <f>Flavor!H198</f>
        <v>-0.71399131016137751</v>
      </c>
      <c r="I24" s="182">
        <f>Flavor!I198</f>
        <v>2.6207897046504636</v>
      </c>
      <c r="J24" s="183">
        <f>Flavor!J198</f>
        <v>7.8836207730505592E-2</v>
      </c>
      <c r="K24" s="112">
        <f>Flavor!K198</f>
        <v>3.1014024381653751E-2</v>
      </c>
      <c r="L24" s="115">
        <f>Flavor!L198</f>
        <v>25553922.115101449</v>
      </c>
      <c r="M24" s="111">
        <f>Flavor!M198</f>
        <v>1777760.779800579</v>
      </c>
      <c r="N24" s="112">
        <f>Flavor!N198</f>
        <v>7.477072327739917E-2</v>
      </c>
      <c r="O24" s="116">
        <f>Flavor!O198</f>
        <v>9099436.3882920146</v>
      </c>
      <c r="P24" s="110">
        <f>Flavor!P198</f>
        <v>90019.098741954193</v>
      </c>
      <c r="Q24" s="112">
        <f>Flavor!Q198</f>
        <v>9.9916671465940989E-3</v>
      </c>
    </row>
    <row r="25" spans="2:17">
      <c r="B25" s="348"/>
      <c r="C25" s="151" t="s">
        <v>83</v>
      </c>
      <c r="D25" s="77">
        <f>Flavor!D199</f>
        <v>27235380.819986269</v>
      </c>
      <c r="E25" s="76">
        <f>Flavor!E199</f>
        <v>18156.227977443486</v>
      </c>
      <c r="F25" s="78">
        <f>Flavor!F199</f>
        <v>6.670859446401558E-4</v>
      </c>
      <c r="G25" s="95">
        <f>Flavor!G199</f>
        <v>21.278720020678744</v>
      </c>
      <c r="H25" s="81">
        <f>Flavor!H199</f>
        <v>-2.9658944408448953</v>
      </c>
      <c r="I25" s="178">
        <f>Flavor!I199</f>
        <v>2.3831682681526249</v>
      </c>
      <c r="J25" s="179">
        <f>Flavor!J199</f>
        <v>0.12023956377394995</v>
      </c>
      <c r="K25" s="78">
        <f>Flavor!K199</f>
        <v>5.3134490512799316E-2</v>
      </c>
      <c r="L25" s="79">
        <f>Flavor!L199</f>
        <v>64906495.3412439</v>
      </c>
      <c r="M25" s="80">
        <f>Flavor!M199</f>
        <v>3315856.5584659576</v>
      </c>
      <c r="N25" s="78">
        <f>Flavor!N199</f>
        <v>5.383702172923626E-2</v>
      </c>
      <c r="O25" s="77">
        <f>Flavor!O199</f>
        <v>15226236.943033397</v>
      </c>
      <c r="P25" s="76">
        <f>Flavor!P199</f>
        <v>1138636.5300762989</v>
      </c>
      <c r="Q25" s="78">
        <f>Flavor!Q199</f>
        <v>8.0825441998556097E-2</v>
      </c>
    </row>
    <row r="26" spans="2:17">
      <c r="B26" s="348"/>
      <c r="C26" s="151" t="s">
        <v>84</v>
      </c>
      <c r="D26" s="77">
        <f>Flavor!D200</f>
        <v>16598526.285076579</v>
      </c>
      <c r="E26" s="76">
        <f>Flavor!E200</f>
        <v>2485600.7446386963</v>
      </c>
      <c r="F26" s="78">
        <f>Flavor!F200</f>
        <v>0.17612228857274728</v>
      </c>
      <c r="G26" s="95">
        <f>Flavor!G200</f>
        <v>12.968256104457859</v>
      </c>
      <c r="H26" s="81">
        <f>Flavor!H200</f>
        <v>0.39671570012993485</v>
      </c>
      <c r="I26" s="178">
        <f>Flavor!I200</f>
        <v>2.5954473920540311</v>
      </c>
      <c r="J26" s="179">
        <f>Flavor!J200</f>
        <v>0.11471860430977765</v>
      </c>
      <c r="K26" s="78">
        <f>Flavor!K200</f>
        <v>4.6243912223106094E-2</v>
      </c>
      <c r="L26" s="79">
        <f>Flavor!L200</f>
        <v>43080601.758542292</v>
      </c>
      <c r="M26" s="80">
        <f>Flavor!M200</f>
        <v>8070261.0910869092</v>
      </c>
      <c r="N26" s="78">
        <f>Flavor!N200</f>
        <v>0.23051078444914402</v>
      </c>
      <c r="O26" s="77">
        <f>Flavor!O200</f>
        <v>12624315.430829525</v>
      </c>
      <c r="P26" s="76">
        <f>Flavor!P200</f>
        <v>1622993.3833385538</v>
      </c>
      <c r="Q26" s="78">
        <f>Flavor!Q200</f>
        <v>0.14752712231605869</v>
      </c>
    </row>
    <row r="27" spans="2:17">
      <c r="B27" s="348"/>
      <c r="C27" s="151" t="s">
        <v>85</v>
      </c>
      <c r="D27" s="77">
        <f>Flavor!D201</f>
        <v>3349668.8956943438</v>
      </c>
      <c r="E27" s="76">
        <f>Flavor!E201</f>
        <v>-279654.30101248901</v>
      </c>
      <c r="F27" s="78">
        <f>Flavor!F201</f>
        <v>-7.7054118868840643E-2</v>
      </c>
      <c r="G27" s="95">
        <f>Flavor!G201</f>
        <v>2.6170615004270772</v>
      </c>
      <c r="H27" s="81">
        <f>Flavor!H201</f>
        <v>-0.61587436939179607</v>
      </c>
      <c r="I27" s="178">
        <f>Flavor!I201</f>
        <v>2.2430419685274234</v>
      </c>
      <c r="J27" s="179">
        <f>Flavor!J201</f>
        <v>0.22074541981441387</v>
      </c>
      <c r="K27" s="78">
        <f>Flavor!K201</f>
        <v>0.1091558109788084</v>
      </c>
      <c r="L27" s="79">
        <f>Flavor!L201</f>
        <v>7513447.913713322</v>
      </c>
      <c r="M27" s="80">
        <f>Flavor!M201</f>
        <v>173880.13884902652</v>
      </c>
      <c r="N27" s="78">
        <f>Flavor!N201</f>
        <v>2.3690787275581968E-2</v>
      </c>
      <c r="O27" s="77">
        <f>Flavor!O201</f>
        <v>2177525.0349982977</v>
      </c>
      <c r="P27" s="76">
        <f>Flavor!P201</f>
        <v>357955.881816515</v>
      </c>
      <c r="Q27" s="78">
        <f>Flavor!Q201</f>
        <v>0.19672562660813236</v>
      </c>
    </row>
    <row r="28" spans="2:17">
      <c r="B28" s="348"/>
      <c r="C28" s="151" t="s">
        <v>86</v>
      </c>
      <c r="D28" s="77">
        <f>Flavor!D202</f>
        <v>22294111.09386972</v>
      </c>
      <c r="E28" s="76">
        <f>Flavor!E202</f>
        <v>5073659.4488596134</v>
      </c>
      <c r="F28" s="78">
        <f>Flavor!F202</f>
        <v>0.29462987112360584</v>
      </c>
      <c r="G28" s="95">
        <f>Flavor!G202</f>
        <v>17.41815733041771</v>
      </c>
      <c r="H28" s="81">
        <f>Flavor!H202</f>
        <v>2.0784885271128157</v>
      </c>
      <c r="I28" s="178">
        <f>Flavor!I202</f>
        <v>2.3296122500510856</v>
      </c>
      <c r="J28" s="179">
        <f>Flavor!J202</f>
        <v>8.9155579528479301E-2</v>
      </c>
      <c r="K28" s="78">
        <f>Flavor!K202</f>
        <v>3.9793485275340303E-2</v>
      </c>
      <c r="L28" s="79">
        <f>Flavor!L202</f>
        <v>51936634.30827871</v>
      </c>
      <c r="M28" s="80">
        <f>Flavor!M202</f>
        <v>13354958.550803825</v>
      </c>
      <c r="N28" s="78">
        <f>Flavor!N202</f>
        <v>0.34614770583717869</v>
      </c>
      <c r="O28" s="77">
        <f>Flavor!O202</f>
        <v>11178900.604292214</v>
      </c>
      <c r="P28" s="76">
        <f>Flavor!P202</f>
        <v>2018982.6421253514</v>
      </c>
      <c r="Q28" s="78">
        <f>Flavor!Q202</f>
        <v>0.22041492625418038</v>
      </c>
    </row>
    <row r="29" spans="2:17">
      <c r="B29" s="348"/>
      <c r="C29" s="151" t="s">
        <v>87</v>
      </c>
      <c r="D29" s="77">
        <f>Flavor!D203</f>
        <v>3381045.9661392691</v>
      </c>
      <c r="E29" s="76">
        <f>Flavor!E203</f>
        <v>273351.31990467012</v>
      </c>
      <c r="F29" s="78">
        <f>Flavor!F203</f>
        <v>8.7959516947996474E-2</v>
      </c>
      <c r="G29" s="95">
        <f>Flavor!G203</f>
        <v>2.6415760795137304</v>
      </c>
      <c r="H29" s="81">
        <f>Flavor!H203</f>
        <v>-0.12670245334669739</v>
      </c>
      <c r="I29" s="178">
        <f>Flavor!I203</f>
        <v>2.5661649190128935</v>
      </c>
      <c r="J29" s="179">
        <f>Flavor!J203</f>
        <v>0.20572835947821755</v>
      </c>
      <c r="K29" s="78">
        <f>Flavor!K203</f>
        <v>8.7156911143069976E-2</v>
      </c>
      <c r="L29" s="79">
        <f>Flavor!L203</f>
        <v>8676321.5478766467</v>
      </c>
      <c r="M29" s="80">
        <f>Flavor!M203</f>
        <v>1340805.4890343184</v>
      </c>
      <c r="N29" s="78">
        <f>Flavor!N203</f>
        <v>0.18278270789389026</v>
      </c>
      <c r="O29" s="77">
        <f>Flavor!O203</f>
        <v>4749011.3692029715</v>
      </c>
      <c r="P29" s="76">
        <f>Flavor!P203</f>
        <v>569168.24613964278</v>
      </c>
      <c r="Q29" s="78">
        <f>Flavor!Q203</f>
        <v>0.13616976268777045</v>
      </c>
    </row>
    <row r="30" spans="2:17">
      <c r="B30" s="348"/>
      <c r="C30" s="151" t="s">
        <v>88</v>
      </c>
      <c r="D30" s="77">
        <f>Flavor!D204</f>
        <v>230184.35581144626</v>
      </c>
      <c r="E30" s="76">
        <f>Flavor!E204</f>
        <v>32539.711391956254</v>
      </c>
      <c r="F30" s="78">
        <f>Flavor!F204</f>
        <v>0.16463745571012026</v>
      </c>
      <c r="G30" s="95">
        <f>Flavor!G204</f>
        <v>0.17984064525573729</v>
      </c>
      <c r="H30" s="81">
        <f>Flavor!H204</f>
        <v>3.7823484908872107E-3</v>
      </c>
      <c r="I30" s="178">
        <f>Flavor!I204</f>
        <v>3.6090279641135621</v>
      </c>
      <c r="J30" s="179">
        <f>Flavor!J204</f>
        <v>0.34289803775179939</v>
      </c>
      <c r="K30" s="78">
        <f>Flavor!K204</f>
        <v>0.10498603713960745</v>
      </c>
      <c r="L30" s="79">
        <f>Flavor!L204</f>
        <v>830741.77702497575</v>
      </c>
      <c r="M30" s="80">
        <f>Flavor!M204</f>
        <v>185208.68910135003</v>
      </c>
      <c r="N30" s="78">
        <f>Flavor!N204</f>
        <v>0.28690812688948086</v>
      </c>
      <c r="O30" s="77">
        <f>Flavor!O204</f>
        <v>476871.29250001907</v>
      </c>
      <c r="P30" s="76">
        <f>Flavor!P204</f>
        <v>80774.226563811069</v>
      </c>
      <c r="Q30" s="78">
        <f>Flavor!Q204</f>
        <v>0.20392533424324802</v>
      </c>
    </row>
    <row r="31" spans="2:17">
      <c r="B31" s="348"/>
      <c r="C31" s="151" t="s">
        <v>89</v>
      </c>
      <c r="D31" s="77">
        <f>Flavor!D205</f>
        <v>1541309.0688858654</v>
      </c>
      <c r="E31" s="76">
        <f>Flavor!E205</f>
        <v>-298111.43209340493</v>
      </c>
      <c r="F31" s="78">
        <f>Flavor!F205</f>
        <v>-0.16206812522460004</v>
      </c>
      <c r="G31" s="95">
        <f>Flavor!G205</f>
        <v>1.2042087591478707</v>
      </c>
      <c r="H31" s="81">
        <f>Flavor!H205</f>
        <v>-0.43431396120175658</v>
      </c>
      <c r="I31" s="178">
        <f>Flavor!I205</f>
        <v>2.748304544734784</v>
      </c>
      <c r="J31" s="179">
        <f>Flavor!J205</f>
        <v>0.23244727139913035</v>
      </c>
      <c r="K31" s="78">
        <f>Flavor!K205</f>
        <v>9.2392868968651676E-2</v>
      </c>
      <c r="L31" s="79">
        <f>Flavor!L205</f>
        <v>4235986.7188599622</v>
      </c>
      <c r="M31" s="80">
        <f>Flavor!M205</f>
        <v>-391732.72725144681</v>
      </c>
      <c r="N31" s="78">
        <f>Flavor!N205</f>
        <v>-8.4649195313819842E-2</v>
      </c>
      <c r="O31" s="77">
        <f>Flavor!O205</f>
        <v>2213078.0282634497</v>
      </c>
      <c r="P31" s="76">
        <f>Flavor!P205</f>
        <v>-221834.91127456538</v>
      </c>
      <c r="Q31" s="78">
        <f>Flavor!Q205</f>
        <v>-9.1105890347215016E-2</v>
      </c>
    </row>
    <row r="32" spans="2:17">
      <c r="B32" s="348"/>
      <c r="C32" s="151" t="s">
        <v>90</v>
      </c>
      <c r="D32" s="77">
        <f>Flavor!D206</f>
        <v>875416.9400012379</v>
      </c>
      <c r="E32" s="76">
        <f>Flavor!E206</f>
        <v>-156728.00740444916</v>
      </c>
      <c r="F32" s="78">
        <f>Flavor!F206</f>
        <v>-0.15184689689019698</v>
      </c>
      <c r="G32" s="95">
        <f>Flavor!G206</f>
        <v>0.68395415840765383</v>
      </c>
      <c r="H32" s="81">
        <f>Flavor!H206</f>
        <v>-0.23546200886781821</v>
      </c>
      <c r="I32" s="178">
        <f>Flavor!I206</f>
        <v>2.4310979610377212</v>
      </c>
      <c r="J32" s="179">
        <f>Flavor!J206</f>
        <v>4.8652042318638511E-2</v>
      </c>
      <c r="K32" s="78">
        <f>Flavor!K206</f>
        <v>2.0421047939168407E-2</v>
      </c>
      <c r="L32" s="79">
        <f>Flavor!L206</f>
        <v>2128224.3378948905</v>
      </c>
      <c r="M32" s="80">
        <f>Flavor!M206</f>
        <v>-330805.17957831081</v>
      </c>
      <c r="N32" s="78">
        <f>Flavor!N206</f>
        <v>-0.13452672171183727</v>
      </c>
      <c r="O32" s="77">
        <f>Flavor!O206</f>
        <v>376301.43550544977</v>
      </c>
      <c r="P32" s="76">
        <f>Flavor!P206</f>
        <v>-100671.0190565302</v>
      </c>
      <c r="Q32" s="78">
        <f>Flavor!Q206</f>
        <v>-0.21106254269752292</v>
      </c>
    </row>
    <row r="33" spans="2:17">
      <c r="B33" s="348"/>
      <c r="C33" s="151" t="s">
        <v>91</v>
      </c>
      <c r="D33" s="77">
        <f>Flavor!D207</f>
        <v>366035.5561756402</v>
      </c>
      <c r="E33" s="76">
        <f>Flavor!E207</f>
        <v>-44183.27091107599</v>
      </c>
      <c r="F33" s="78">
        <f>Flavor!F207</f>
        <v>-0.10770658973615584</v>
      </c>
      <c r="G33" s="95">
        <f>Flavor!G207</f>
        <v>0.28597977641492006</v>
      </c>
      <c r="H33" s="81">
        <f>Flavor!H207</f>
        <v>-7.9435781440893194E-2</v>
      </c>
      <c r="I33" s="178">
        <f>Flavor!I207</f>
        <v>3.5427982024876914</v>
      </c>
      <c r="J33" s="179">
        <f>Flavor!J207</f>
        <v>0.14898463974877751</v>
      </c>
      <c r="K33" s="78">
        <f>Flavor!K207</f>
        <v>4.3898887488840799E-2</v>
      </c>
      <c r="L33" s="79">
        <f>Flavor!L207</f>
        <v>1296790.1104656404</v>
      </c>
      <c r="M33" s="80">
        <f>Flavor!M207</f>
        <v>-95416.108592106262</v>
      </c>
      <c r="N33" s="78">
        <f>Flavor!N207</f>
        <v>-6.8535901711949287E-2</v>
      </c>
      <c r="O33" s="77">
        <f>Flavor!O207</f>
        <v>864458.66810882092</v>
      </c>
      <c r="P33" s="76">
        <f>Flavor!P207</f>
        <v>-11319.622137229308</v>
      </c>
      <c r="Q33" s="78">
        <f>Flavor!Q207</f>
        <v>-1.2925214364527185E-2</v>
      </c>
    </row>
    <row r="34" spans="2:17">
      <c r="B34" s="348"/>
      <c r="C34" s="151" t="s">
        <v>92</v>
      </c>
      <c r="D34" s="77">
        <f>Flavor!D208</f>
        <v>170854.84362817559</v>
      </c>
      <c r="E34" s="76">
        <f>Flavor!E208</f>
        <v>-20472.327065646503</v>
      </c>
      <c r="F34" s="78">
        <f>Flavor!F208</f>
        <v>-0.10700167148976478</v>
      </c>
      <c r="G34" s="95">
        <f>Flavor!G208</f>
        <v>0.13348711390416423</v>
      </c>
      <c r="H34" s="81">
        <f>Flavor!H208</f>
        <v>-3.694369081674706E-2</v>
      </c>
      <c r="I34" s="178">
        <f>Flavor!I208</f>
        <v>3.0832615116731534</v>
      </c>
      <c r="J34" s="179">
        <f>Flavor!J208</f>
        <v>4.967845497747847E-2</v>
      </c>
      <c r="K34" s="78">
        <f>Flavor!K208</f>
        <v>1.6376164439549132E-2</v>
      </c>
      <c r="L34" s="79">
        <f>Flavor!L208</f>
        <v>526790.16344168887</v>
      </c>
      <c r="M34" s="80">
        <f>Flavor!M208</f>
        <v>-53616.699860611116</v>
      </c>
      <c r="N34" s="78">
        <f>Flavor!N208</f>
        <v>-9.2377784017838735E-2</v>
      </c>
      <c r="O34" s="77">
        <f>Flavor!O208</f>
        <v>315459.4056674242</v>
      </c>
      <c r="P34" s="76">
        <f>Flavor!P208</f>
        <v>69775.403127193451</v>
      </c>
      <c r="Q34" s="78">
        <f>Flavor!Q208</f>
        <v>0.28400466617995501</v>
      </c>
    </row>
    <row r="35" spans="2:17">
      <c r="B35" s="348"/>
      <c r="C35" s="151" t="s">
        <v>93</v>
      </c>
      <c r="D35" s="77">
        <f>Flavor!D209</f>
        <v>888914.65851288487</v>
      </c>
      <c r="E35" s="76">
        <f>Flavor!E209</f>
        <v>-129964.69914395153</v>
      </c>
      <c r="F35" s="78">
        <f>Flavor!F209</f>
        <v>-0.12755651409293178</v>
      </c>
      <c r="G35" s="95">
        <f>Flavor!G209</f>
        <v>0.69449978562049242</v>
      </c>
      <c r="H35" s="81">
        <f>Flavor!H209</f>
        <v>-0.21309963274370169</v>
      </c>
      <c r="I35" s="178">
        <f>Flavor!I209</f>
        <v>2.5441741276038616</v>
      </c>
      <c r="J35" s="179">
        <f>Flavor!J209</f>
        <v>0.36237845910370181</v>
      </c>
      <c r="K35" s="78">
        <f>Flavor!K209</f>
        <v>0.16609184092514631</v>
      </c>
      <c r="L35" s="79">
        <f>Flavor!L209</f>
        <v>2261553.6758363033</v>
      </c>
      <c r="M35" s="80">
        <f>Flavor!M209</f>
        <v>38567.106576392427</v>
      </c>
      <c r="N35" s="78">
        <f>Flavor!N209</f>
        <v>1.7349230584525036E-2</v>
      </c>
      <c r="O35" s="77">
        <f>Flavor!O209</f>
        <v>808691.43415045738</v>
      </c>
      <c r="P35" s="76">
        <f>Flavor!P209</f>
        <v>-115295.15871716896</v>
      </c>
      <c r="Q35" s="78">
        <f>Flavor!Q209</f>
        <v>-0.12478012084498565</v>
      </c>
    </row>
    <row r="36" spans="2:17" ht="15" thickBot="1">
      <c r="B36" s="351"/>
      <c r="C36" s="157" t="s">
        <v>94</v>
      </c>
      <c r="D36" s="144">
        <f>Flavor!D210</f>
        <v>394485.0649280083</v>
      </c>
      <c r="E36" s="138">
        <f>Flavor!E210</f>
        <v>37183.610541538103</v>
      </c>
      <c r="F36" s="140">
        <f>Flavor!F210</f>
        <v>0.10406789584830227</v>
      </c>
      <c r="G36" s="141">
        <f>Flavor!G210</f>
        <v>0.30820708197266905</v>
      </c>
      <c r="H36" s="142">
        <f>Flavor!H210</f>
        <v>-1.0070631423760634E-2</v>
      </c>
      <c r="I36" s="180">
        <f>Flavor!I210</f>
        <v>2.6735566153024295</v>
      </c>
      <c r="J36" s="181">
        <f>Flavor!J210</f>
        <v>0.38600274104548982</v>
      </c>
      <c r="K36" s="140">
        <f>Flavor!K210</f>
        <v>0.16874039356597628</v>
      </c>
      <c r="L36" s="143">
        <f>Flavor!L210</f>
        <v>1054678.1549762851</v>
      </c>
      <c r="M36" s="139">
        <f>Flavor!M210</f>
        <v>237331.82871687587</v>
      </c>
      <c r="N36" s="140">
        <f>Flavor!N210</f>
        <v>0.29036874711730404</v>
      </c>
      <c r="O36" s="144">
        <f>Flavor!O210</f>
        <v>1029129.9515321255</v>
      </c>
      <c r="P36" s="138">
        <f>Flavor!P210</f>
        <v>140893.67370153824</v>
      </c>
      <c r="Q36" s="140">
        <f>Flavor!Q210</f>
        <v>0.15862184107775296</v>
      </c>
    </row>
    <row r="37" spans="2:17">
      <c r="B37" s="347" t="s">
        <v>95</v>
      </c>
      <c r="C37" s="221" t="s">
        <v>144</v>
      </c>
      <c r="D37" s="116">
        <f>Fat!D63</f>
        <v>28127222.527494993</v>
      </c>
      <c r="E37" s="110">
        <f>Fat!E63</f>
        <v>5066862.6969824024</v>
      </c>
      <c r="F37" s="112">
        <f>Fat!F63</f>
        <v>0.21972175344281153</v>
      </c>
      <c r="G37" s="113">
        <f>Fat!G63</f>
        <v>21.975506679263525</v>
      </c>
      <c r="H37" s="114">
        <f>Fat!H63</f>
        <v>1.4337526313898437</v>
      </c>
      <c r="I37" s="182">
        <f>Fat!I63</f>
        <v>2.7298667675596642</v>
      </c>
      <c r="J37" s="183">
        <f>Fat!J63</f>
        <v>2.6402070876104133E-2</v>
      </c>
      <c r="K37" s="112">
        <f>Fat!K63</f>
        <v>9.7660128162548338E-3</v>
      </c>
      <c r="L37" s="115">
        <f>Fat!L63</f>
        <v>76783570.041564122</v>
      </c>
      <c r="M37" s="111">
        <f>Fat!M63</f>
        <v>14440701.346953645</v>
      </c>
      <c r="N37" s="112">
        <f>Fat!N63</f>
        <v>0.23163357171919874</v>
      </c>
      <c r="O37" s="116">
        <f>Fat!O63</f>
        <v>20985771.787006319</v>
      </c>
      <c r="P37" s="110">
        <f>Fat!P63</f>
        <v>3818739.4504840001</v>
      </c>
      <c r="Q37" s="112">
        <f>Fat!Q63</f>
        <v>0.22244610341647419</v>
      </c>
    </row>
    <row r="38" spans="2:17">
      <c r="B38" s="348"/>
      <c r="C38" s="222" t="s">
        <v>97</v>
      </c>
      <c r="D38" s="77">
        <f>Fat!D64</f>
        <v>1646766.3491315057</v>
      </c>
      <c r="E38" s="76">
        <f>Fat!E64</f>
        <v>331917.80761815468</v>
      </c>
      <c r="F38" s="78">
        <f>Fat!F64</f>
        <v>0.25243805437554601</v>
      </c>
      <c r="G38" s="95">
        <f>Fat!G64</f>
        <v>1.2866014363540772</v>
      </c>
      <c r="H38" s="81">
        <f>Fat!H64</f>
        <v>0.11535798878935144</v>
      </c>
      <c r="I38" s="178">
        <f>Fat!I64</f>
        <v>3.0961470240663993</v>
      </c>
      <c r="J38" s="179">
        <f>Fat!J64</f>
        <v>0.17891190919933075</v>
      </c>
      <c r="K38" s="78">
        <f>Fat!K64</f>
        <v>6.1329273148929359E-2</v>
      </c>
      <c r="L38" s="79">
        <f>Fat!L64</f>
        <v>5098630.7311962005</v>
      </c>
      <c r="M38" s="80">
        <f>Fat!M64</f>
        <v>1262908.3951617023</v>
      </c>
      <c r="N38" s="78">
        <f>Fat!N64</f>
        <v>0.32924916991445746</v>
      </c>
      <c r="O38" s="77">
        <f>Fat!O64</f>
        <v>1493882.6572258472</v>
      </c>
      <c r="P38" s="76">
        <f>Fat!P64</f>
        <v>366367.34839644469</v>
      </c>
      <c r="Q38" s="78">
        <f>Fat!Q64</f>
        <v>0.32493336944294871</v>
      </c>
    </row>
    <row r="39" spans="2:17">
      <c r="B39" s="348"/>
      <c r="C39" s="222" t="s">
        <v>59</v>
      </c>
      <c r="D39" s="77">
        <f>Fat!D65</f>
        <v>50820954.113565534</v>
      </c>
      <c r="E39" s="76">
        <f>Fat!E65</f>
        <v>3098869.7264939025</v>
      </c>
      <c r="F39" s="78">
        <f>Fat!F65</f>
        <v>6.4935758072910493E-2</v>
      </c>
      <c r="G39" s="95">
        <f>Fat!G65</f>
        <v>39.705883347617828</v>
      </c>
      <c r="H39" s="81">
        <f>Fat!H65</f>
        <v>-2.8040916630066164</v>
      </c>
      <c r="I39" s="178">
        <f>Fat!I65</f>
        <v>2.4156343011996566</v>
      </c>
      <c r="J39" s="179">
        <f>Fat!J65</f>
        <v>0.10689462449109799</v>
      </c>
      <c r="K39" s="78">
        <f>Fat!K65</f>
        <v>4.6299990236877503E-2</v>
      </c>
      <c r="L39" s="79">
        <f>Fat!L65</f>
        <v>122764839.9764227</v>
      </c>
      <c r="M39" s="80">
        <f>Fat!M65</f>
        <v>12586970.296756387</v>
      </c>
      <c r="N39" s="78">
        <f>Fat!N65</f>
        <v>0.11424227327458804</v>
      </c>
      <c r="O39" s="77">
        <f>Fat!O65</f>
        <v>37677858.393489659</v>
      </c>
      <c r="P39" s="76">
        <f>Fat!P65</f>
        <v>1537118.8697105944</v>
      </c>
      <c r="Q39" s="78">
        <f>Fat!Q65</f>
        <v>4.2531472514535457E-2</v>
      </c>
    </row>
    <row r="40" spans="2:17" ht="15" thickBot="1">
      <c r="B40" s="349"/>
      <c r="C40" s="223" t="s">
        <v>15</v>
      </c>
      <c r="D40" s="109">
        <f>Fat!D66</f>
        <v>47347738.199303232</v>
      </c>
      <c r="E40" s="103">
        <f>Fat!E66</f>
        <v>7245905.0382487923</v>
      </c>
      <c r="F40" s="105">
        <f>Fat!F66</f>
        <v>0.18068762615285561</v>
      </c>
      <c r="G40" s="106">
        <f>Fat!G66</f>
        <v>36.992295845411192</v>
      </c>
      <c r="H40" s="107">
        <f>Fat!H66</f>
        <v>1.2703036597873378</v>
      </c>
      <c r="I40" s="190">
        <f>Fat!I66</f>
        <v>2.504079826138319</v>
      </c>
      <c r="J40" s="191">
        <f>Fat!J66</f>
        <v>6.6637234580575022E-2</v>
      </c>
      <c r="K40" s="105">
        <f>Fat!K66</f>
        <v>2.7338996541447922E-2</v>
      </c>
      <c r="L40" s="108">
        <f>Fat!L66</f>
        <v>118562516.03815389</v>
      </c>
      <c r="M40" s="104">
        <f>Fat!M66</f>
        <v>20816599.891857073</v>
      </c>
      <c r="N40" s="105">
        <f>Fat!N66</f>
        <v>0.21296644108077886</v>
      </c>
      <c r="O40" s="109">
        <f>Fat!O66</f>
        <v>37343952.333378851</v>
      </c>
      <c r="P40" s="103">
        <f>Fat!P66</f>
        <v>4039266.6579630896</v>
      </c>
      <c r="Q40" s="105">
        <f>Fat!Q66</f>
        <v>0.12128223329682168</v>
      </c>
    </row>
    <row r="41" spans="2:17" hidden="1">
      <c r="B41" s="350" t="s">
        <v>98</v>
      </c>
      <c r="C41" s="154" t="s">
        <v>99</v>
      </c>
      <c r="D41" s="125">
        <f>Organic!D18</f>
        <v>11239522.557884533</v>
      </c>
      <c r="E41" s="117">
        <f>Organic!E18</f>
        <v>1603245.3419021182</v>
      </c>
      <c r="F41" s="121">
        <f>Organic!F18</f>
        <v>0.16637600869794694</v>
      </c>
      <c r="G41" s="122">
        <f>Organic!G18</f>
        <v>8.7813221800013217</v>
      </c>
      <c r="H41" s="123">
        <f>Organic!H18</f>
        <v>0.19749963938662596</v>
      </c>
      <c r="I41" s="186">
        <f>Organic!I18</f>
        <v>2.7587522245479432</v>
      </c>
      <c r="J41" s="187">
        <f>Organic!J18</f>
        <v>0.17239903606087958</v>
      </c>
      <c r="K41" s="121">
        <f>Organic!K18</f>
        <v>6.6657190065262384E-2</v>
      </c>
      <c r="L41" s="124">
        <f>Organic!L18</f>
        <v>31007057.859420747</v>
      </c>
      <c r="M41" s="118">
        <f>Organic!M18</f>
        <v>6084241.5567193851</v>
      </c>
      <c r="N41" s="121">
        <f>Organic!N18</f>
        <v>0.24412335599728829</v>
      </c>
      <c r="O41" s="125">
        <f>Organic!O18</f>
        <v>4474807.3911951184</v>
      </c>
      <c r="P41" s="117">
        <f>Organic!P18</f>
        <v>645620.23594416957</v>
      </c>
      <c r="Q41" s="121">
        <f>Organic!Q18</f>
        <v>0.16860503542085509</v>
      </c>
    </row>
    <row r="42" spans="2:17" hidden="1">
      <c r="B42" s="348"/>
      <c r="C42" s="158" t="s">
        <v>100</v>
      </c>
      <c r="D42" s="102" t="e">
        <f>#REF!</f>
        <v>#REF!</v>
      </c>
      <c r="E42" s="96" t="e">
        <f>#REF!</f>
        <v>#REF!</v>
      </c>
      <c r="F42" s="98" t="e">
        <f>#REF!</f>
        <v>#REF!</v>
      </c>
      <c r="G42" s="99" t="e">
        <f>#REF!</f>
        <v>#REF!</v>
      </c>
      <c r="H42" s="100" t="e">
        <f>#REF!</f>
        <v>#REF!</v>
      </c>
      <c r="I42" s="192" t="e">
        <f>#REF!</f>
        <v>#REF!</v>
      </c>
      <c r="J42" s="193" t="e">
        <f>#REF!</f>
        <v>#REF!</v>
      </c>
      <c r="K42" s="98" t="e">
        <f>#REF!</f>
        <v>#REF!</v>
      </c>
      <c r="L42" s="101" t="e">
        <f>#REF!</f>
        <v>#REF!</v>
      </c>
      <c r="M42" s="97" t="e">
        <f>#REF!</f>
        <v>#REF!</v>
      </c>
      <c r="N42" s="98" t="e">
        <f>#REF!</f>
        <v>#REF!</v>
      </c>
      <c r="O42" s="102" t="e">
        <f>#REF!</f>
        <v>#REF!</v>
      </c>
      <c r="P42" s="96" t="e">
        <f>#REF!</f>
        <v>#REF!</v>
      </c>
      <c r="Q42" s="98" t="e">
        <f>#REF!</f>
        <v>#REF!</v>
      </c>
    </row>
    <row r="43" spans="2:17" ht="15" hidden="1" thickBot="1">
      <c r="B43" s="351"/>
      <c r="C43" s="155" t="s">
        <v>101</v>
      </c>
      <c r="D43" s="130" t="e">
        <f>#REF!</f>
        <v>#REF!</v>
      </c>
      <c r="E43" s="119" t="e">
        <f>#REF!</f>
        <v>#REF!</v>
      </c>
      <c r="F43" s="126" t="e">
        <f>#REF!</f>
        <v>#REF!</v>
      </c>
      <c r="G43" s="127" t="e">
        <f>#REF!</f>
        <v>#REF!</v>
      </c>
      <c r="H43" s="128" t="e">
        <f>#REF!</f>
        <v>#REF!</v>
      </c>
      <c r="I43" s="188" t="e">
        <f>#REF!</f>
        <v>#REF!</v>
      </c>
      <c r="J43" s="189" t="e">
        <f>#REF!</f>
        <v>#REF!</v>
      </c>
      <c r="K43" s="126" t="e">
        <f>#REF!</f>
        <v>#REF!</v>
      </c>
      <c r="L43" s="129" t="e">
        <f>#REF!</f>
        <v>#REF!</v>
      </c>
      <c r="M43" s="120" t="e">
        <f>#REF!</f>
        <v>#REF!</v>
      </c>
      <c r="N43" s="126" t="e">
        <f>#REF!</f>
        <v>#REF!</v>
      </c>
      <c r="O43" s="130" t="e">
        <f>#REF!</f>
        <v>#REF!</v>
      </c>
      <c r="P43" s="119" t="e">
        <f>#REF!</f>
        <v>#REF!</v>
      </c>
      <c r="Q43" s="126" t="e">
        <f>#REF!</f>
        <v>#REF!</v>
      </c>
    </row>
    <row r="44" spans="2:17">
      <c r="B44" s="347" t="s">
        <v>63</v>
      </c>
      <c r="C44" s="150" t="s">
        <v>102</v>
      </c>
      <c r="D44" s="116">
        <f>Size!D108</f>
        <v>12795731.761306478</v>
      </c>
      <c r="E44" s="110">
        <f>Size!E108</f>
        <v>810569.10762711242</v>
      </c>
      <c r="F44" s="112">
        <f>Size!F108</f>
        <v>6.7631047742040706E-2</v>
      </c>
      <c r="G44" s="113">
        <f>Size!G108</f>
        <v>9.9971722594288419</v>
      </c>
      <c r="H44" s="114">
        <f>Size!H108</f>
        <v>-0.67899520999134744</v>
      </c>
      <c r="I44" s="182">
        <f>Size!I108</f>
        <v>3.4966126637715123</v>
      </c>
      <c r="J44" s="183">
        <f>Size!J108</f>
        <v>0.1669173569788307</v>
      </c>
      <c r="K44" s="112">
        <f>Size!K108</f>
        <v>5.0129919286702934E-2</v>
      </c>
      <c r="L44" s="115">
        <f>Size!L108</f>
        <v>44741717.718807586</v>
      </c>
      <c r="M44" s="111">
        <f>Size!M108</f>
        <v>4834777.8797044829</v>
      </c>
      <c r="N44" s="112">
        <f>Size!N108</f>
        <v>0.12115130599332728</v>
      </c>
      <c r="O44" s="116">
        <f>Size!O108</f>
        <v>38891597.376680851</v>
      </c>
      <c r="P44" s="110">
        <f>Size!P108</f>
        <v>2605639.8184823766</v>
      </c>
      <c r="Q44" s="112">
        <f>Size!Q108</f>
        <v>7.1808489945545242E-2</v>
      </c>
    </row>
    <row r="45" spans="2:17">
      <c r="B45" s="348"/>
      <c r="C45" s="151" t="s">
        <v>103</v>
      </c>
      <c r="D45" s="77">
        <f>Size!D109</f>
        <v>23669923.167297512</v>
      </c>
      <c r="E45" s="76">
        <f>Size!E109</f>
        <v>845169.30409833044</v>
      </c>
      <c r="F45" s="78">
        <f>Size!F109</f>
        <v>3.7028627303666753E-2</v>
      </c>
      <c r="G45" s="95">
        <f>Size!G109</f>
        <v>18.493065006761128</v>
      </c>
      <c r="H45" s="81">
        <f>Size!H109</f>
        <v>-1.8388154802343024</v>
      </c>
      <c r="I45" s="178">
        <f>Size!I109</f>
        <v>2.6868238563004914</v>
      </c>
      <c r="J45" s="179">
        <f>Size!J109</f>
        <v>4.4096195789998571E-2</v>
      </c>
      <c r="K45" s="78">
        <f>Size!K109</f>
        <v>1.6685864551582497E-2</v>
      </c>
      <c r="L45" s="79">
        <f>Size!L109</f>
        <v>63596914.242694646</v>
      </c>
      <c r="M45" s="80">
        <f>Size!M109</f>
        <v>3277305.8640744388</v>
      </c>
      <c r="N45" s="78">
        <f>Size!N109</f>
        <v>5.43323465149693E-2</v>
      </c>
      <c r="O45" s="77">
        <f>Size!O109</f>
        <v>12047483.413583159</v>
      </c>
      <c r="P45" s="76">
        <f>Size!P109</f>
        <v>107122.95266717672</v>
      </c>
      <c r="Q45" s="78">
        <f>Size!Q109</f>
        <v>8.9715007363319575E-3</v>
      </c>
    </row>
    <row r="46" spans="2:17">
      <c r="B46" s="348"/>
      <c r="C46" s="151" t="s">
        <v>104</v>
      </c>
      <c r="D46" s="77">
        <f>Size!D110</f>
        <v>38424059.54696729</v>
      </c>
      <c r="E46" s="76">
        <f>Size!E110</f>
        <v>2908351.49530866</v>
      </c>
      <c r="F46" s="78">
        <f>Size!F110</f>
        <v>8.1889159891684493E-2</v>
      </c>
      <c r="G46" s="95">
        <f>Size!G110</f>
        <v>30.02031844393419</v>
      </c>
      <c r="H46" s="81">
        <f>Size!H110</f>
        <v>-1.6164359256979424</v>
      </c>
      <c r="I46" s="178">
        <f>Size!I110</f>
        <v>2.3811861564866392</v>
      </c>
      <c r="J46" s="179">
        <f>Size!J110</f>
        <v>0.14035277451191197</v>
      </c>
      <c r="K46" s="78">
        <f>Size!K110</f>
        <v>6.2634185852866286E-2</v>
      </c>
      <c r="L46" s="79">
        <f>Size!L110</f>
        <v>91494838.669256791</v>
      </c>
      <c r="M46" s="80">
        <f>Size!M110</f>
        <v>11910054.482631534</v>
      </c>
      <c r="N46" s="78">
        <f>Size!N110</f>
        <v>0.1496524066045416</v>
      </c>
      <c r="O46" s="77">
        <f>Size!O110</f>
        <v>16826201.172877192</v>
      </c>
      <c r="P46" s="76">
        <f>Size!P110</f>
        <v>1001432.6391059309</v>
      </c>
      <c r="Q46" s="78">
        <f>Size!Q110</f>
        <v>6.3282608966367962E-2</v>
      </c>
    </row>
    <row r="47" spans="2:17">
      <c r="B47" s="348"/>
      <c r="C47" s="151" t="s">
        <v>105</v>
      </c>
      <c r="D47" s="77">
        <f>Size!D111</f>
        <v>23876073.879172146</v>
      </c>
      <c r="E47" s="76">
        <f>Size!E111</f>
        <v>4839470.5787756592</v>
      </c>
      <c r="F47" s="78">
        <f>Size!F111</f>
        <v>0.25421922715986128</v>
      </c>
      <c r="G47" s="95">
        <f>Size!G111</f>
        <v>18.654128415752453</v>
      </c>
      <c r="H47" s="81">
        <f>Size!H111</f>
        <v>1.6966643615155874</v>
      </c>
      <c r="I47" s="178">
        <f>Size!I111</f>
        <v>2.1712709607210456</v>
      </c>
      <c r="J47" s="179">
        <f>Size!J111</f>
        <v>8.9277890153883543E-2</v>
      </c>
      <c r="K47" s="78">
        <f>Size!K111</f>
        <v>4.2880973724645048E-2</v>
      </c>
      <c r="L47" s="79">
        <f>Size!L111</f>
        <v>51841425.869876765</v>
      </c>
      <c r="M47" s="80">
        <f>Size!M111</f>
        <v>12207349.711315311</v>
      </c>
      <c r="N47" s="78">
        <f>Size!N111</f>
        <v>0.3080013688846478</v>
      </c>
      <c r="O47" s="77">
        <f>Size!O111</f>
        <v>11658807.551394641</v>
      </c>
      <c r="P47" s="76">
        <f>Size!P111</f>
        <v>2211914.4577189684</v>
      </c>
      <c r="Q47" s="78">
        <f>Size!Q111</f>
        <v>0.23414200158565984</v>
      </c>
    </row>
    <row r="48" spans="2:17">
      <c r="B48" s="348"/>
      <c r="C48" s="151" t="s">
        <v>106</v>
      </c>
      <c r="D48" s="77">
        <f>Size!D112</f>
        <v>16789980.599588718</v>
      </c>
      <c r="E48" s="76">
        <f>Size!E112</f>
        <v>1809516.3236415461</v>
      </c>
      <c r="F48" s="78">
        <f>Size!F112</f>
        <v>0.12079173851420139</v>
      </c>
      <c r="G48" s="95">
        <f>Size!G112</f>
        <v>13.117837370906141</v>
      </c>
      <c r="H48" s="81">
        <f>Size!H112</f>
        <v>-0.22649094578798312</v>
      </c>
      <c r="I48" s="178">
        <f>Size!I112</f>
        <v>3.5541725714487429</v>
      </c>
      <c r="J48" s="179">
        <f>Size!J112</f>
        <v>0.15299361772788034</v>
      </c>
      <c r="K48" s="78">
        <f>Size!K112</f>
        <v>4.4982525121327867E-2</v>
      </c>
      <c r="L48" s="79">
        <f>Size!L112</f>
        <v>59674488.522214741</v>
      </c>
      <c r="M48" s="80">
        <f>Size!M112</f>
        <v>8723248.7098959759</v>
      </c>
      <c r="N48" s="78">
        <f>Size!N112</f>
        <v>0.17120778104769313</v>
      </c>
      <c r="O48" s="77">
        <f>Size!O112</f>
        <v>47882010.748947203</v>
      </c>
      <c r="P48" s="76">
        <f>Size!P112</f>
        <v>4896648.7325957119</v>
      </c>
      <c r="Q48" s="78">
        <f>Size!Q112</f>
        <v>0.11391433043492906</v>
      </c>
    </row>
    <row r="49" spans="2:17" ht="15" customHeight="1">
      <c r="B49" s="348"/>
      <c r="C49" s="151" t="s">
        <v>107</v>
      </c>
      <c r="D49" s="77">
        <f>Size!D113</f>
        <v>37081484.821551129</v>
      </c>
      <c r="E49" s="76">
        <f>Size!E113</f>
        <v>8239462.729894422</v>
      </c>
      <c r="F49" s="78">
        <f>Size!F113</f>
        <v>0.28567562647689315</v>
      </c>
      <c r="G49" s="95">
        <f>Size!G113</f>
        <v>28.971378762209387</v>
      </c>
      <c r="H49" s="81">
        <f>Size!H113</f>
        <v>3.2794238922674523</v>
      </c>
      <c r="I49" s="178">
        <f>Size!I113</f>
        <v>2.1378734478051662</v>
      </c>
      <c r="J49" s="179">
        <f>Size!J113</f>
        <v>6.4071507536320293E-2</v>
      </c>
      <c r="K49" s="78">
        <f>Size!K113</f>
        <v>3.0895673445080353E-2</v>
      </c>
      <c r="L49" s="79">
        <f>Size!L113</f>
        <v>79275521.805184454</v>
      </c>
      <c r="M49" s="80">
        <f>Size!M113</f>
        <v>19462880.430229858</v>
      </c>
      <c r="N49" s="78">
        <f>Size!N113</f>
        <v>0.32539744078882243</v>
      </c>
      <c r="O49" s="77">
        <f>Size!O113</f>
        <v>16094196.496117473</v>
      </c>
      <c r="P49" s="76">
        <f>Size!P113</f>
        <v>3223143.2545949034</v>
      </c>
      <c r="Q49" s="78">
        <f>Size!Q113</f>
        <v>0.25041798787661801</v>
      </c>
    </row>
    <row r="50" spans="2:17" ht="15" thickBot="1">
      <c r="B50" s="349"/>
      <c r="C50" s="152" t="s">
        <v>108</v>
      </c>
      <c r="D50" s="144">
        <f>Size!D114</f>
        <v>74071215.768355772</v>
      </c>
      <c r="E50" s="138">
        <f>Size!E114</f>
        <v>5694576.2158076763</v>
      </c>
      <c r="F50" s="140">
        <f>Size!F114</f>
        <v>8.3282481459641497E-2</v>
      </c>
      <c r="G50" s="141">
        <f>Size!G114</f>
        <v>57.87107117553137</v>
      </c>
      <c r="H50" s="142">
        <f>Size!H114</f>
        <v>-3.0376103295192465</v>
      </c>
      <c r="I50" s="180">
        <f>Size!I114</f>
        <v>2.4875998665416228</v>
      </c>
      <c r="J50" s="181">
        <f>Size!J114</f>
        <v>9.8794322159644565E-2</v>
      </c>
      <c r="K50" s="140">
        <f>Size!K114</f>
        <v>4.1357205651163298E-2</v>
      </c>
      <c r="L50" s="143">
        <f>Size!L114</f>
        <v>184259546.45993757</v>
      </c>
      <c r="M50" s="139">
        <f>Size!M114</f>
        <v>20921050.790602624</v>
      </c>
      <c r="N50" s="140">
        <f>Size!N114</f>
        <v>0.12808401782367049</v>
      </c>
      <c r="O50" s="144">
        <f>Size!O114</f>
        <v>33525257.926036</v>
      </c>
      <c r="P50" s="138">
        <f>Size!P114</f>
        <v>1641700.3393636048</v>
      </c>
      <c r="Q50" s="140">
        <f>Size!Q114</f>
        <v>5.1490500547211514E-2</v>
      </c>
    </row>
    <row r="51" spans="2:17">
      <c r="B51" s="174"/>
      <c r="C51" s="147"/>
      <c r="D51" s="70"/>
      <c r="E51" s="70"/>
      <c r="F51" s="71"/>
      <c r="G51" s="72"/>
      <c r="H51" s="72"/>
      <c r="I51" s="194"/>
      <c r="J51" s="194"/>
      <c r="K51" s="71"/>
      <c r="L51" s="73"/>
      <c r="M51" s="73"/>
      <c r="N51" s="71"/>
      <c r="O51" s="70"/>
      <c r="P51" s="70"/>
      <c r="Q51" s="71"/>
    </row>
    <row r="52" spans="2:17" ht="23.5">
      <c r="B52" s="339" t="s">
        <v>136</v>
      </c>
      <c r="C52" s="339"/>
      <c r="D52" s="339"/>
      <c r="E52" s="339"/>
      <c r="F52" s="339"/>
      <c r="G52" s="339"/>
      <c r="H52" s="339"/>
      <c r="I52" s="339"/>
      <c r="J52" s="339"/>
      <c r="K52" s="339"/>
      <c r="L52" s="339"/>
      <c r="M52" s="339"/>
      <c r="N52" s="339"/>
      <c r="O52" s="339"/>
      <c r="P52" s="339"/>
      <c r="Q52" s="339"/>
    </row>
    <row r="53" spans="2:17">
      <c r="B53" s="340" t="s">
        <v>19</v>
      </c>
      <c r="C53" s="340"/>
      <c r="D53" s="340"/>
      <c r="E53" s="340"/>
      <c r="F53" s="340"/>
      <c r="G53" s="340"/>
      <c r="H53" s="340"/>
      <c r="I53" s="340"/>
      <c r="J53" s="340"/>
      <c r="K53" s="340"/>
      <c r="L53" s="340"/>
      <c r="M53" s="340"/>
      <c r="N53" s="340"/>
      <c r="O53" s="340"/>
      <c r="P53" s="340"/>
      <c r="Q53" s="340"/>
    </row>
    <row r="54" spans="2:17" ht="15" thickBot="1">
      <c r="B54" s="340" t="str">
        <f>'HOME PAGE'!H6</f>
        <v>LATEST 52 WEEKS ENDING 12-01-2024</v>
      </c>
      <c r="C54" s="340"/>
      <c r="D54" s="340"/>
      <c r="E54" s="340"/>
      <c r="F54" s="340"/>
      <c r="G54" s="340"/>
      <c r="H54" s="340"/>
      <c r="I54" s="340"/>
      <c r="J54" s="340"/>
      <c r="K54" s="340"/>
      <c r="L54" s="340"/>
      <c r="M54" s="340"/>
      <c r="N54" s="340"/>
      <c r="O54" s="340"/>
      <c r="P54" s="340"/>
      <c r="Q54" s="340"/>
    </row>
    <row r="55" spans="2:17">
      <c r="D55" s="345" t="s">
        <v>64</v>
      </c>
      <c r="E55" s="343"/>
      <c r="F55" s="344"/>
      <c r="G55" s="345" t="s">
        <v>21</v>
      </c>
      <c r="H55" s="346"/>
      <c r="I55" s="342" t="s">
        <v>22</v>
      </c>
      <c r="J55" s="343"/>
      <c r="K55" s="344"/>
      <c r="L55" s="345" t="s">
        <v>23</v>
      </c>
      <c r="M55" s="343"/>
      <c r="N55" s="346"/>
      <c r="O55" s="342" t="s">
        <v>24</v>
      </c>
      <c r="P55" s="343"/>
      <c r="Q55" s="346"/>
    </row>
    <row r="56" spans="2:17" ht="15" thickBot="1">
      <c r="B56" s="14"/>
      <c r="C56" s="146"/>
      <c r="D56" s="15" t="s">
        <v>20</v>
      </c>
      <c r="E56" s="16" t="s">
        <v>26</v>
      </c>
      <c r="F56" s="49" t="s">
        <v>27</v>
      </c>
      <c r="G56" s="15" t="s">
        <v>20</v>
      </c>
      <c r="H56" s="17" t="s">
        <v>26</v>
      </c>
      <c r="I56" s="18" t="s">
        <v>20</v>
      </c>
      <c r="J56" s="16" t="s">
        <v>26</v>
      </c>
      <c r="K56" s="49" t="s">
        <v>27</v>
      </c>
      <c r="L56" s="15" t="s">
        <v>20</v>
      </c>
      <c r="M56" s="16" t="s">
        <v>26</v>
      </c>
      <c r="N56" s="17" t="s">
        <v>27</v>
      </c>
      <c r="O56" s="18" t="s">
        <v>20</v>
      </c>
      <c r="P56" s="16" t="s">
        <v>26</v>
      </c>
      <c r="Q56" s="17" t="s">
        <v>27</v>
      </c>
    </row>
    <row r="57" spans="2:17" ht="15" thickBot="1">
      <c r="C57" s="292" t="s">
        <v>11</v>
      </c>
      <c r="D57" s="283">
        <f>'Segment Data'!D99</f>
        <v>1759932271.578855</v>
      </c>
      <c r="E57" s="284">
        <f>'Segment Data'!E99</f>
        <v>157340209.28969169</v>
      </c>
      <c r="F57" s="285">
        <f>'Segment Data'!F99</f>
        <v>9.8178577688039267E-2</v>
      </c>
      <c r="G57" s="286">
        <f>'Segment Data'!G99</f>
        <v>99.94406302265196</v>
      </c>
      <c r="H57" s="287">
        <f>'Segment Data'!H99</f>
        <v>-1.5634063020129929E-2</v>
      </c>
      <c r="I57" s="288">
        <f>'Segment Data'!I99</f>
        <v>2.4429243525523674</v>
      </c>
      <c r="J57" s="289">
        <f>'Segment Data'!J99</f>
        <v>3.5564282153381921E-2</v>
      </c>
      <c r="K57" s="285">
        <f>'Segment Data'!K99</f>
        <v>1.4773146149046018E-2</v>
      </c>
      <c r="L57" s="290">
        <f>'Segment Data'!L99</f>
        <v>4299381405.0827913</v>
      </c>
      <c r="M57" s="291">
        <f>'Segment Data'!M99</f>
        <v>441365265.18949556</v>
      </c>
      <c r="N57" s="285">
        <f>'Segment Data'!N99</f>
        <v>0.11440213031397602</v>
      </c>
      <c r="O57" s="283">
        <f>'Segment Data'!O99</f>
        <v>1338477964.3694248</v>
      </c>
      <c r="P57" s="284">
        <f>'Segment Data'!P99</f>
        <v>90639041.598795891</v>
      </c>
      <c r="Q57" s="285">
        <f>'Segment Data'!Q99</f>
        <v>7.263681228787626E-2</v>
      </c>
    </row>
    <row r="58" spans="2:17">
      <c r="B58" s="354" t="s">
        <v>60</v>
      </c>
      <c r="C58" s="151" t="s">
        <v>145</v>
      </c>
      <c r="D58" s="77">
        <f>'Segment Data'!D100</f>
        <v>17544867.940712739</v>
      </c>
      <c r="E58" s="76">
        <f>'Segment Data'!E100</f>
        <v>-766515.03224766254</v>
      </c>
      <c r="F58" s="78">
        <f>'Segment Data'!F100</f>
        <v>-4.186002954443916E-2</v>
      </c>
      <c r="G58" s="95">
        <f>'Segment Data'!G100</f>
        <v>0.99634822061510953</v>
      </c>
      <c r="H58" s="81">
        <f>'Segment Data'!H100</f>
        <v>-0.14580163664943235</v>
      </c>
      <c r="I58" s="178">
        <f>'Segment Data'!I100</f>
        <v>4.3636943516722502</v>
      </c>
      <c r="J58" s="179">
        <f>'Segment Data'!J100</f>
        <v>1.3044350568805818E-2</v>
      </c>
      <c r="K58" s="78">
        <f>'Segment Data'!K100</f>
        <v>2.9982532645690674E-3</v>
      </c>
      <c r="L58" s="79">
        <f>'Segment Data'!L100</f>
        <v>76560441.133723721</v>
      </c>
      <c r="M58" s="80">
        <f>'Segment Data'!M100</f>
        <v>-3105977.2177920341</v>
      </c>
      <c r="N58" s="78">
        <f>'Segment Data'!N100</f>
        <v>-3.8987283250106586E-2</v>
      </c>
      <c r="O58" s="77">
        <f>'Segment Data'!O100</f>
        <v>34402018.213509895</v>
      </c>
      <c r="P58" s="76">
        <f>'Segment Data'!P100</f>
        <v>-2559969.9454121068</v>
      </c>
      <c r="Q58" s="78">
        <f>'Segment Data'!Q100</f>
        <v>-6.9259530477777428E-2</v>
      </c>
    </row>
    <row r="59" spans="2:17">
      <c r="B59" s="355"/>
      <c r="C59" s="151" t="s">
        <v>149</v>
      </c>
      <c r="D59" s="77">
        <f>'Segment Data'!D101</f>
        <v>25325884.68977049</v>
      </c>
      <c r="E59" s="76">
        <f>'Segment Data'!E101</f>
        <v>283846.60760464519</v>
      </c>
      <c r="F59" s="78">
        <f>'Segment Data'!F101</f>
        <v>1.1334804566358034E-2</v>
      </c>
      <c r="G59" s="95">
        <f>'Segment Data'!G101</f>
        <v>1.4382211499923776</v>
      </c>
      <c r="H59" s="81">
        <f>'Segment Data'!H101</f>
        <v>-0.12374499223696023</v>
      </c>
      <c r="I59" s="178">
        <f>'Segment Data'!I101</f>
        <v>3.3616531705283368</v>
      </c>
      <c r="J59" s="179">
        <f>'Segment Data'!J101</f>
        <v>5.745081479644476E-3</v>
      </c>
      <c r="K59" s="78">
        <f>'Segment Data'!K101</f>
        <v>1.7119305199067738E-3</v>
      </c>
      <c r="L59" s="79">
        <f>'Segment Data'!L101</f>
        <v>85136840.563802034</v>
      </c>
      <c r="M59" s="80">
        <f>'Segment Data'!M101</f>
        <v>1098062.3975962698</v>
      </c>
      <c r="N59" s="78">
        <f>'Segment Data'!N101</f>
        <v>1.3066139484139122E-2</v>
      </c>
      <c r="O59" s="77">
        <f>'Segment Data'!O101</f>
        <v>27319448.194276236</v>
      </c>
      <c r="P59" s="76">
        <f>'Segment Data'!P101</f>
        <v>-314073.0466796346</v>
      </c>
      <c r="Q59" s="78">
        <f>'Segment Data'!Q101</f>
        <v>-1.1365654197342912E-2</v>
      </c>
    </row>
    <row r="60" spans="2:17">
      <c r="B60" s="355"/>
      <c r="C60" s="151" t="s">
        <v>146</v>
      </c>
      <c r="D60" s="77">
        <f>'Segment Data'!D102</f>
        <v>746019031.47140694</v>
      </c>
      <c r="E60" s="76">
        <f>'Segment Data'!E102</f>
        <v>138119214.80871761</v>
      </c>
      <c r="F60" s="78">
        <f>'Segment Data'!F102</f>
        <v>0.22720719931612846</v>
      </c>
      <c r="G60" s="95">
        <f>'Segment Data'!G102</f>
        <v>42.365365020886458</v>
      </c>
      <c r="H60" s="81">
        <f>'Segment Data'!H102</f>
        <v>4.4483660777868437</v>
      </c>
      <c r="I60" s="178">
        <f>'Segment Data'!I102</f>
        <v>2.7199557353871762</v>
      </c>
      <c r="J60" s="179">
        <f>'Segment Data'!J102</f>
        <v>-5.0296301821454836E-2</v>
      </c>
      <c r="K60" s="78">
        <f>'Segment Data'!K102</f>
        <v>-1.8155857714713401E-2</v>
      </c>
      <c r="L60" s="79">
        <f>'Segment Data'!L102</f>
        <v>2029138743.3586395</v>
      </c>
      <c r="M60" s="80">
        <f>'Segment Data'!M102</f>
        <v>345103037.83007097</v>
      </c>
      <c r="N60" s="78">
        <f>'Segment Data'!N102</f>
        <v>0.20492620001887277</v>
      </c>
      <c r="O60" s="77">
        <f>'Segment Data'!O102</f>
        <v>658693447.75261462</v>
      </c>
      <c r="P60" s="76">
        <f>'Segment Data'!P102</f>
        <v>75267242.642831445</v>
      </c>
      <c r="Q60" s="78">
        <f>'Segment Data'!Q102</f>
        <v>0.12900901945031493</v>
      </c>
    </row>
    <row r="61" spans="2:17">
      <c r="B61" s="355"/>
      <c r="C61" s="151" t="s">
        <v>148</v>
      </c>
      <c r="D61" s="77">
        <f>'Segment Data'!D103</f>
        <v>3480526.4328957126</v>
      </c>
      <c r="E61" s="76">
        <f>'Segment Data'!E103</f>
        <v>299518.35751344496</v>
      </c>
      <c r="F61" s="78">
        <f>'Segment Data'!F103</f>
        <v>9.4158314099045876E-2</v>
      </c>
      <c r="G61" s="95">
        <f>'Segment Data'!G103</f>
        <v>0.19765417043535879</v>
      </c>
      <c r="H61" s="81">
        <f>'Segment Data'!H103</f>
        <v>-7.5727257908625445E-4</v>
      </c>
      <c r="I61" s="178">
        <f>'Segment Data'!I103</f>
        <v>4.5564578742420938</v>
      </c>
      <c r="J61" s="179">
        <f>'Segment Data'!J103</f>
        <v>-4.5582331982922497E-2</v>
      </c>
      <c r="K61" s="78">
        <f>'Segment Data'!K103</f>
        <v>-9.9048095932027912E-3</v>
      </c>
      <c r="L61" s="79">
        <f>'Segment Data'!L103</f>
        <v>15858872.071675416</v>
      </c>
      <c r="M61" s="80">
        <f>'Segment Data'!M103</f>
        <v>1219745.0124397632</v>
      </c>
      <c r="N61" s="78">
        <f>'Segment Data'!N103</f>
        <v>8.3320884333075065E-2</v>
      </c>
      <c r="O61" s="77">
        <f>'Segment Data'!O103</f>
        <v>5302189.9881200781</v>
      </c>
      <c r="P61" s="76">
        <f>'Segment Data'!P103</f>
        <v>284855.53756138589</v>
      </c>
      <c r="Q61" s="78">
        <f>'Segment Data'!Q103</f>
        <v>5.6774277331595173E-2</v>
      </c>
    </row>
    <row r="62" spans="2:17" ht="15" thickBot="1">
      <c r="B62" s="356"/>
      <c r="C62" s="151" t="s">
        <v>147</v>
      </c>
      <c r="D62" s="144">
        <f>'Segment Data'!D104</f>
        <v>967561961.04388833</v>
      </c>
      <c r="E62" s="138">
        <f>'Segment Data'!E104</f>
        <v>19404144.54826653</v>
      </c>
      <c r="F62" s="140">
        <f>'Segment Data'!F104</f>
        <v>2.0465100018880803E-2</v>
      </c>
      <c r="G62" s="141">
        <f>'Segment Data'!G104</f>
        <v>54.946474460712395</v>
      </c>
      <c r="H62" s="142">
        <f>'Segment Data'!H104</f>
        <v>-4.1936962393303361</v>
      </c>
      <c r="I62" s="180">
        <f>'Segment Data'!I104</f>
        <v>2.1628449569236721</v>
      </c>
      <c r="J62" s="181">
        <f>'Segment Data'!J104</f>
        <v>5.8093958652504885E-2</v>
      </c>
      <c r="K62" s="140">
        <f>'Segment Data'!K104</f>
        <v>2.7601345099835084E-2</v>
      </c>
      <c r="L62" s="143">
        <f>'Segment Data'!L104</f>
        <v>2092686507.9549522</v>
      </c>
      <c r="M62" s="139">
        <f>'Segment Data'!M104</f>
        <v>97050397.167181969</v>
      </c>
      <c r="N62" s="140">
        <f>'Segment Data'!N104</f>
        <v>4.8631309406839539E-2</v>
      </c>
      <c r="O62" s="144">
        <f>'Segment Data'!O104</f>
        <v>612760860.22090447</v>
      </c>
      <c r="P62" s="138">
        <f>'Segment Data'!P104</f>
        <v>17960986.4104954</v>
      </c>
      <c r="Q62" s="140">
        <f>'Segment Data'!Q104</f>
        <v>3.019668833389904E-2</v>
      </c>
    </row>
    <row r="63" spans="2:17">
      <c r="B63" s="347" t="s">
        <v>61</v>
      </c>
      <c r="C63" s="150" t="s">
        <v>74</v>
      </c>
      <c r="D63" s="116">
        <f>'Type Data'!D67</f>
        <v>1384789354.3003354</v>
      </c>
      <c r="E63" s="110">
        <f>'Type Data'!E67</f>
        <v>122427620.44370151</v>
      </c>
      <c r="F63" s="112">
        <f>'Type Data'!F67</f>
        <v>9.6982993986734378E-2</v>
      </c>
      <c r="G63" s="113">
        <f>'Type Data'!G67</f>
        <v>78.640227657811366</v>
      </c>
      <c r="H63" s="114">
        <f>'Type Data'!H67</f>
        <v>-9.802364028145405E-2</v>
      </c>
      <c r="I63" s="182">
        <f>'Type Data'!I67</f>
        <v>2.3860320458369868</v>
      </c>
      <c r="J63" s="183">
        <f>'Type Data'!J67</f>
        <v>4.057794807895343E-2</v>
      </c>
      <c r="K63" s="112">
        <f>'Type Data'!K67</f>
        <v>1.730067883986345E-2</v>
      </c>
      <c r="L63" s="115">
        <f>'Type Data'!L67</f>
        <v>3304151776.0945091</v>
      </c>
      <c r="M63" s="111">
        <f>'Type Data'!M67</f>
        <v>343340274.56753111</v>
      </c>
      <c r="N63" s="112">
        <f>'Type Data'!N67</f>
        <v>0.11596154445849065</v>
      </c>
      <c r="O63" s="116">
        <f>'Type Data'!O67</f>
        <v>972636451.27101874</v>
      </c>
      <c r="P63" s="110">
        <f>'Type Data'!P67</f>
        <v>56075161.761042118</v>
      </c>
      <c r="Q63" s="112">
        <f>'Type Data'!Q67</f>
        <v>6.1179936795085155E-2</v>
      </c>
    </row>
    <row r="64" spans="2:17">
      <c r="B64" s="348"/>
      <c r="C64" s="151" t="s">
        <v>75</v>
      </c>
      <c r="D64" s="77">
        <f>'Type Data'!D68</f>
        <v>277728967.25437474</v>
      </c>
      <c r="E64" s="76">
        <f>'Type Data'!E68</f>
        <v>26951999.109061301</v>
      </c>
      <c r="F64" s="78">
        <f>'Type Data'!F68</f>
        <v>0.10747398099750487</v>
      </c>
      <c r="G64" s="95">
        <f>'Type Data'!G68</f>
        <v>15.7718350045288</v>
      </c>
      <c r="H64" s="81">
        <f>'Type Data'!H68</f>
        <v>0.1299318891084571</v>
      </c>
      <c r="I64" s="178">
        <f>'Type Data'!I68</f>
        <v>2.5451257460716903</v>
      </c>
      <c r="J64" s="179">
        <f>'Type Data'!J68</f>
        <v>3.9224063513333629E-2</v>
      </c>
      <c r="K64" s="78">
        <f>'Type Data'!K68</f>
        <v>1.5652674558759426E-2</v>
      </c>
      <c r="L64" s="79">
        <f>'Type Data'!L68</f>
        <v>706855144.98901057</v>
      </c>
      <c r="M64" s="80">
        <f>'Type Data'!M68</f>
        <v>78432718.56678617</v>
      </c>
      <c r="N64" s="78">
        <f>'Type Data'!N68</f>
        <v>0.12480891080435248</v>
      </c>
      <c r="O64" s="77">
        <f>'Type Data'!O68</f>
        <v>171048206.26233435</v>
      </c>
      <c r="P64" s="76">
        <f>'Type Data'!P68</f>
        <v>20717833.804612368</v>
      </c>
      <c r="Q64" s="78">
        <f>'Type Data'!Q68</f>
        <v>0.13781535604482673</v>
      </c>
    </row>
    <row r="65" spans="2:17">
      <c r="B65" s="348"/>
      <c r="C65" s="151" t="s">
        <v>76</v>
      </c>
      <c r="D65" s="77">
        <f>'Type Data'!D69</f>
        <v>91923401.486313373</v>
      </c>
      <c r="E65" s="76">
        <f>'Type Data'!E69</f>
        <v>7921816.2247237861</v>
      </c>
      <c r="F65" s="78">
        <f>'Type Data'!F69</f>
        <v>9.4305556258901954E-2</v>
      </c>
      <c r="G65" s="95">
        <f>'Type Data'!G69</f>
        <v>5.2201998791480229</v>
      </c>
      <c r="H65" s="81">
        <f>'Type Data'!H69</f>
        <v>-1.9295070970906991E-2</v>
      </c>
      <c r="I65" s="178">
        <f>'Type Data'!I69</f>
        <v>2.9628222754370643</v>
      </c>
      <c r="J65" s="179">
        <f>'Type Data'!J69</f>
        <v>-5.8374157036217955E-2</v>
      </c>
      <c r="K65" s="78">
        <f>'Type Data'!K69</f>
        <v>-1.932153646442325E-2</v>
      </c>
      <c r="L65" s="79">
        <f>'Type Data'!L69</f>
        <v>272352701.55759382</v>
      </c>
      <c r="M65" s="80">
        <f>'Type Data'!M69</f>
        <v>18567411.843179107</v>
      </c>
      <c r="N65" s="78">
        <f>'Type Data'!N69</f>
        <v>7.3161891550424643E-2</v>
      </c>
      <c r="O65" s="77">
        <f>'Type Data'!O69</f>
        <v>172831112.68555558</v>
      </c>
      <c r="P65" s="76">
        <f>'Type Data'!P69</f>
        <v>13690951.983984202</v>
      </c>
      <c r="Q65" s="78">
        <f>'Type Data'!Q69</f>
        <v>8.6030778928634172E-2</v>
      </c>
    </row>
    <row r="66" spans="2:17" ht="15" thickBot="1">
      <c r="B66" s="349"/>
      <c r="C66" s="152" t="s">
        <v>77</v>
      </c>
      <c r="D66" s="144">
        <f>'Type Data'!D70</f>
        <v>5490548.5376289496</v>
      </c>
      <c r="E66" s="138">
        <f>'Type Data'!E70</f>
        <v>38773.512291882187</v>
      </c>
      <c r="F66" s="140">
        <f>'Type Data'!F70</f>
        <v>7.112089569302235E-3</v>
      </c>
      <c r="G66" s="141">
        <f>'Type Data'!G70</f>
        <v>0.31180048115228298</v>
      </c>
      <c r="H66" s="142">
        <f>'Type Data'!H70</f>
        <v>-2.8247240869689882E-2</v>
      </c>
      <c r="I66" s="180">
        <f>'Type Data'!I70</f>
        <v>2.9180658966788564</v>
      </c>
      <c r="J66" s="181">
        <f>'Type Data'!J70</f>
        <v>0.16723297345329957</v>
      </c>
      <c r="K66" s="140">
        <f>'Type Data'!K70</f>
        <v>6.0793577116710684E-2</v>
      </c>
      <c r="L66" s="143">
        <f>'Type Data'!L70</f>
        <v>16021782.441715006</v>
      </c>
      <c r="M66" s="139">
        <f>'Type Data'!M70</f>
        <v>1024860.2119989563</v>
      </c>
      <c r="N66" s="140">
        <f>'Type Data'!N70</f>
        <v>6.8338036051705311E-2</v>
      </c>
      <c r="O66" s="144">
        <f>'Type Data'!O70</f>
        <v>21962194.150515798</v>
      </c>
      <c r="P66" s="138">
        <f>'Type Data'!P70</f>
        <v>155094.04916752875</v>
      </c>
      <c r="Q66" s="140">
        <f>'Type Data'!Q70</f>
        <v>7.112089569302235E-3</v>
      </c>
    </row>
    <row r="67" spans="2:17" ht="15" thickBot="1">
      <c r="B67" s="94" t="s">
        <v>78</v>
      </c>
      <c r="C67" s="153" t="s">
        <v>79</v>
      </c>
      <c r="D67" s="137">
        <f>Granola!D19</f>
        <v>2090587.703697785</v>
      </c>
      <c r="E67" s="131">
        <f>Granola!E19</f>
        <v>-481876.16193004674</v>
      </c>
      <c r="F67" s="133">
        <f>Granola!F19</f>
        <v>-0.18732086711446994</v>
      </c>
      <c r="G67" s="134">
        <f>Granola!G19</f>
        <v>0.11872151706457922</v>
      </c>
      <c r="H67" s="135">
        <f>Granola!H19</f>
        <v>-4.1732733784940898E-2</v>
      </c>
      <c r="I67" s="184">
        <f>Granola!I19</f>
        <v>3.6040402711627757</v>
      </c>
      <c r="J67" s="185">
        <f>Granola!J19</f>
        <v>-7.439747206174907E-4</v>
      </c>
      <c r="K67" s="133">
        <f>Granola!K19</f>
        <v>-2.0638536729822266E-4</v>
      </c>
      <c r="L67" s="136">
        <f>Granola!L19</f>
        <v>7534562.2745245295</v>
      </c>
      <c r="M67" s="132">
        <f>Granola!M19</f>
        <v>-1738614.9413949726</v>
      </c>
      <c r="N67" s="133">
        <f>Granola!N19</f>
        <v>-0.18748859219580616</v>
      </c>
      <c r="O67" s="137">
        <f>Granola!O19</f>
        <v>3020856.116411265</v>
      </c>
      <c r="P67" s="131">
        <f>Granola!P19</f>
        <v>-761395.30359218782</v>
      </c>
      <c r="Q67" s="133">
        <f>Granola!Q19</f>
        <v>-0.20130742751931938</v>
      </c>
    </row>
    <row r="68" spans="2:17">
      <c r="B68" s="350" t="s">
        <v>80</v>
      </c>
      <c r="C68" s="154" t="s">
        <v>14</v>
      </c>
      <c r="D68" s="125">
        <f>'NB vs PL'!D35</f>
        <v>1376073501.0953653</v>
      </c>
      <c r="E68" s="117">
        <f>'NB vs PL'!E35</f>
        <v>103162180.27395058</v>
      </c>
      <c r="F68" s="121">
        <f>'NB vs PL'!F35</f>
        <v>8.1044279036955699E-2</v>
      </c>
      <c r="G68" s="122">
        <f>'NB vs PL'!G35</f>
        <v>78.145266689096218</v>
      </c>
      <c r="H68" s="123">
        <f>'NB vs PL'!H35</f>
        <v>-1.2510020434971239</v>
      </c>
      <c r="I68" s="186">
        <f>'NB vs PL'!I35</f>
        <v>2.6663816739311104</v>
      </c>
      <c r="J68" s="187">
        <f>'NB vs PL'!J35</f>
        <v>4.1058991911785192E-2</v>
      </c>
      <c r="K68" s="121">
        <f>'NB vs PL'!K35</f>
        <v>1.5639598207487303E-2</v>
      </c>
      <c r="L68" s="124">
        <f>'NB vs PL'!L35</f>
        <v>3669137165.3029037</v>
      </c>
      <c r="M68" s="118">
        <f>'NB vs PL'!M35</f>
        <v>327334202.55126524</v>
      </c>
      <c r="N68" s="121">
        <f>'NB vs PL'!N35</f>
        <v>9.7951377205596366E-2</v>
      </c>
      <c r="O68" s="125">
        <f>'NB vs PL'!O35</f>
        <v>1131786478.3002858</v>
      </c>
      <c r="P68" s="117">
        <f>'NB vs PL'!P35</f>
        <v>69107746.472182631</v>
      </c>
      <c r="Q68" s="121">
        <f>'NB vs PL'!Q35</f>
        <v>6.5031645409236782E-2</v>
      </c>
    </row>
    <row r="69" spans="2:17" ht="15" thickBot="1">
      <c r="B69" s="351"/>
      <c r="C69" s="155" t="s">
        <v>13</v>
      </c>
      <c r="D69" s="130">
        <f>'NB vs PL'!D36</f>
        <v>384843774.38088119</v>
      </c>
      <c r="E69" s="119">
        <f>'NB vs PL'!E36</f>
        <v>54516881.189408064</v>
      </c>
      <c r="F69" s="126">
        <f>'NB vs PL'!F36</f>
        <v>0.16503918485924637</v>
      </c>
      <c r="G69" s="127">
        <f>'NB vs PL'!G36</f>
        <v>21.854733310897579</v>
      </c>
      <c r="H69" s="128">
        <f>'NB vs PL'!H36</f>
        <v>1.2510020434997422</v>
      </c>
      <c r="I69" s="188">
        <f>'NB vs PL'!I36</f>
        <v>1.6529665136643499</v>
      </c>
      <c r="J69" s="189">
        <f>'NB vs PL'!J36</f>
        <v>7.8683862208062116E-2</v>
      </c>
      <c r="K69" s="126">
        <f>'NB vs PL'!K36</f>
        <v>4.998077196320224E-2</v>
      </c>
      <c r="L69" s="129">
        <f>'NB vs PL'!L36</f>
        <v>636133872.04379487</v>
      </c>
      <c r="M69" s="120">
        <f>'NB vs PL'!M36</f>
        <v>116105974.78300458</v>
      </c>
      <c r="N69" s="126">
        <f>'NB vs PL'!N36</f>
        <v>0.22326874268589145</v>
      </c>
      <c r="O69" s="130">
        <f>'NB vs PL'!O36</f>
        <v>208399644.58089942</v>
      </c>
      <c r="P69" s="119">
        <f>'NB vs PL'!P36</f>
        <v>22376663.744342297</v>
      </c>
      <c r="Q69" s="126">
        <f>'NB vs PL'!Q36</f>
        <v>0.12028978163726343</v>
      </c>
    </row>
    <row r="70" spans="2:17">
      <c r="B70" s="347" t="s">
        <v>62</v>
      </c>
      <c r="C70" s="150" t="s">
        <v>70</v>
      </c>
      <c r="D70" s="116">
        <f>Package!D67</f>
        <v>883802303.96182597</v>
      </c>
      <c r="E70" s="110">
        <f>Package!E67</f>
        <v>49119155.881896973</v>
      </c>
      <c r="F70" s="112">
        <f>Package!F67</f>
        <v>5.8847666919942823E-2</v>
      </c>
      <c r="G70" s="113">
        <f>Package!G67</f>
        <v>50.189882072838635</v>
      </c>
      <c r="H70" s="114">
        <f>Package!H67</f>
        <v>-1.8724465807837518</v>
      </c>
      <c r="I70" s="182">
        <f>Package!I67</f>
        <v>2.5252006680803132</v>
      </c>
      <c r="J70" s="183">
        <f>Package!J67</f>
        <v>5.1765518651269993E-2</v>
      </c>
      <c r="K70" s="112">
        <f>Package!K67</f>
        <v>2.0928593443502782E-2</v>
      </c>
      <c r="L70" s="115">
        <f>Package!L67</f>
        <v>2231778168.4153228</v>
      </c>
      <c r="M70" s="111">
        <f>Package!M67</f>
        <v>167243531.31833959</v>
      </c>
      <c r="N70" s="112">
        <f>Package!N67</f>
        <v>8.1007859259511747E-2</v>
      </c>
      <c r="O70" s="116">
        <f>Package!O67</f>
        <v>875734542.00837946</v>
      </c>
      <c r="P70" s="110">
        <f>Package!P67</f>
        <v>34614359.784359097</v>
      </c>
      <c r="Q70" s="112">
        <f>Package!Q67</f>
        <v>4.1152691988479782E-2</v>
      </c>
    </row>
    <row r="71" spans="2:17">
      <c r="B71" s="348"/>
      <c r="C71" s="151" t="s">
        <v>71</v>
      </c>
      <c r="D71" s="77">
        <f>Package!D68</f>
        <v>471511690.4215951</v>
      </c>
      <c r="E71" s="76">
        <f>Package!E68</f>
        <v>83530062.354878485</v>
      </c>
      <c r="F71" s="78">
        <f>Package!F68</f>
        <v>0.21529386010132112</v>
      </c>
      <c r="G71" s="95">
        <f>Package!G68</f>
        <v>26.776481609225154</v>
      </c>
      <c r="H71" s="81">
        <f>Package!H68</f>
        <v>2.5766075870379801</v>
      </c>
      <c r="I71" s="178">
        <f>Package!I68</f>
        <v>2.1055673889941011</v>
      </c>
      <c r="J71" s="179">
        <f>Package!J68</f>
        <v>1.9400209881977659E-2</v>
      </c>
      <c r="K71" s="78">
        <f>Package!K68</f>
        <v>9.2994512022926291E-3</v>
      </c>
      <c r="L71" s="79">
        <f>Package!L68</f>
        <v>992799638.88119292</v>
      </c>
      <c r="M71" s="80">
        <f>Package!M68</f>
        <v>183405100.30992162</v>
      </c>
      <c r="N71" s="78">
        <f>Package!N68</f>
        <v>0.22659542604977914</v>
      </c>
      <c r="O71" s="77">
        <f>Package!O68</f>
        <v>210462650.63078755</v>
      </c>
      <c r="P71" s="76">
        <f>Package!P68</f>
        <v>33444542.521740556</v>
      </c>
      <c r="Q71" s="78">
        <f>Package!Q68</f>
        <v>0.18893288872536132</v>
      </c>
    </row>
    <row r="72" spans="2:17">
      <c r="B72" s="348"/>
      <c r="C72" s="151" t="s">
        <v>72</v>
      </c>
      <c r="D72" s="77">
        <f>Package!D69</f>
        <v>93459189.574649364</v>
      </c>
      <c r="E72" s="76">
        <f>Package!E69</f>
        <v>-8073871.2174057364</v>
      </c>
      <c r="F72" s="78">
        <f>Package!F69</f>
        <v>-7.9519627936179699E-2</v>
      </c>
      <c r="G72" s="95">
        <f>Package!G69</f>
        <v>5.3074151112162378</v>
      </c>
      <c r="H72" s="81">
        <f>Package!H69</f>
        <v>-1.0255839343784903</v>
      </c>
      <c r="I72" s="178">
        <f>Package!I69</f>
        <v>2.1344117352304135</v>
      </c>
      <c r="J72" s="179">
        <f>Package!J69</f>
        <v>3.3246797259138372E-2</v>
      </c>
      <c r="K72" s="78">
        <f>Package!K69</f>
        <v>1.582303067137554E-2</v>
      </c>
      <c r="L72" s="79">
        <f>Package!L69</f>
        <v>199480390.99325553</v>
      </c>
      <c r="M72" s="80">
        <f>Package!M69</f>
        <v>-13857316.387916625</v>
      </c>
      <c r="N72" s="78">
        <f>Package!N69</f>
        <v>-6.4954838776614621E-2</v>
      </c>
      <c r="O72" s="77">
        <f>Package!O69</f>
        <v>41665989.579284132</v>
      </c>
      <c r="P72" s="76">
        <f>Package!P69</f>
        <v>-1376978.4252329916</v>
      </c>
      <c r="Q72" s="78">
        <f>Package!Q69</f>
        <v>-3.1990787091830779E-2</v>
      </c>
    </row>
    <row r="73" spans="2:17" ht="15" thickBot="1">
      <c r="B73" s="349"/>
      <c r="C73" s="152" t="s">
        <v>73</v>
      </c>
      <c r="D73" s="144">
        <f>Package!D70</f>
        <v>277728967.25437492</v>
      </c>
      <c r="E73" s="138">
        <f>Package!E70</f>
        <v>26951999.109061182</v>
      </c>
      <c r="F73" s="140">
        <f>Package!F70</f>
        <v>0.10747398099750427</v>
      </c>
      <c r="G73" s="141">
        <f>Package!G70</f>
        <v>15.771835004528812</v>
      </c>
      <c r="H73" s="142">
        <f>Package!H70</f>
        <v>0.12993188910845355</v>
      </c>
      <c r="I73" s="180">
        <f>Package!I70</f>
        <v>2.5451257460716858</v>
      </c>
      <c r="J73" s="181">
        <f>Package!J70</f>
        <v>3.9224063513330965E-2</v>
      </c>
      <c r="K73" s="140">
        <f>Package!K70</f>
        <v>1.5652674558758375E-2</v>
      </c>
      <c r="L73" s="143">
        <f>Package!L70</f>
        <v>706855144.98900974</v>
      </c>
      <c r="M73" s="139">
        <f>Package!M70</f>
        <v>78432718.566785097</v>
      </c>
      <c r="N73" s="140">
        <f>Package!N70</f>
        <v>0.12480891080435073</v>
      </c>
      <c r="O73" s="144">
        <f>Package!O70</f>
        <v>171048206.26233441</v>
      </c>
      <c r="P73" s="138">
        <f>Package!P70</f>
        <v>20717833.804612547</v>
      </c>
      <c r="Q73" s="140">
        <f>Package!Q70</f>
        <v>0.13781535604482803</v>
      </c>
    </row>
    <row r="74" spans="2:17">
      <c r="B74" s="350" t="s">
        <v>81</v>
      </c>
      <c r="C74" s="156" t="s">
        <v>82</v>
      </c>
      <c r="D74" s="116">
        <f>Flavor!D211</f>
        <v>138811050.83619618</v>
      </c>
      <c r="E74" s="110">
        <f>Flavor!E211</f>
        <v>6391897.1179436594</v>
      </c>
      <c r="F74" s="112">
        <f>Flavor!F211</f>
        <v>4.8270185531797481E-2</v>
      </c>
      <c r="G74" s="113">
        <f>Flavor!G211</f>
        <v>7.8828831296828303</v>
      </c>
      <c r="H74" s="114">
        <f>Flavor!H211</f>
        <v>-0.37659774850788796</v>
      </c>
      <c r="I74" s="182">
        <f>Flavor!I211</f>
        <v>2.5594370150765098</v>
      </c>
      <c r="J74" s="183">
        <f>Flavor!J211</f>
        <v>8.4282373779879904E-2</v>
      </c>
      <c r="K74" s="112">
        <f>Flavor!K211</f>
        <v>3.4051356781379889E-2</v>
      </c>
      <c r="L74" s="115">
        <f>Flavor!L211</f>
        <v>355278141.61182761</v>
      </c>
      <c r="M74" s="111">
        <f>Flavor!M211</f>
        <v>27520258.689522982</v>
      </c>
      <c r="N74" s="112">
        <f>Flavor!N211</f>
        <v>8.3965207622623952E-2</v>
      </c>
      <c r="O74" s="116">
        <f>Flavor!O211</f>
        <v>131832422.98679212</v>
      </c>
      <c r="P74" s="110">
        <f>Flavor!P211</f>
        <v>4406614.3701312244</v>
      </c>
      <c r="Q74" s="112">
        <f>Flavor!Q211</f>
        <v>3.4581804251192019E-2</v>
      </c>
    </row>
    <row r="75" spans="2:17">
      <c r="B75" s="348"/>
      <c r="C75" s="151" t="s">
        <v>83</v>
      </c>
      <c r="D75" s="77">
        <f>Flavor!D212</f>
        <v>394413919.16469789</v>
      </c>
      <c r="E75" s="76">
        <f>Flavor!E212</f>
        <v>-19102361.048721433</v>
      </c>
      <c r="F75" s="78">
        <f>Flavor!F212</f>
        <v>-4.6194943132257187E-2</v>
      </c>
      <c r="G75" s="95">
        <f>Flavor!G212</f>
        <v>22.398208289370249</v>
      </c>
      <c r="H75" s="81">
        <f>Flavor!H212</f>
        <v>-3.3943580678372776</v>
      </c>
      <c r="I75" s="178">
        <f>Flavor!I212</f>
        <v>2.2755993853536403</v>
      </c>
      <c r="J75" s="179">
        <f>Flavor!J212</f>
        <v>5.7339905936327984E-2</v>
      </c>
      <c r="K75" s="78">
        <f>Flavor!K212</f>
        <v>2.5849052587567398E-2</v>
      </c>
      <c r="L75" s="79">
        <f>Flavor!L212</f>
        <v>897528072.02610683</v>
      </c>
      <c r="M75" s="80">
        <f>Flavor!M212</f>
        <v>-19758336.450696111</v>
      </c>
      <c r="N75" s="78">
        <f>Flavor!N212</f>
        <v>-2.1539986058995198E-2</v>
      </c>
      <c r="O75" s="77">
        <f>Flavor!O212</f>
        <v>208728635.27174518</v>
      </c>
      <c r="P75" s="76">
        <f>Flavor!P212</f>
        <v>2665638.1288861334</v>
      </c>
      <c r="Q75" s="78">
        <f>Flavor!Q212</f>
        <v>1.2936034930318439E-2</v>
      </c>
    </row>
    <row r="76" spans="2:17">
      <c r="B76" s="348"/>
      <c r="C76" s="151" t="s">
        <v>84</v>
      </c>
      <c r="D76" s="77">
        <f>Flavor!D213</f>
        <v>227172795.19112983</v>
      </c>
      <c r="E76" s="76">
        <f>Flavor!E213</f>
        <v>29145476.92556265</v>
      </c>
      <c r="F76" s="78">
        <f>Flavor!F213</f>
        <v>0.14717907196256994</v>
      </c>
      <c r="G76" s="95">
        <f>Flavor!G213</f>
        <v>12.900821540845865</v>
      </c>
      <c r="H76" s="81">
        <f>Flavor!H213</f>
        <v>0.54911257241443678</v>
      </c>
      <c r="I76" s="178">
        <f>Flavor!I213</f>
        <v>2.5195268737561176</v>
      </c>
      <c r="J76" s="179">
        <f>Flavor!J213</f>
        <v>6.1548372420649589E-2</v>
      </c>
      <c r="K76" s="78">
        <f>Flavor!K213</f>
        <v>2.5040240338639719E-2</v>
      </c>
      <c r="L76" s="79">
        <f>Flavor!L213</f>
        <v>572367962.47034609</v>
      </c>
      <c r="M76" s="80">
        <f>Flavor!M213</f>
        <v>85621071.496465504</v>
      </c>
      <c r="N76" s="78">
        <f>Flavor!N213</f>
        <v>0.17590471163597024</v>
      </c>
      <c r="O76" s="77">
        <f>Flavor!O213</f>
        <v>172710115.10894156</v>
      </c>
      <c r="P76" s="76">
        <f>Flavor!P213</f>
        <v>18469456.44642362</v>
      </c>
      <c r="Q76" s="78">
        <f>Flavor!Q213</f>
        <v>0.11974440855335823</v>
      </c>
    </row>
    <row r="77" spans="2:17">
      <c r="B77" s="348"/>
      <c r="C77" s="151" t="s">
        <v>85</v>
      </c>
      <c r="D77" s="77">
        <f>Flavor!D214</f>
        <v>49739025.422944948</v>
      </c>
      <c r="E77" s="76">
        <f>Flavor!E214</f>
        <v>-3257971.3985296041</v>
      </c>
      <c r="F77" s="78">
        <f>Flavor!F214</f>
        <v>-6.147464184629918E-2</v>
      </c>
      <c r="G77" s="95">
        <f>Flavor!G214</f>
        <v>2.8246088624174441</v>
      </c>
      <c r="H77" s="81">
        <f>Flavor!H214</f>
        <v>-0.48101324403291157</v>
      </c>
      <c r="I77" s="178">
        <f>Flavor!I214</f>
        <v>2.0299902816415512</v>
      </c>
      <c r="J77" s="179">
        <f>Flavor!J214</f>
        <v>7.9084298085677851E-2</v>
      </c>
      <c r="K77" s="78">
        <f>Flavor!K214</f>
        <v>4.0537216427791484E-2</v>
      </c>
      <c r="L77" s="79">
        <f>Flavor!L214</f>
        <v>100969738.22690029</v>
      </c>
      <c r="M77" s="80">
        <f>Flavor!M214</f>
        <v>-2422419.9826060086</v>
      </c>
      <c r="N77" s="78">
        <f>Flavor!N214</f>
        <v>-2.3429436279852039E-2</v>
      </c>
      <c r="O77" s="77">
        <f>Flavor!O214</f>
        <v>26152901.077582616</v>
      </c>
      <c r="P77" s="76">
        <f>Flavor!P214</f>
        <v>-420445.42599011213</v>
      </c>
      <c r="Q77" s="78">
        <f>Flavor!Q214</f>
        <v>-1.5822072915565383E-2</v>
      </c>
    </row>
    <row r="78" spans="2:17">
      <c r="B78" s="348"/>
      <c r="C78" s="151" t="s">
        <v>86</v>
      </c>
      <c r="D78" s="77">
        <f>Flavor!D215</f>
        <v>289566373.86870217</v>
      </c>
      <c r="E78" s="76">
        <f>Flavor!E215</f>
        <v>58370777.674235731</v>
      </c>
      <c r="F78" s="78">
        <f>Flavor!F215</f>
        <v>0.25247357058279818</v>
      </c>
      <c r="G78" s="95">
        <f>Flavor!G215</f>
        <v>16.44406457369611</v>
      </c>
      <c r="H78" s="81">
        <f>Flavor!H215</f>
        <v>2.0235253067480006</v>
      </c>
      <c r="I78" s="178">
        <f>Flavor!I215</f>
        <v>2.2523100721572771</v>
      </c>
      <c r="J78" s="179">
        <f>Flavor!J215</f>
        <v>9.6433800503881173E-3</v>
      </c>
      <c r="K78" s="78">
        <f>Flavor!K215</f>
        <v>4.2999613292194466E-3</v>
      </c>
      <c r="L78" s="79">
        <f>Flavor!L215</f>
        <v>652193260.42253768</v>
      </c>
      <c r="M78" s="80">
        <f>Flavor!M215</f>
        <v>133698597.47541356</v>
      </c>
      <c r="N78" s="78">
        <f>Flavor!N215</f>
        <v>0.25785915850217361</v>
      </c>
      <c r="O78" s="77">
        <f>Flavor!O215</f>
        <v>148282456.94425735</v>
      </c>
      <c r="P78" s="76">
        <f>Flavor!P215</f>
        <v>24429727.531304657</v>
      </c>
      <c r="Q78" s="78">
        <f>Flavor!Q215</f>
        <v>0.19724819668568211</v>
      </c>
    </row>
    <row r="79" spans="2:17">
      <c r="B79" s="348"/>
      <c r="C79" s="151" t="s">
        <v>87</v>
      </c>
      <c r="D79" s="77">
        <f>Flavor!D216</f>
        <v>46198501.614669785</v>
      </c>
      <c r="E79" s="76">
        <f>Flavor!E216</f>
        <v>3347387.020126313</v>
      </c>
      <c r="F79" s="78">
        <f>Flavor!F216</f>
        <v>7.8116684987058857E-2</v>
      </c>
      <c r="G79" s="95">
        <f>Flavor!G216</f>
        <v>2.6235475259433958</v>
      </c>
      <c r="H79" s="81">
        <f>Flavor!H216</f>
        <v>-4.9237729547977782E-2</v>
      </c>
      <c r="I79" s="178">
        <f>Flavor!I216</f>
        <v>2.4538076134910516</v>
      </c>
      <c r="J79" s="179">
        <f>Flavor!J216</f>
        <v>9.9275761433575749E-2</v>
      </c>
      <c r="K79" s="78">
        <f>Flavor!K216</f>
        <v>4.2163694386561375E-2</v>
      </c>
      <c r="L79" s="79">
        <f>Flavor!L216</f>
        <v>113362234.99395536</v>
      </c>
      <c r="M79" s="80">
        <f>Flavor!M216</f>
        <v>12467920.784937784</v>
      </c>
      <c r="N79" s="78">
        <f>Flavor!N216</f>
        <v>0.12357406740590587</v>
      </c>
      <c r="O79" s="77">
        <f>Flavor!O216</f>
        <v>63464796.401555769</v>
      </c>
      <c r="P79" s="76">
        <f>Flavor!P216</f>
        <v>4744267.6801452562</v>
      </c>
      <c r="Q79" s="78">
        <f>Flavor!Q216</f>
        <v>8.0794021842916661E-2</v>
      </c>
    </row>
    <row r="80" spans="2:17">
      <c r="B80" s="348"/>
      <c r="C80" s="151" t="s">
        <v>88</v>
      </c>
      <c r="D80" s="77">
        <f>Flavor!D217</f>
        <v>2939905.3777150423</v>
      </c>
      <c r="E80" s="76">
        <f>Flavor!E217</f>
        <v>113610.5517237368</v>
      </c>
      <c r="F80" s="78">
        <f>Flavor!F217</f>
        <v>4.0197700069697646E-2</v>
      </c>
      <c r="G80" s="95">
        <f>Flavor!G217</f>
        <v>0.16695306580598748</v>
      </c>
      <c r="H80" s="81">
        <f>Flavor!H217</f>
        <v>-9.3335771450229754E-3</v>
      </c>
      <c r="I80" s="178">
        <f>Flavor!I217</f>
        <v>3.3369828342044059</v>
      </c>
      <c r="J80" s="179">
        <f>Flavor!J217</f>
        <v>0.12822564680018589</v>
      </c>
      <c r="K80" s="78">
        <f>Flavor!K217</f>
        <v>3.9961156083585199E-2</v>
      </c>
      <c r="L80" s="79">
        <f>Flavor!L217</f>
        <v>9810413.7796203159</v>
      </c>
      <c r="M80" s="80">
        <f>Flavor!M217</f>
        <v>741519.94299735501</v>
      </c>
      <c r="N80" s="78">
        <f>Flavor!N217</f>
        <v>8.1765202719969135E-2</v>
      </c>
      <c r="O80" s="77">
        <f>Flavor!O217</f>
        <v>5978963.9637150206</v>
      </c>
      <c r="P80" s="76">
        <f>Flavor!P217</f>
        <v>461584.14145950601</v>
      </c>
      <c r="Q80" s="78">
        <f>Flavor!Q217</f>
        <v>8.3660026376579891E-2</v>
      </c>
    </row>
    <row r="81" spans="2:17">
      <c r="B81" s="348"/>
      <c r="C81" s="151" t="s">
        <v>89</v>
      </c>
      <c r="D81" s="77">
        <f>Flavor!D218</f>
        <v>25219077.856987081</v>
      </c>
      <c r="E81" s="76">
        <f>Flavor!E218</f>
        <v>-1111755.9375580326</v>
      </c>
      <c r="F81" s="78">
        <f>Flavor!F218</f>
        <v>-4.2222587641275226E-2</v>
      </c>
      <c r="G81" s="95">
        <f>Flavor!G218</f>
        <v>1.4321557411131038</v>
      </c>
      <c r="H81" s="81">
        <f>Flavor!H218</f>
        <v>-0.21019743911935862</v>
      </c>
      <c r="I81" s="178">
        <f>Flavor!I218</f>
        <v>2.5949831881427547</v>
      </c>
      <c r="J81" s="179">
        <f>Flavor!J218</f>
        <v>4.8971777236780589E-2</v>
      </c>
      <c r="K81" s="78">
        <f>Flavor!K218</f>
        <v>1.9234704537068215E-2</v>
      </c>
      <c r="L81" s="79">
        <f>Flavor!L218</f>
        <v>65443083.059344687</v>
      </c>
      <c r="M81" s="80">
        <f>Flavor!M218</f>
        <v>-1595520.2402358279</v>
      </c>
      <c r="N81" s="78">
        <f>Flavor!N218</f>
        <v>-2.3800022102277475E-2</v>
      </c>
      <c r="O81" s="77">
        <f>Flavor!O218</f>
        <v>34094797.189133428</v>
      </c>
      <c r="P81" s="76">
        <f>Flavor!P218</f>
        <v>-656092.6332231909</v>
      </c>
      <c r="Q81" s="78">
        <f>Flavor!Q218</f>
        <v>-1.8879880100252874E-2</v>
      </c>
    </row>
    <row r="82" spans="2:17">
      <c r="B82" s="348"/>
      <c r="C82" s="151" t="s">
        <v>90</v>
      </c>
      <c r="D82" s="77">
        <f>Flavor!D219</f>
        <v>13509461.564463651</v>
      </c>
      <c r="E82" s="76">
        <f>Flavor!E219</f>
        <v>-836299.49483093247</v>
      </c>
      <c r="F82" s="78">
        <f>Flavor!F219</f>
        <v>-5.8295930858899683E-2</v>
      </c>
      <c r="G82" s="95">
        <f>Flavor!G219</f>
        <v>0.7671832034704259</v>
      </c>
      <c r="H82" s="81">
        <f>Flavor!H219</f>
        <v>-0.12761589337657575</v>
      </c>
      <c r="I82" s="178">
        <f>Flavor!I219</f>
        <v>2.3743257825030315</v>
      </c>
      <c r="J82" s="179">
        <f>Flavor!J219</f>
        <v>-3.4248888096306107E-2</v>
      </c>
      <c r="K82" s="78">
        <f>Flavor!K219</f>
        <v>-1.4219566665036706E-2</v>
      </c>
      <c r="L82" s="79">
        <f>Flavor!L219</f>
        <v>32075862.900239784</v>
      </c>
      <c r="M82" s="80">
        <f>Flavor!M219</f>
        <v>-2476973.8176474683</v>
      </c>
      <c r="N82" s="78">
        <f>Flavor!N219</f>
        <v>-7.1686554648787856E-2</v>
      </c>
      <c r="O82" s="77">
        <f>Flavor!O219</f>
        <v>5919950.7230356894</v>
      </c>
      <c r="P82" s="76">
        <f>Flavor!P219</f>
        <v>-698217.11563386116</v>
      </c>
      <c r="Q82" s="78">
        <f>Flavor!Q219</f>
        <v>-0.10550006174733453</v>
      </c>
    </row>
    <row r="83" spans="2:17">
      <c r="B83" s="348"/>
      <c r="C83" s="151" t="s">
        <v>91</v>
      </c>
      <c r="D83" s="77">
        <f>Flavor!D220</f>
        <v>5149272.5062626721</v>
      </c>
      <c r="E83" s="76">
        <f>Flavor!E220</f>
        <v>-506117.30214108713</v>
      </c>
      <c r="F83" s="78">
        <f>Flavor!F220</f>
        <v>-8.9492911945523237E-2</v>
      </c>
      <c r="G83" s="95">
        <f>Flavor!G220</f>
        <v>0.2924198983095167</v>
      </c>
      <c r="H83" s="81">
        <f>Flavor!H220</f>
        <v>-6.0328043884792737E-2</v>
      </c>
      <c r="I83" s="178">
        <f>Flavor!I220</f>
        <v>3.4900280518885824</v>
      </c>
      <c r="J83" s="179">
        <f>Flavor!J220</f>
        <v>0.14071357972966103</v>
      </c>
      <c r="K83" s="78">
        <f>Flavor!K220</f>
        <v>4.2012650916878232E-2</v>
      </c>
      <c r="L83" s="79">
        <f>Flavor!L220</f>
        <v>17971105.493675351</v>
      </c>
      <c r="M83" s="80">
        <f>Flavor!M220</f>
        <v>-970573.43731142953</v>
      </c>
      <c r="N83" s="78">
        <f>Flavor!N220</f>
        <v>-5.1240095497747239E-2</v>
      </c>
      <c r="O83" s="77">
        <f>Flavor!O220</f>
        <v>11847598.667180421</v>
      </c>
      <c r="P83" s="76">
        <f>Flavor!P220</f>
        <v>-449298.58907487243</v>
      </c>
      <c r="Q83" s="78">
        <f>Flavor!Q220</f>
        <v>-3.6537557378249971E-2</v>
      </c>
    </row>
    <row r="84" spans="2:17">
      <c r="B84" s="348"/>
      <c r="C84" s="151" t="s">
        <v>92</v>
      </c>
      <c r="D84" s="77">
        <f>Flavor!D221</f>
        <v>2355896.6147187948</v>
      </c>
      <c r="E84" s="76">
        <f>Flavor!E221</f>
        <v>-261569.74104518956</v>
      </c>
      <c r="F84" s="78">
        <f>Flavor!F221</f>
        <v>-9.9932417648532779E-2</v>
      </c>
      <c r="G84" s="95">
        <f>Flavor!G221</f>
        <v>0.1337880346526493</v>
      </c>
      <c r="H84" s="81">
        <f>Flavor!H221</f>
        <v>-2.9473190839990615E-2</v>
      </c>
      <c r="I84" s="178">
        <f>Flavor!I221</f>
        <v>2.9356681945798364</v>
      </c>
      <c r="J84" s="179">
        <f>Flavor!J221</f>
        <v>4.3331934190061983E-2</v>
      </c>
      <c r="K84" s="78">
        <f>Flavor!K221</f>
        <v>1.498163777963442E-2</v>
      </c>
      <c r="L84" s="79">
        <f>Flavor!L221</f>
        <v>6916130.7615482733</v>
      </c>
      <c r="M84" s="80">
        <f>Flavor!M221</f>
        <v>-654462.08957817964</v>
      </c>
      <c r="N84" s="78">
        <f>Flavor!N221</f>
        <v>-8.6447931152551699E-2</v>
      </c>
      <c r="O84" s="77">
        <f>Flavor!O221</f>
        <v>3813742.5544035695</v>
      </c>
      <c r="P84" s="76">
        <f>Flavor!P221</f>
        <v>-199060.03747741692</v>
      </c>
      <c r="Q84" s="78">
        <f>Flavor!Q221</f>
        <v>-4.9606237266734882E-2</v>
      </c>
    </row>
    <row r="85" spans="2:17">
      <c r="B85" s="348"/>
      <c r="C85" s="151" t="s">
        <v>93</v>
      </c>
      <c r="D85" s="77">
        <f>Flavor!D222</f>
        <v>14506036.448973386</v>
      </c>
      <c r="E85" s="76">
        <f>Flavor!E222</f>
        <v>-651798.83457195945</v>
      </c>
      <c r="F85" s="78">
        <f>Flavor!F222</f>
        <v>-4.3000786219093076E-2</v>
      </c>
      <c r="G85" s="95">
        <f>Flavor!G222</f>
        <v>0.82377728079527612</v>
      </c>
      <c r="H85" s="81">
        <f>Flavor!H222</f>
        <v>-0.12167394105429008</v>
      </c>
      <c r="I85" s="178">
        <f>Flavor!I222</f>
        <v>2.3021734992136573</v>
      </c>
      <c r="J85" s="179">
        <f>Flavor!J222</f>
        <v>6.7603047700047991E-2</v>
      </c>
      <c r="K85" s="78">
        <f>Flavor!K222</f>
        <v>3.0253263061926005E-2</v>
      </c>
      <c r="L85" s="79">
        <f>Flavor!L222</f>
        <v>33395412.691453915</v>
      </c>
      <c r="M85" s="80">
        <f>Flavor!M222</f>
        <v>-475838.14206692204</v>
      </c>
      <c r="N85" s="78">
        <f>Flavor!N222</f>
        <v>-1.4048437254522844E-2</v>
      </c>
      <c r="O85" s="77">
        <f>Flavor!O222</f>
        <v>13063766.137252994</v>
      </c>
      <c r="P85" s="76">
        <f>Flavor!P222</f>
        <v>-1812368.5652892217</v>
      </c>
      <c r="Q85" s="78">
        <f>Flavor!Q222</f>
        <v>-0.12183061000244251</v>
      </c>
    </row>
    <row r="86" spans="2:17" ht="15" thickBot="1">
      <c r="B86" s="351"/>
      <c r="C86" s="157" t="s">
        <v>94</v>
      </c>
      <c r="D86" s="144">
        <f>Flavor!D223</f>
        <v>5000153.6332631474</v>
      </c>
      <c r="E86" s="138">
        <f>Flavor!E223</f>
        <v>-156207.37413642276</v>
      </c>
      <c r="F86" s="140">
        <f>Flavor!F223</f>
        <v>-3.029411127581241E-2</v>
      </c>
      <c r="G86" s="141">
        <f>Flavor!G223</f>
        <v>0.28395164854694993</v>
      </c>
      <c r="H86" s="142">
        <f>Flavor!H223</f>
        <v>-3.7669989605798482E-2</v>
      </c>
      <c r="I86" s="180">
        <f>Flavor!I223</f>
        <v>2.3199690400743611</v>
      </c>
      <c r="J86" s="181">
        <f>Flavor!J223</f>
        <v>0.12410139760531935</v>
      </c>
      <c r="K86" s="140">
        <f>Flavor!K223</f>
        <v>5.6515882471759218E-2</v>
      </c>
      <c r="L86" s="143">
        <f>Flavor!L223</f>
        <v>11600201.624785833</v>
      </c>
      <c r="M86" s="139">
        <f>Flavor!M223</f>
        <v>277515.33574804477</v>
      </c>
      <c r="N86" s="140">
        <f>Flavor!N223</f>
        <v>2.4509672763496502E-2</v>
      </c>
      <c r="O86" s="144">
        <f>Flavor!O223</f>
        <v>12545822.548059568</v>
      </c>
      <c r="P86" s="138">
        <f>Flavor!P223</f>
        <v>520762.50952605344</v>
      </c>
      <c r="Q86" s="140">
        <f>Flavor!Q223</f>
        <v>4.3306437378050858E-2</v>
      </c>
    </row>
    <row r="87" spans="2:17">
      <c r="B87" s="347" t="s">
        <v>95</v>
      </c>
      <c r="C87" s="221" t="s">
        <v>144</v>
      </c>
      <c r="D87" s="116">
        <f>Fat!D67</f>
        <v>363490016.11205882</v>
      </c>
      <c r="E87" s="110">
        <f>Fat!E67</f>
        <v>38421799.226211965</v>
      </c>
      <c r="F87" s="112">
        <f>Fat!F67</f>
        <v>0.11819611155557673</v>
      </c>
      <c r="G87" s="113">
        <f>Fat!G67</f>
        <v>20.642083598943003</v>
      </c>
      <c r="H87" s="114">
        <f>Fat!H67</f>
        <v>0.36635575983567392</v>
      </c>
      <c r="I87" s="182">
        <f>Fat!I67</f>
        <v>2.7013075343932118</v>
      </c>
      <c r="J87" s="183">
        <f>Fat!J67</f>
        <v>3.6134729461170245E-3</v>
      </c>
      <c r="K87" s="112">
        <f>Fat!K67</f>
        <v>1.3394672871758809E-3</v>
      </c>
      <c r="L87" s="115">
        <f>Fat!L67</f>
        <v>981898319.20021451</v>
      </c>
      <c r="M87" s="111">
        <f>Fat!M67</f>
        <v>104963720.94206917</v>
      </c>
      <c r="N87" s="112">
        <f>Fat!N67</f>
        <v>0.11969389866765269</v>
      </c>
      <c r="O87" s="116">
        <f>Fat!O67</f>
        <v>266498960.63147163</v>
      </c>
      <c r="P87" s="110">
        <f>Fat!P67</f>
        <v>24144079.764005899</v>
      </c>
      <c r="Q87" s="112">
        <f>Fat!Q67</f>
        <v>9.9622832754952179E-2</v>
      </c>
    </row>
    <row r="88" spans="2:17">
      <c r="B88" s="348"/>
      <c r="C88" s="222" t="s">
        <v>97</v>
      </c>
      <c r="D88" s="77">
        <f>Fat!D68</f>
        <v>20809468.622082084</v>
      </c>
      <c r="E88" s="76">
        <f>Fat!E68</f>
        <v>4546174.8461007085</v>
      </c>
      <c r="F88" s="78">
        <f>Fat!F68</f>
        <v>0.27953592357870194</v>
      </c>
      <c r="G88" s="95">
        <f>Fat!G68</f>
        <v>1.1817402732023738</v>
      </c>
      <c r="H88" s="81">
        <f>Fat!H68</f>
        <v>0.16733744561051545</v>
      </c>
      <c r="I88" s="178">
        <f>Fat!I68</f>
        <v>3.0373407316668559</v>
      </c>
      <c r="J88" s="179">
        <f>Fat!J68</f>
        <v>0.14196773421918074</v>
      </c>
      <c r="K88" s="78">
        <f>Fat!K68</f>
        <v>4.9032623549479779E-2</v>
      </c>
      <c r="L88" s="79">
        <f>Fat!L68</f>
        <v>63205446.650193274</v>
      </c>
      <c r="M88" s="80">
        <f>Fat!M68</f>
        <v>16117145.001657955</v>
      </c>
      <c r="N88" s="78">
        <f>Fat!N68</f>
        <v>0.34227492683757216</v>
      </c>
      <c r="O88" s="77">
        <f>Fat!O68</f>
        <v>18852420.612008162</v>
      </c>
      <c r="P88" s="76">
        <f>Fat!P68</f>
        <v>6443242.4948403798</v>
      </c>
      <c r="Q88" s="78">
        <f>Fat!Q68</f>
        <v>0.51923200988841622</v>
      </c>
    </row>
    <row r="89" spans="2:17">
      <c r="B89" s="348"/>
      <c r="C89" s="222" t="s">
        <v>59</v>
      </c>
      <c r="D89" s="77">
        <f>Fat!D69</f>
        <v>720257379.05043507</v>
      </c>
      <c r="E89" s="76">
        <f>Fat!E69</f>
        <v>15347455.454242349</v>
      </c>
      <c r="F89" s="78">
        <f>Fat!F69</f>
        <v>2.1772222152789737E-2</v>
      </c>
      <c r="G89" s="95">
        <f>Fat!G69</f>
        <v>40.902397238143628</v>
      </c>
      <c r="H89" s="81">
        <f>Fat!H69</f>
        <v>-3.0654870996272905</v>
      </c>
      <c r="I89" s="178">
        <f>Fat!I69</f>
        <v>2.2948448226922147</v>
      </c>
      <c r="J89" s="179">
        <f>Fat!J69</f>
        <v>6.1902583272355205E-2</v>
      </c>
      <c r="K89" s="78">
        <f>Fat!K69</f>
        <v>2.7722429259270993E-2</v>
      </c>
      <c r="L89" s="79">
        <f>Fat!L69</f>
        <v>1652878917.3197548</v>
      </c>
      <c r="M89" s="80">
        <f>Fat!M69</f>
        <v>78855773.935590267</v>
      </c>
      <c r="N89" s="78">
        <f>Fat!N69</f>
        <v>5.0098230300508549E-2</v>
      </c>
      <c r="O89" s="77">
        <f>Fat!O69</f>
        <v>524397500.62387753</v>
      </c>
      <c r="P89" s="76">
        <f>Fat!P69</f>
        <v>1813668.3797631264</v>
      </c>
      <c r="Q89" s="78">
        <f>Fat!Q69</f>
        <v>3.4705788198129868E-3</v>
      </c>
    </row>
    <row r="90" spans="2:17" ht="15" thickBot="1">
      <c r="B90" s="349"/>
      <c r="C90" s="223" t="s">
        <v>15</v>
      </c>
      <c r="D90" s="109">
        <f>Fat!D70</f>
        <v>655375407.79424405</v>
      </c>
      <c r="E90" s="103">
        <f>Fat!E70</f>
        <v>99024779.763378978</v>
      </c>
      <c r="F90" s="105">
        <f>Fat!F70</f>
        <v>0.17798987684055478</v>
      </c>
      <c r="G90" s="106">
        <f>Fat!G70</f>
        <v>37.217841912360974</v>
      </c>
      <c r="H90" s="107">
        <f>Fat!H70</f>
        <v>2.5161598311762674</v>
      </c>
      <c r="I90" s="190">
        <f>Fat!I70</f>
        <v>2.4434830829285277</v>
      </c>
      <c r="J90" s="191">
        <f>Fat!J70</f>
        <v>-9.6476719055749172E-4</v>
      </c>
      <c r="K90" s="105">
        <f>Fat!K70</f>
        <v>-3.9467693717028636E-4</v>
      </c>
      <c r="L90" s="108">
        <f>Fat!L70</f>
        <v>1601398721.9126205</v>
      </c>
      <c r="M90" s="104">
        <f>Fat!M70</f>
        <v>241428625.31016946</v>
      </c>
      <c r="N90" s="105">
        <f>Fat!N70</f>
        <v>0.1775249514039457</v>
      </c>
      <c r="O90" s="109">
        <f>Fat!O70</f>
        <v>528729082.50206697</v>
      </c>
      <c r="P90" s="103">
        <f>Fat!P70</f>
        <v>58238050.960186958</v>
      </c>
      <c r="Q90" s="105">
        <f>Fat!Q70</f>
        <v>0.12378142633097777</v>
      </c>
    </row>
    <row r="91" spans="2:17" hidden="1">
      <c r="B91" s="350" t="s">
        <v>98</v>
      </c>
      <c r="C91" s="154" t="s">
        <v>99</v>
      </c>
      <c r="D91" s="125">
        <f>Organic!D19</f>
        <v>152196126.77793193</v>
      </c>
      <c r="E91" s="117">
        <f>Organic!E19</f>
        <v>25783047.537068263</v>
      </c>
      <c r="F91" s="121">
        <f>Organic!F19</f>
        <v>0.20395870183608156</v>
      </c>
      <c r="G91" s="122">
        <f>Organic!G19</f>
        <v>8.6430026496707804</v>
      </c>
      <c r="H91" s="123">
        <f>Organic!H19</f>
        <v>0.75814323601933253</v>
      </c>
      <c r="I91" s="186">
        <f>Organic!I19</f>
        <v>2.5633900841118358</v>
      </c>
      <c r="J91" s="187">
        <f>Organic!J19</f>
        <v>4.6699757637432171E-2</v>
      </c>
      <c r="K91" s="121">
        <f>Organic!K19</f>
        <v>1.8556020637967487E-2</v>
      </c>
      <c r="L91" s="124">
        <f>Organic!L19</f>
        <v>390138042.22277856</v>
      </c>
      <c r="M91" s="118">
        <f>Organic!M19</f>
        <v>71995468.557454705</v>
      </c>
      <c r="N91" s="121">
        <f>Organic!N19</f>
        <v>0.22629938435461239</v>
      </c>
      <c r="O91" s="125">
        <f>Organic!O19</f>
        <v>59439305.941470549</v>
      </c>
      <c r="P91" s="117">
        <f>Organic!P19</f>
        <v>9510723.7494705766</v>
      </c>
      <c r="Q91" s="121">
        <f>Organic!Q19</f>
        <v>0.19048655763741024</v>
      </c>
    </row>
    <row r="92" spans="2:17" hidden="1">
      <c r="B92" s="348"/>
      <c r="C92" s="158" t="s">
        <v>100</v>
      </c>
      <c r="D92" s="102" t="e">
        <f>#REF!</f>
        <v>#REF!</v>
      </c>
      <c r="E92" s="96" t="e">
        <f>#REF!</f>
        <v>#REF!</v>
      </c>
      <c r="F92" s="98" t="e">
        <f>#REF!</f>
        <v>#REF!</v>
      </c>
      <c r="G92" s="99" t="e">
        <f>#REF!</f>
        <v>#REF!</v>
      </c>
      <c r="H92" s="100" t="e">
        <f>#REF!</f>
        <v>#REF!</v>
      </c>
      <c r="I92" s="192" t="e">
        <f>#REF!</f>
        <v>#REF!</v>
      </c>
      <c r="J92" s="193" t="e">
        <f>#REF!</f>
        <v>#REF!</v>
      </c>
      <c r="K92" s="98" t="e">
        <f>#REF!</f>
        <v>#REF!</v>
      </c>
      <c r="L92" s="101" t="e">
        <f>#REF!</f>
        <v>#REF!</v>
      </c>
      <c r="M92" s="97" t="e">
        <f>#REF!</f>
        <v>#REF!</v>
      </c>
      <c r="N92" s="98" t="e">
        <f>#REF!</f>
        <v>#REF!</v>
      </c>
      <c r="O92" s="102" t="e">
        <f>#REF!</f>
        <v>#REF!</v>
      </c>
      <c r="P92" s="96" t="e">
        <f>#REF!</f>
        <v>#REF!</v>
      </c>
      <c r="Q92" s="98" t="e">
        <f>#REF!</f>
        <v>#REF!</v>
      </c>
    </row>
    <row r="93" spans="2:17" ht="15" hidden="1" thickBot="1">
      <c r="B93" s="351"/>
      <c r="C93" s="155" t="s">
        <v>101</v>
      </c>
      <c r="D93" s="130" t="e">
        <f>#REF!</f>
        <v>#REF!</v>
      </c>
      <c r="E93" s="119" t="e">
        <f>#REF!</f>
        <v>#REF!</v>
      </c>
      <c r="F93" s="126" t="e">
        <f>#REF!</f>
        <v>#REF!</v>
      </c>
      <c r="G93" s="127" t="e">
        <f>#REF!</f>
        <v>#REF!</v>
      </c>
      <c r="H93" s="128" t="e">
        <f>#REF!</f>
        <v>#REF!</v>
      </c>
      <c r="I93" s="188" t="e">
        <f>#REF!</f>
        <v>#REF!</v>
      </c>
      <c r="J93" s="189" t="e">
        <f>#REF!</f>
        <v>#REF!</v>
      </c>
      <c r="K93" s="126" t="e">
        <f>#REF!</f>
        <v>#REF!</v>
      </c>
      <c r="L93" s="129" t="e">
        <f>#REF!</f>
        <v>#REF!</v>
      </c>
      <c r="M93" s="120" t="e">
        <f>#REF!</f>
        <v>#REF!</v>
      </c>
      <c r="N93" s="126" t="e">
        <f>#REF!</f>
        <v>#REF!</v>
      </c>
      <c r="O93" s="130" t="e">
        <f>#REF!</f>
        <v>#REF!</v>
      </c>
      <c r="P93" s="119" t="e">
        <f>#REF!</f>
        <v>#REF!</v>
      </c>
      <c r="Q93" s="126" t="e">
        <f>#REF!</f>
        <v>#REF!</v>
      </c>
    </row>
    <row r="94" spans="2:17">
      <c r="B94" s="347" t="s">
        <v>63</v>
      </c>
      <c r="C94" s="150" t="s">
        <v>102</v>
      </c>
      <c r="D94" s="116">
        <f>Size!D115</f>
        <v>178873717.13174412</v>
      </c>
      <c r="E94" s="110">
        <f>Size!E115</f>
        <v>3375470.6174274385</v>
      </c>
      <c r="F94" s="112">
        <f>Size!F115</f>
        <v>1.9233642982023052E-2</v>
      </c>
      <c r="G94" s="113">
        <f>Size!G115</f>
        <v>10.157985251371674</v>
      </c>
      <c r="H94" s="114">
        <f>Size!H115</f>
        <v>-0.78850074056529529</v>
      </c>
      <c r="I94" s="182">
        <f>Size!I115</f>
        <v>3.3619238538591327</v>
      </c>
      <c r="J94" s="183">
        <f>Size!J115</f>
        <v>0.1027337688796619</v>
      </c>
      <c r="K94" s="112">
        <f>Size!K115</f>
        <v>3.1521257183840815E-2</v>
      </c>
      <c r="L94" s="115">
        <f>Size!L115</f>
        <v>601359816.45366156</v>
      </c>
      <c r="M94" s="111">
        <f>Size!M115</f>
        <v>29377671.482917666</v>
      </c>
      <c r="N94" s="112">
        <f>Size!N115</f>
        <v>5.1361168772882403E-2</v>
      </c>
      <c r="O94" s="116">
        <f>Size!O115</f>
        <v>542155385.91457045</v>
      </c>
      <c r="P94" s="110">
        <f>Size!P115</f>
        <v>11747170.922050357</v>
      </c>
      <c r="Q94" s="112">
        <f>Size!Q115</f>
        <v>2.2147415122927568E-2</v>
      </c>
    </row>
    <row r="95" spans="2:17">
      <c r="B95" s="348"/>
      <c r="C95" s="151" t="s">
        <v>103</v>
      </c>
      <c r="D95" s="77">
        <f>Size!D116</f>
        <v>337433949.17088389</v>
      </c>
      <c r="E95" s="76">
        <f>Size!E116</f>
        <v>-4300181.3080309629</v>
      </c>
      <c r="F95" s="78">
        <f>Size!F116</f>
        <v>-1.2583411852964702E-2</v>
      </c>
      <c r="G95" s="95">
        <f>Size!G116</f>
        <v>19.162396432257314</v>
      </c>
      <c r="H95" s="81">
        <f>Size!H116</f>
        <v>-2.1528471473931461</v>
      </c>
      <c r="I95" s="178">
        <f>Size!I116</f>
        <v>2.585072695509258</v>
      </c>
      <c r="J95" s="179">
        <f>Size!J116</f>
        <v>3.8832718849192371E-2</v>
      </c>
      <c r="K95" s="78">
        <f>Size!K116</f>
        <v>1.525100509188051E-2</v>
      </c>
      <c r="L95" s="79">
        <f>Size!L116</f>
        <v>872291288.53951073</v>
      </c>
      <c r="M95" s="80">
        <f>Size!M116</f>
        <v>2154184.1249307394</v>
      </c>
      <c r="N95" s="78">
        <f>Size!N116</f>
        <v>2.4756835606729519E-3</v>
      </c>
      <c r="O95" s="77">
        <f>Size!O116</f>
        <v>168437570.20686549</v>
      </c>
      <c r="P95" s="76">
        <f>Size!P116</f>
        <v>-769853.63534709811</v>
      </c>
      <c r="Q95" s="78">
        <f>Size!Q116</f>
        <v>-4.5497627578385295E-3</v>
      </c>
    </row>
    <row r="96" spans="2:17">
      <c r="B96" s="348"/>
      <c r="C96" s="151" t="s">
        <v>104</v>
      </c>
      <c r="D96" s="77">
        <f>Size!D117</f>
        <v>546078778.75892103</v>
      </c>
      <c r="E96" s="76">
        <f>Size!E117</f>
        <v>45863252.497735143</v>
      </c>
      <c r="F96" s="78">
        <f>Size!F117</f>
        <v>9.1686983090140617E-2</v>
      </c>
      <c r="G96" s="95">
        <f>Size!G117</f>
        <v>31.011041027534819</v>
      </c>
      <c r="H96" s="81">
        <f>Size!H117</f>
        <v>-0.18928353366110073</v>
      </c>
      <c r="I96" s="178">
        <f>Size!I117</f>
        <v>2.2820369829758009</v>
      </c>
      <c r="J96" s="179">
        <f>Size!J117</f>
        <v>6.5626547368433652E-2</v>
      </c>
      <c r="K96" s="78">
        <f>Size!K117</f>
        <v>2.9609383855138671E-2</v>
      </c>
      <c r="L96" s="79">
        <f>Size!L117</f>
        <v>1246171968.7461181</v>
      </c>
      <c r="M96" s="80">
        <f>Size!M117</f>
        <v>137489056.28799462</v>
      </c>
      <c r="N96" s="78">
        <f>Size!N117</f>
        <v>0.12401116202211494</v>
      </c>
      <c r="O96" s="77">
        <f>Size!O117</f>
        <v>238971238.97732282</v>
      </c>
      <c r="P96" s="76">
        <f>Size!P117</f>
        <v>19098014.318327636</v>
      </c>
      <c r="Q96" s="78">
        <f>Size!Q117</f>
        <v>8.6859208746071948E-2</v>
      </c>
    </row>
    <row r="97" spans="2:17">
      <c r="B97" s="348"/>
      <c r="C97" s="151" t="s">
        <v>105</v>
      </c>
      <c r="D97" s="77">
        <f>Size!D118</f>
        <v>318493988.94206983</v>
      </c>
      <c r="E97" s="76">
        <f>Size!E118</f>
        <v>48663206.064660013</v>
      </c>
      <c r="F97" s="78">
        <f>Size!F118</f>
        <v>0.18034712550483464</v>
      </c>
      <c r="G97" s="95">
        <f>Size!G118</f>
        <v>18.086822894954686</v>
      </c>
      <c r="H97" s="81">
        <f>Size!H118</f>
        <v>1.2564616598639553</v>
      </c>
      <c r="I97" s="178">
        <f>Size!I118</f>
        <v>2.1201112185438644</v>
      </c>
      <c r="J97" s="179">
        <f>Size!J118</f>
        <v>4.7311183376264498E-2</v>
      </c>
      <c r="K97" s="78">
        <f>Size!K118</f>
        <v>2.2824769670770035E-2</v>
      </c>
      <c r="L97" s="79">
        <f>Size!L118</f>
        <v>675242678.9948678</v>
      </c>
      <c r="M97" s="80">
        <f>Size!M118</f>
        <v>115937422.75727177</v>
      </c>
      <c r="N97" s="78">
        <f>Size!N118</f>
        <v>0.2072882767760382</v>
      </c>
      <c r="O97" s="77">
        <f>Size!O118</f>
        <v>156906837.80166966</v>
      </c>
      <c r="P97" s="76">
        <f>Size!P118</f>
        <v>22683418.21502459</v>
      </c>
      <c r="Q97" s="78">
        <f>Size!Q118</f>
        <v>0.16899746918146272</v>
      </c>
    </row>
    <row r="98" spans="2:17">
      <c r="B98" s="348"/>
      <c r="C98" s="151" t="s">
        <v>106</v>
      </c>
      <c r="D98" s="77">
        <f>Size!D119</f>
        <v>227500087.88989624</v>
      </c>
      <c r="E98" s="76">
        <f>Size!E119</f>
        <v>11940832.804566085</v>
      </c>
      <c r="F98" s="78">
        <f>Size!F119</f>
        <v>5.5394665377922418E-2</v>
      </c>
      <c r="G98" s="95">
        <f>Size!G119</f>
        <v>12.919408030019689</v>
      </c>
      <c r="H98" s="81">
        <f>Size!H119</f>
        <v>-0.52583380623674003</v>
      </c>
      <c r="I98" s="178">
        <f>Size!I119</f>
        <v>3.4351731325614199</v>
      </c>
      <c r="J98" s="179">
        <f>Size!J119</f>
        <v>9.5709464887800078E-2</v>
      </c>
      <c r="K98" s="78">
        <f>Size!K119</f>
        <v>2.8660130611474637E-2</v>
      </c>
      <c r="L98" s="79">
        <f>Size!L119</f>
        <v>781502189.57473326</v>
      </c>
      <c r="M98" s="80">
        <f>Size!M119</f>
        <v>61649888.986483216</v>
      </c>
      <c r="N98" s="78">
        <f>Size!N119</f>
        <v>8.5642414334307276E-2</v>
      </c>
      <c r="O98" s="77">
        <f>Size!O119</f>
        <v>651177967.19071758</v>
      </c>
      <c r="P98" s="76">
        <f>Size!P119</f>
        <v>31218277.122182965</v>
      </c>
      <c r="Q98" s="78">
        <f>Size!Q119</f>
        <v>5.035533377780075E-2</v>
      </c>
    </row>
    <row r="99" spans="2:17" ht="15" customHeight="1">
      <c r="B99" s="348"/>
      <c r="C99" s="151" t="s">
        <v>107</v>
      </c>
      <c r="D99" s="77">
        <f>Size!D120</f>
        <v>488598866.67682499</v>
      </c>
      <c r="E99" s="76">
        <f>Size!E120</f>
        <v>90239461.60939765</v>
      </c>
      <c r="F99" s="78">
        <f>Size!F120</f>
        <v>0.22652775473977699</v>
      </c>
      <c r="G99" s="95">
        <f>Size!G120</f>
        <v>27.74683816675325</v>
      </c>
      <c r="H99" s="81">
        <f>Size!H120</f>
        <v>2.8996631440033234</v>
      </c>
      <c r="I99" s="178">
        <f>Size!I120</f>
        <v>2.0943704952635853</v>
      </c>
      <c r="J99" s="179">
        <f>Size!J120</f>
        <v>2.0506196343898164E-2</v>
      </c>
      <c r="K99" s="78">
        <f>Size!K120</f>
        <v>9.8879161739657741E-3</v>
      </c>
      <c r="L99" s="79">
        <f>Size!L120</f>
        <v>1023307050.3871684</v>
      </c>
      <c r="M99" s="80">
        <f>Size!M120</f>
        <v>197163702.07894456</v>
      </c>
      <c r="N99" s="78">
        <f>Size!N120</f>
        <v>0.23865555836368635</v>
      </c>
      <c r="O99" s="77">
        <f>Size!O120</f>
        <v>215804608.90627134</v>
      </c>
      <c r="P99" s="76">
        <f>Size!P120</f>
        <v>36329246.039060712</v>
      </c>
      <c r="Q99" s="78">
        <f>Size!Q120</f>
        <v>0.2024191257155436</v>
      </c>
    </row>
    <row r="100" spans="2:17" ht="15" thickBot="1">
      <c r="B100" s="349"/>
      <c r="C100" s="152" t="s">
        <v>108</v>
      </c>
      <c r="D100" s="144">
        <f>Size!D121</f>
        <v>1043833317.0120888</v>
      </c>
      <c r="E100" s="138">
        <f>Size!E121</f>
        <v>55159914.875937462</v>
      </c>
      <c r="F100" s="140">
        <f>Size!F121</f>
        <v>5.5791846687447681E-2</v>
      </c>
      <c r="G100" s="141">
        <f>Size!G121</f>
        <v>59.277816825876471</v>
      </c>
      <c r="H100" s="142">
        <f>Size!H121</f>
        <v>-2.3894634007734012</v>
      </c>
      <c r="I100" s="180">
        <f>Size!I121</f>
        <v>2.3898184934941953</v>
      </c>
      <c r="J100" s="181">
        <f>Size!J121</f>
        <v>5.1310664719368404E-2</v>
      </c>
      <c r="K100" s="140">
        <f>Size!K121</f>
        <v>2.1941626231908189E-2</v>
      </c>
      <c r="L100" s="143">
        <f>Size!L121</f>
        <v>2494572165.1208787</v>
      </c>
      <c r="M100" s="139">
        <f>Size!M121</f>
        <v>182551674.12404633</v>
      </c>
      <c r="N100" s="140">
        <f>Size!N121</f>
        <v>7.89576367661598E-2</v>
      </c>
      <c r="O100" s="144">
        <f>Size!O121</f>
        <v>471495388.27243561</v>
      </c>
      <c r="P100" s="138">
        <f>Size!P121</f>
        <v>23091518.437552333</v>
      </c>
      <c r="Q100" s="140">
        <f>Size!Q121</f>
        <v>5.1497143514964247E-2</v>
      </c>
    </row>
    <row r="101" spans="2:17">
      <c r="B101" s="174"/>
      <c r="C101" s="147"/>
      <c r="D101" s="70"/>
      <c r="E101" s="70"/>
      <c r="F101" s="71"/>
      <c r="G101" s="72"/>
      <c r="H101" s="72"/>
      <c r="I101" s="194"/>
      <c r="J101" s="194"/>
      <c r="K101" s="71"/>
      <c r="L101" s="73"/>
      <c r="M101" s="73"/>
      <c r="N101" s="71"/>
      <c r="O101" s="70"/>
      <c r="P101" s="70"/>
      <c r="Q101" s="71"/>
    </row>
    <row r="102" spans="2:17" ht="23.5">
      <c r="B102" s="339" t="s">
        <v>136</v>
      </c>
      <c r="C102" s="339"/>
      <c r="D102" s="339"/>
      <c r="E102" s="339"/>
      <c r="F102" s="339"/>
      <c r="G102" s="339"/>
      <c r="H102" s="339"/>
      <c r="I102" s="339"/>
      <c r="J102" s="339"/>
      <c r="K102" s="339"/>
      <c r="L102" s="339"/>
      <c r="M102" s="339"/>
      <c r="N102" s="339"/>
      <c r="O102" s="339"/>
      <c r="P102" s="339"/>
      <c r="Q102" s="339"/>
    </row>
    <row r="103" spans="2:17">
      <c r="B103" s="340" t="s">
        <v>19</v>
      </c>
      <c r="C103" s="340"/>
      <c r="D103" s="340"/>
      <c r="E103" s="340"/>
      <c r="F103" s="340"/>
      <c r="G103" s="340"/>
      <c r="H103" s="340"/>
      <c r="I103" s="340"/>
      <c r="J103" s="340"/>
      <c r="K103" s="340"/>
      <c r="L103" s="340"/>
      <c r="M103" s="340"/>
      <c r="N103" s="340"/>
      <c r="O103" s="340"/>
      <c r="P103" s="340"/>
      <c r="Q103" s="340"/>
    </row>
    <row r="104" spans="2:17" ht="15" thickBot="1">
      <c r="B104" s="340" t="str">
        <f>'HOME PAGE'!H7</f>
        <v>YTD Ending 12-01-2024</v>
      </c>
      <c r="C104" s="340"/>
      <c r="D104" s="340"/>
      <c r="E104" s="340"/>
      <c r="F104" s="340"/>
      <c r="G104" s="340"/>
      <c r="H104" s="340"/>
      <c r="I104" s="340"/>
      <c r="J104" s="340"/>
      <c r="K104" s="340"/>
      <c r="L104" s="340"/>
      <c r="M104" s="340"/>
      <c r="N104" s="340"/>
      <c r="O104" s="340"/>
      <c r="P104" s="340"/>
      <c r="Q104" s="340"/>
    </row>
    <row r="105" spans="2:17">
      <c r="D105" s="345" t="s">
        <v>64</v>
      </c>
      <c r="E105" s="343"/>
      <c r="F105" s="346"/>
      <c r="G105" s="342" t="s">
        <v>21</v>
      </c>
      <c r="H105" s="344"/>
      <c r="I105" s="345" t="s">
        <v>22</v>
      </c>
      <c r="J105" s="343"/>
      <c r="K105" s="346"/>
      <c r="L105" s="342" t="s">
        <v>23</v>
      </c>
      <c r="M105" s="343"/>
      <c r="N105" s="344"/>
      <c r="O105" s="345" t="s">
        <v>24</v>
      </c>
      <c r="P105" s="343"/>
      <c r="Q105" s="346"/>
    </row>
    <row r="106" spans="2:17" ht="28.5" customHeight="1" thickBot="1">
      <c r="B106" s="14"/>
      <c r="C106" s="146"/>
      <c r="D106" s="15" t="s">
        <v>20</v>
      </c>
      <c r="E106" s="16" t="s">
        <v>26</v>
      </c>
      <c r="F106" s="17" t="s">
        <v>27</v>
      </c>
      <c r="G106" s="18" t="s">
        <v>20</v>
      </c>
      <c r="H106" s="49" t="s">
        <v>26</v>
      </c>
      <c r="I106" s="15" t="s">
        <v>20</v>
      </c>
      <c r="J106" s="16" t="s">
        <v>26</v>
      </c>
      <c r="K106" s="17" t="s">
        <v>27</v>
      </c>
      <c r="L106" s="18" t="s">
        <v>20</v>
      </c>
      <c r="M106" s="16" t="s">
        <v>26</v>
      </c>
      <c r="N106" s="49" t="s">
        <v>27</v>
      </c>
      <c r="O106" s="15" t="s">
        <v>20</v>
      </c>
      <c r="P106" s="16" t="s">
        <v>26</v>
      </c>
      <c r="Q106" s="17" t="s">
        <v>27</v>
      </c>
    </row>
    <row r="107" spans="2:17" ht="15" thickBot="1">
      <c r="C107" s="292" t="s">
        <v>11</v>
      </c>
      <c r="D107" s="283">
        <f>'Segment Data'!D105</f>
        <v>1649878714.2641573</v>
      </c>
      <c r="E107" s="284">
        <f>'Segment Data'!E105</f>
        <v>149056209.93011689</v>
      </c>
      <c r="F107" s="285">
        <f>'Segment Data'!F105</f>
        <v>9.9316347869035704E-2</v>
      </c>
      <c r="G107" s="286">
        <f>'Segment Data'!G105</f>
        <v>99.943981973355719</v>
      </c>
      <c r="H107" s="287">
        <f>'Segment Data'!H105</f>
        <v>-1.3207762429686909E-2</v>
      </c>
      <c r="I107" s="288">
        <f>'Segment Data'!I105</f>
        <v>2.4443925131666977</v>
      </c>
      <c r="J107" s="289">
        <f>'Segment Data'!J105</f>
        <v>3.8146854767021399E-2</v>
      </c>
      <c r="K107" s="285">
        <f>'Segment Data'!K105</f>
        <v>1.5853266948808443E-2</v>
      </c>
      <c r="L107" s="290">
        <f>'Segment Data'!L105</f>
        <v>4032951176.7804036</v>
      </c>
      <c r="M107" s="291">
        <f>'Segment Data'!M105</f>
        <v>421603541.6980896</v>
      </c>
      <c r="N107" s="285">
        <f>'Segment Data'!N105</f>
        <v>0.11674410339299278</v>
      </c>
      <c r="O107" s="283">
        <f>'Segment Data'!O105</f>
        <v>1255231603.6145439</v>
      </c>
      <c r="P107" s="284">
        <f>'Segment Data'!P105</f>
        <v>86760451.215742111</v>
      </c>
      <c r="Q107" s="285">
        <f>'Segment Data'!Q105</f>
        <v>7.4251256471011773E-2</v>
      </c>
    </row>
    <row r="108" spans="2:17">
      <c r="B108" s="354" t="s">
        <v>60</v>
      </c>
      <c r="C108" s="151" t="s">
        <v>145</v>
      </c>
      <c r="D108" s="77">
        <f>'Segment Data'!D106</f>
        <v>16394152.777142631</v>
      </c>
      <c r="E108" s="76">
        <f>'Segment Data'!E106</f>
        <v>-630296.17525623925</v>
      </c>
      <c r="F108" s="78">
        <f>'Segment Data'!F106</f>
        <v>-3.7023000099361561E-2</v>
      </c>
      <c r="G108" s="95">
        <f>'Segment Data'!G106</f>
        <v>0.9931014294938334</v>
      </c>
      <c r="H108" s="81">
        <f>'Segment Data'!H106</f>
        <v>-0.14075421910415242</v>
      </c>
      <c r="I108" s="178">
        <f>'Segment Data'!I106</f>
        <v>4.3654222614188329</v>
      </c>
      <c r="J108" s="179">
        <f>'Segment Data'!J106</f>
        <v>1.9393902315169242E-2</v>
      </c>
      <c r="K108" s="78">
        <f>'Segment Data'!K106</f>
        <v>4.4624426517016775E-3</v>
      </c>
      <c r="L108" s="79">
        <f>'Segment Data'!L106</f>
        <v>71567399.490439817</v>
      </c>
      <c r="M108" s="80">
        <f>'Segment Data'!M106</f>
        <v>-2421338.4547983259</v>
      </c>
      <c r="N108" s="78">
        <f>'Segment Data'!N106</f>
        <v>-3.2725770462397261E-2</v>
      </c>
      <c r="O108" s="77">
        <f>'Segment Data'!O106</f>
        <v>32117736.121620018</v>
      </c>
      <c r="P108" s="76">
        <f>'Segment Data'!P106</f>
        <v>-2167884.8228173666</v>
      </c>
      <c r="Q108" s="78">
        <f>'Segment Data'!Q106</f>
        <v>-6.3230146139998417E-2</v>
      </c>
    </row>
    <row r="109" spans="2:17">
      <c r="B109" s="355"/>
      <c r="C109" s="151" t="s">
        <v>149</v>
      </c>
      <c r="D109" s="77">
        <f>'Segment Data'!D107</f>
        <v>24003646.07828968</v>
      </c>
      <c r="E109" s="76">
        <f>'Segment Data'!E107</f>
        <v>340607.89637162536</v>
      </c>
      <c r="F109" s="78">
        <f>'Segment Data'!F107</f>
        <v>1.4394089793249732E-2</v>
      </c>
      <c r="G109" s="95">
        <f>'Segment Data'!G107</f>
        <v>1.4540583802933371</v>
      </c>
      <c r="H109" s="81">
        <f>'Segment Data'!H107</f>
        <v>-0.12193797533478379</v>
      </c>
      <c r="I109" s="178">
        <f>'Segment Data'!I107</f>
        <v>3.3379316629474718</v>
      </c>
      <c r="J109" s="179">
        <f>'Segment Data'!J107</f>
        <v>4.66067730187536E-3</v>
      </c>
      <c r="K109" s="78">
        <f>'Segment Data'!K107</f>
        <v>1.3982293434725555E-3</v>
      </c>
      <c r="L109" s="79">
        <f>'Segment Data'!L107</f>
        <v>80122530.270908028</v>
      </c>
      <c r="M109" s="80">
        <f>'Segment Data'!M107</f>
        <v>1247211.6668966562</v>
      </c>
      <c r="N109" s="78">
        <f>'Segment Data'!N107</f>
        <v>1.5812445375443802E-2</v>
      </c>
      <c r="O109" s="77">
        <f>'Segment Data'!O107</f>
        <v>25625154.547828138</v>
      </c>
      <c r="P109" s="76">
        <f>'Segment Data'!P107</f>
        <v>-196440.53391598538</v>
      </c>
      <c r="Q109" s="78">
        <f>'Segment Data'!Q107</f>
        <v>-7.607606474120141E-3</v>
      </c>
    </row>
    <row r="110" spans="2:17">
      <c r="B110" s="355"/>
      <c r="C110" s="151" t="s">
        <v>146</v>
      </c>
      <c r="D110" s="77">
        <f>'Segment Data'!D108</f>
        <v>705250706.86347508</v>
      </c>
      <c r="E110" s="76">
        <f>'Segment Data'!E108</f>
        <v>132250835.2234714</v>
      </c>
      <c r="F110" s="78">
        <f>'Segment Data'!F108</f>
        <v>0.23080430165708676</v>
      </c>
      <c r="G110" s="95">
        <f>'Segment Data'!G108</f>
        <v>42.721663916305474</v>
      </c>
      <c r="H110" s="81">
        <f>'Segment Data'!H108</f>
        <v>4.5589519882115184</v>
      </c>
      <c r="I110" s="178">
        <f>'Segment Data'!I108</f>
        <v>2.7174075730460259</v>
      </c>
      <c r="J110" s="179">
        <f>'Segment Data'!J108</f>
        <v>-4.8760549763453565E-2</v>
      </c>
      <c r="K110" s="78">
        <f>'Segment Data'!K108</f>
        <v>-1.7627471505213335E-2</v>
      </c>
      <c r="L110" s="79">
        <f>'Segment Data'!L108</f>
        <v>1916453611.7268701</v>
      </c>
      <c r="M110" s="80">
        <f>'Segment Data'!M108</f>
        <v>331439632.42236853</v>
      </c>
      <c r="N110" s="78">
        <f>'Segment Data'!N108</f>
        <v>0.20910833390113256</v>
      </c>
      <c r="O110" s="77">
        <f>'Segment Data'!O108</f>
        <v>620427555.07548404</v>
      </c>
      <c r="P110" s="76">
        <f>'Segment Data'!P108</f>
        <v>71066583.454436779</v>
      </c>
      <c r="Q110" s="78">
        <f>'Segment Data'!Q108</f>
        <v>0.12936227203169243</v>
      </c>
    </row>
    <row r="111" spans="2:17">
      <c r="B111" s="355"/>
      <c r="C111" s="151" t="s">
        <v>148</v>
      </c>
      <c r="D111" s="77">
        <f>'Segment Data'!D109</f>
        <v>3115195.6362600252</v>
      </c>
      <c r="E111" s="76">
        <f>'Segment Data'!E109</f>
        <v>225919.91882144334</v>
      </c>
      <c r="F111" s="78">
        <f>'Segment Data'!F109</f>
        <v>7.8192578665260526E-2</v>
      </c>
      <c r="G111" s="95">
        <f>'Segment Data'!G109</f>
        <v>0.18870784489919773</v>
      </c>
      <c r="H111" s="81">
        <f>'Segment Data'!H109</f>
        <v>-3.7225592645222516E-3</v>
      </c>
      <c r="I111" s="178">
        <f>'Segment Data'!I109</f>
        <v>4.6483024350727966</v>
      </c>
      <c r="J111" s="179">
        <f>'Segment Data'!J109</f>
        <v>2.6692419852198945E-2</v>
      </c>
      <c r="K111" s="78">
        <f>'Segment Data'!K109</f>
        <v>5.7755673378522545E-3</v>
      </c>
      <c r="L111" s="79">
        <f>'Segment Data'!L109</f>
        <v>14480371.461755624</v>
      </c>
      <c r="M111" s="80">
        <f>'Segment Data'!M109</f>
        <v>1127265.8693077955</v>
      </c>
      <c r="N111" s="78">
        <f>'Segment Data'!N109</f>
        <v>8.4419752506514137E-2</v>
      </c>
      <c r="O111" s="77">
        <f>'Segment Data'!O109</f>
        <v>4926803.6228120225</v>
      </c>
      <c r="P111" s="76">
        <f>'Segment Data'!P109</f>
        <v>330563.01108216215</v>
      </c>
      <c r="Q111" s="78">
        <f>'Segment Data'!Q109</f>
        <v>7.1920301613137283E-2</v>
      </c>
    </row>
    <row r="112" spans="2:17" ht="15" thickBot="1">
      <c r="B112" s="356"/>
      <c r="C112" s="151" t="s">
        <v>147</v>
      </c>
      <c r="D112" s="144">
        <f>'Segment Data'!D110</f>
        <v>901115012.90898204</v>
      </c>
      <c r="E112" s="138">
        <f>'Segment Data'!E110</f>
        <v>16869143.066887617</v>
      </c>
      <c r="F112" s="140">
        <f>'Segment Data'!F110</f>
        <v>1.9077434955845539E-2</v>
      </c>
      <c r="G112" s="141">
        <f>'Segment Data'!G110</f>
        <v>54.58645040236339</v>
      </c>
      <c r="H112" s="142">
        <f>'Segment Data'!H110</f>
        <v>-4.3057449969257888</v>
      </c>
      <c r="I112" s="180">
        <f>'Segment Data'!I110</f>
        <v>2.164348874328903</v>
      </c>
      <c r="J112" s="181">
        <f>'Segment Data'!J110</f>
        <v>6.0729782539093335E-2</v>
      </c>
      <c r="K112" s="140">
        <f>'Segment Data'!K110</f>
        <v>2.8869191564249864E-2</v>
      </c>
      <c r="L112" s="143">
        <f>'Segment Data'!L110</f>
        <v>1950327263.8304303</v>
      </c>
      <c r="M112" s="139">
        <f>'Segment Data'!M110</f>
        <v>90210770.194313526</v>
      </c>
      <c r="N112" s="140">
        <f>'Segment Data'!N110</f>
        <v>4.8497376644390376E-2</v>
      </c>
      <c r="O112" s="144">
        <f>'Segment Data'!O110</f>
        <v>572134354.24679983</v>
      </c>
      <c r="P112" s="138">
        <f>'Segment Data'!P110</f>
        <v>17727630.10695672</v>
      </c>
      <c r="Q112" s="140">
        <f>'Segment Data'!Q110</f>
        <v>3.1975856956751335E-2</v>
      </c>
    </row>
    <row r="113" spans="2:17">
      <c r="B113" s="347" t="s">
        <v>61</v>
      </c>
      <c r="C113" s="150" t="s">
        <v>74</v>
      </c>
      <c r="D113" s="116">
        <f>'Type Data'!D71</f>
        <v>1298775725.7917531</v>
      </c>
      <c r="E113" s="110">
        <f>'Type Data'!E71</f>
        <v>116028136.62886262</v>
      </c>
      <c r="F113" s="112">
        <f>'Type Data'!F71</f>
        <v>9.8100505713973593E-2</v>
      </c>
      <c r="G113" s="113">
        <f>'Type Data'!G71</f>
        <v>78.675369652159944</v>
      </c>
      <c r="H113" s="114">
        <f>'Type Data'!H71</f>
        <v>-9.7519772200982402E-2</v>
      </c>
      <c r="I113" s="182">
        <f>'Type Data'!I71</f>
        <v>2.387891295509498</v>
      </c>
      <c r="J113" s="183">
        <f>'Type Data'!J71</f>
        <v>4.2678765061953339E-2</v>
      </c>
      <c r="K113" s="112">
        <f>'Type Data'!K71</f>
        <v>1.8198250481720225E-2</v>
      </c>
      <c r="L113" s="115">
        <f>'Type Data'!L71</f>
        <v>3101335250.4371576</v>
      </c>
      <c r="M113" s="111">
        <f>'Type Data'!M71</f>
        <v>327540783.97572231</v>
      </c>
      <c r="N113" s="112">
        <f>'Type Data'!N71</f>
        <v>0.11808401377106005</v>
      </c>
      <c r="O113" s="116">
        <f>'Type Data'!O71</f>
        <v>911676906.53392768</v>
      </c>
      <c r="P113" s="110">
        <f>'Type Data'!P71</f>
        <v>53907321.896842003</v>
      </c>
      <c r="Q113" s="112">
        <f>'Type Data'!Q71</f>
        <v>6.284592373329452E-2</v>
      </c>
    </row>
    <row r="114" spans="2:17">
      <c r="B114" s="348"/>
      <c r="C114" s="151" t="s">
        <v>75</v>
      </c>
      <c r="D114" s="77">
        <f>'Type Data'!D72</f>
        <v>259561678.03271785</v>
      </c>
      <c r="E114" s="76">
        <f>'Type Data'!E72</f>
        <v>25816204.64711991</v>
      </c>
      <c r="F114" s="78">
        <f>'Type Data'!F72</f>
        <v>0.11044579504875475</v>
      </c>
      <c r="G114" s="95">
        <f>'Type Data'!G72</f>
        <v>15.723354356896365</v>
      </c>
      <c r="H114" s="81">
        <f>'Type Data'!H72</f>
        <v>0.15553033665838711</v>
      </c>
      <c r="I114" s="178">
        <f>'Type Data'!I72</f>
        <v>2.5464343353110297</v>
      </c>
      <c r="J114" s="179">
        <f>'Type Data'!J72</f>
        <v>4.1351391437702834E-2</v>
      </c>
      <c r="K114" s="78">
        <f>'Type Data'!K72</f>
        <v>1.6506994923595562E-2</v>
      </c>
      <c r="L114" s="79">
        <f>'Type Data'!L72</f>
        <v>660956769.07345939</v>
      </c>
      <c r="M114" s="80">
        <f>'Type Data'!M72</f>
        <v>75404970.48760128</v>
      </c>
      <c r="N114" s="78">
        <f>'Type Data'!N72</f>
        <v>0.12877591815055253</v>
      </c>
      <c r="O114" s="77">
        <f>'Type Data'!O72</f>
        <v>160058871.35344869</v>
      </c>
      <c r="P114" s="76">
        <f>'Type Data'!P72</f>
        <v>19918086.914051205</v>
      </c>
      <c r="Q114" s="78">
        <f>'Type Data'!Q72</f>
        <v>0.14212912389301335</v>
      </c>
    </row>
    <row r="115" spans="2:17">
      <c r="B115" s="348"/>
      <c r="C115" s="151" t="s">
        <v>76</v>
      </c>
      <c r="D115" s="77">
        <f>'Type Data'!D73</f>
        <v>86384843.306170434</v>
      </c>
      <c r="E115" s="76">
        <f>'Type Data'!E73</f>
        <v>7131453.640960142</v>
      </c>
      <c r="F115" s="78">
        <f>'Type Data'!F73</f>
        <v>8.9982947998634599E-2</v>
      </c>
      <c r="G115" s="95">
        <f>'Type Data'!G73</f>
        <v>5.2328969078273389</v>
      </c>
      <c r="H115" s="81">
        <f>'Type Data'!H73</f>
        <v>-4.5506157886793019E-2</v>
      </c>
      <c r="I115" s="178">
        <f>'Type Data'!I73</f>
        <v>2.9588681542674253</v>
      </c>
      <c r="J115" s="179">
        <f>'Type Data'!J73</f>
        <v>-4.3724452946879655E-2</v>
      </c>
      <c r="K115" s="78">
        <f>'Type Data'!K73</f>
        <v>-1.4562232932241046E-2</v>
      </c>
      <c r="L115" s="79">
        <f>'Type Data'!L73</f>
        <v>255601361.87000927</v>
      </c>
      <c r="M115" s="80">
        <f>'Type Data'!M73</f>
        <v>17635719.964574248</v>
      </c>
      <c r="N115" s="78">
        <f>'Type Data'!N73</f>
        <v>7.4110362417707729E-2</v>
      </c>
      <c r="O115" s="77">
        <f>'Type Data'!O73</f>
        <v>162869957.19363499</v>
      </c>
      <c r="P115" s="76">
        <f>'Type Data'!P73</f>
        <v>12613382.351679564</v>
      </c>
      <c r="Q115" s="78">
        <f>'Type Data'!Q73</f>
        <v>8.3945626771718407E-2</v>
      </c>
    </row>
    <row r="116" spans="2:17" ht="15" thickBot="1">
      <c r="B116" s="349"/>
      <c r="C116" s="152" t="s">
        <v>77</v>
      </c>
      <c r="D116" s="144">
        <f>'Type Data'!D74</f>
        <v>5156467.1333824676</v>
      </c>
      <c r="E116" s="138">
        <f>'Type Data'!E74</f>
        <v>80415.013293509372</v>
      </c>
      <c r="F116" s="140">
        <f>'Type Data'!F74</f>
        <v>1.5842038535274161E-2</v>
      </c>
      <c r="G116" s="141">
        <f>'Type Data'!G74</f>
        <v>0.31236105646397599</v>
      </c>
      <c r="H116" s="142">
        <f>'Type Data'!H74</f>
        <v>-2.5712168991562367E-2</v>
      </c>
      <c r="I116" s="180">
        <f>'Type Data'!I74</f>
        <v>2.920176743170098</v>
      </c>
      <c r="J116" s="181">
        <f>'Type Data'!J74</f>
        <v>0.15508927015788521</v>
      </c>
      <c r="K116" s="140">
        <f>'Type Data'!K74</f>
        <v>5.6088377554629427E-2</v>
      </c>
      <c r="L116" s="143">
        <f>'Type Data'!L74</f>
        <v>15057795.399824465</v>
      </c>
      <c r="M116" s="139">
        <f>'Type Data'!M74</f>
        <v>1022067.2702094018</v>
      </c>
      <c r="N116" s="140">
        <f>'Type Data'!N74</f>
        <v>7.281897032850497E-2</v>
      </c>
      <c r="O116" s="144">
        <f>'Type Data'!O74</f>
        <v>20625868.53352987</v>
      </c>
      <c r="P116" s="138">
        <f>'Type Data'!P74</f>
        <v>321660.05317403749</v>
      </c>
      <c r="Q116" s="140">
        <f>'Type Data'!Q74</f>
        <v>1.5842038535274161E-2</v>
      </c>
    </row>
    <row r="117" spans="2:17" ht="15" thickBot="1">
      <c r="B117" s="94" t="s">
        <v>78</v>
      </c>
      <c r="C117" s="153" t="s">
        <v>79</v>
      </c>
      <c r="D117" s="137">
        <f>Granola!D20</f>
        <v>1940484.1807873959</v>
      </c>
      <c r="E117" s="131">
        <f>Granola!E20</f>
        <v>-454868.50656096148</v>
      </c>
      <c r="F117" s="133">
        <f>Granola!F20</f>
        <v>-0.18989625576369654</v>
      </c>
      <c r="G117" s="134">
        <f>Granola!G20</f>
        <v>0.11754786234132013</v>
      </c>
      <c r="H117" s="135">
        <f>Granola!H20</f>
        <v>-4.1986474571922408E-2</v>
      </c>
      <c r="I117" s="184">
        <f>Granola!I20</f>
        <v>3.6038000777719073</v>
      </c>
      <c r="J117" s="185">
        <f>Granola!J20</f>
        <v>-1.9331580258983294E-3</v>
      </c>
      <c r="K117" s="133">
        <f>Granola!K20</f>
        <v>-5.3613451120174127E-4</v>
      </c>
      <c r="L117" s="136">
        <f>Granola!L20</f>
        <v>6993117.0416367734</v>
      </c>
      <c r="M117" s="132">
        <f>Granola!M20</f>
        <v>-1643885.7545927884</v>
      </c>
      <c r="N117" s="133">
        <f>Granola!N20</f>
        <v>-0.19033058033863531</v>
      </c>
      <c r="O117" s="137">
        <f>Granola!O20</f>
        <v>2801859.7219835599</v>
      </c>
      <c r="P117" s="131">
        <f>Granola!P20</f>
        <v>-721165.6134770764</v>
      </c>
      <c r="Q117" s="133">
        <f>Granola!Q20</f>
        <v>-0.20470066059936065</v>
      </c>
    </row>
    <row r="118" spans="2:17">
      <c r="B118" s="350" t="s">
        <v>80</v>
      </c>
      <c r="C118" s="154" t="s">
        <v>14</v>
      </c>
      <c r="D118" s="125">
        <f>'NB vs PL'!D37</f>
        <v>1289498108.8187366</v>
      </c>
      <c r="E118" s="117">
        <f>'NB vs PL'!E37</f>
        <v>99119083.838046789</v>
      </c>
      <c r="F118" s="121">
        <f>'NB vs PL'!F37</f>
        <v>8.326682658042861E-2</v>
      </c>
      <c r="G118" s="122">
        <f>'NB vs PL'!G37</f>
        <v>78.113363502562208</v>
      </c>
      <c r="H118" s="123">
        <f>'NB vs PL'!H37</f>
        <v>-1.1677918065341686</v>
      </c>
      <c r="I118" s="186">
        <f>'NB vs PL'!I37</f>
        <v>2.6673815141326775</v>
      </c>
      <c r="J118" s="187">
        <f>'NB vs PL'!J37</f>
        <v>4.2226372955955771E-2</v>
      </c>
      <c r="K118" s="121">
        <f>'NB vs PL'!K37</f>
        <v>1.60852866535834E-2</v>
      </c>
      <c r="L118" s="124">
        <f>'NB vs PL'!L37</f>
        <v>3439583417.9721456</v>
      </c>
      <c r="M118" s="118">
        <f>'NB vs PL'!M37</f>
        <v>314653800.59515429</v>
      </c>
      <c r="N118" s="121">
        <f>'NB vs PL'!N37</f>
        <v>0.1006914840082923</v>
      </c>
      <c r="O118" s="125">
        <f>'NB vs PL'!O37</f>
        <v>1061503589.5768254</v>
      </c>
      <c r="P118" s="117">
        <f>'NB vs PL'!P37</f>
        <v>67255745.922419548</v>
      </c>
      <c r="Q118" s="121">
        <f>'NB vs PL'!Q37</f>
        <v>6.7644849673716978E-2</v>
      </c>
    </row>
    <row r="119" spans="2:17" ht="15" thickBot="1">
      <c r="B119" s="351"/>
      <c r="C119" s="155" t="s">
        <v>13</v>
      </c>
      <c r="D119" s="130">
        <f>'NB vs PL'!D38</f>
        <v>361305352.96841264</v>
      </c>
      <c r="E119" s="119">
        <f>'NB vs PL'!E38</f>
        <v>50219092.359337986</v>
      </c>
      <c r="F119" s="126">
        <f>'NB vs PL'!F38</f>
        <v>0.16143140574904918</v>
      </c>
      <c r="G119" s="127">
        <f>'NB vs PL'!G38</f>
        <v>21.88663649743313</v>
      </c>
      <c r="H119" s="128">
        <f>'NB vs PL'!H38</f>
        <v>1.1677918065380055</v>
      </c>
      <c r="I119" s="188">
        <f>'NB vs PL'!I38</f>
        <v>1.6574150128695944</v>
      </c>
      <c r="J119" s="189">
        <f>'NB vs PL'!J38</f>
        <v>8.162078305130116E-2</v>
      </c>
      <c r="K119" s="126">
        <f>'NB vs PL'!K38</f>
        <v>5.179659977604624E-2</v>
      </c>
      <c r="L119" s="129">
        <f>'NB vs PL'!L38</f>
        <v>598832916.239995</v>
      </c>
      <c r="M119" s="120">
        <f>'NB vs PL'!M38</f>
        <v>108624981.79646534</v>
      </c>
      <c r="N119" s="126">
        <f>'NB vs PL'!N38</f>
        <v>0.22158960343996345</v>
      </c>
      <c r="O119" s="130">
        <f>'NB vs PL'!O38</f>
        <v>195318245.44681859</v>
      </c>
      <c r="P119" s="119">
        <f>'NB vs PL'!P38</f>
        <v>20235347.663929015</v>
      </c>
      <c r="Q119" s="126">
        <f>'NB vs PL'!Q38</f>
        <v>0.11557580963174215</v>
      </c>
    </row>
    <row r="120" spans="2:17">
      <c r="B120" s="347" t="s">
        <v>62</v>
      </c>
      <c r="C120" s="150" t="s">
        <v>70</v>
      </c>
      <c r="D120" s="116">
        <f>Package!D71</f>
        <v>826913066.792647</v>
      </c>
      <c r="E120" s="110">
        <f>Package!E71</f>
        <v>45452751.280455351</v>
      </c>
      <c r="F120" s="112">
        <f>Package!F71</f>
        <v>5.8163863702617204E-2</v>
      </c>
      <c r="G120" s="113">
        <f>Package!G71</f>
        <v>50.09155153439027</v>
      </c>
      <c r="H120" s="114">
        <f>Package!H71</f>
        <v>-1.954960830041351</v>
      </c>
      <c r="I120" s="182">
        <f>Package!I71</f>
        <v>2.5294831628964327</v>
      </c>
      <c r="J120" s="183">
        <f>Package!J71</f>
        <v>5.5788746710830228E-2</v>
      </c>
      <c r="K120" s="112">
        <f>Package!K71</f>
        <v>2.2552804560579308E-2</v>
      </c>
      <c r="L120" s="115">
        <f>Package!L71</f>
        <v>2091662679.6310539</v>
      </c>
      <c r="M120" s="111">
        <f>Package!M71</f>
        <v>158568660.67790627</v>
      </c>
      <c r="N120" s="112">
        <f>Package!N71</f>
        <v>8.2028426513769834E-2</v>
      </c>
      <c r="O120" s="116">
        <f>Package!O71</f>
        <v>820962933.05998337</v>
      </c>
      <c r="P120" s="110">
        <f>Package!P71</f>
        <v>32986595.643416524</v>
      </c>
      <c r="Q120" s="112">
        <f>Package!Q71</f>
        <v>4.1862419056345378E-2</v>
      </c>
    </row>
    <row r="121" spans="2:17">
      <c r="B121" s="348"/>
      <c r="C121" s="151" t="s">
        <v>71</v>
      </c>
      <c r="D121" s="77">
        <f>Package!D72</f>
        <v>444366643.72094965</v>
      </c>
      <c r="E121" s="76">
        <f>Package!E72</f>
        <v>79187492.875129104</v>
      </c>
      <c r="F121" s="78">
        <f>Package!F72</f>
        <v>0.21684560219748755</v>
      </c>
      <c r="G121" s="95">
        <f>Package!G72</f>
        <v>26.918204014417345</v>
      </c>
      <c r="H121" s="81">
        <f>Package!H72</f>
        <v>2.5966859380037519</v>
      </c>
      <c r="I121" s="178">
        <f>Package!I72</f>
        <v>2.1073114818233734</v>
      </c>
      <c r="J121" s="179">
        <f>Package!J72</f>
        <v>2.0466085944698786E-2</v>
      </c>
      <c r="K121" s="78">
        <f>Package!K72</f>
        <v>9.807188393120737E-3</v>
      </c>
      <c r="L121" s="79">
        <f>Package!L72</f>
        <v>936418930.4524734</v>
      </c>
      <c r="M121" s="80">
        <f>Package!M72</f>
        <v>174346500.83898878</v>
      </c>
      <c r="N121" s="78">
        <f>Package!N72</f>
        <v>0.22877943626357872</v>
      </c>
      <c r="O121" s="77">
        <f>Package!O72</f>
        <v>198247025.90680718</v>
      </c>
      <c r="P121" s="76">
        <f>Package!P72</f>
        <v>31749748.289870679</v>
      </c>
      <c r="Q121" s="78">
        <f>Package!Q72</f>
        <v>0.19069229686096092</v>
      </c>
    </row>
    <row r="122" spans="2:17" ht="15" customHeight="1">
      <c r="B122" s="348"/>
      <c r="C122" s="151" t="s">
        <v>72</v>
      </c>
      <c r="D122" s="77">
        <f>Package!D73</f>
        <v>87724440.583165556</v>
      </c>
      <c r="E122" s="76">
        <f>Package!E73</f>
        <v>-7023684.3488864899</v>
      </c>
      <c r="F122" s="78">
        <f>Package!F73</f>
        <v>-7.4130061718091791E-2</v>
      </c>
      <c r="G122" s="95">
        <f>Package!G73</f>
        <v>5.314045106750112</v>
      </c>
      <c r="H122" s="81">
        <f>Package!H73</f>
        <v>-0.99633221874547129</v>
      </c>
      <c r="I122" s="178">
        <f>Package!I73</f>
        <v>2.1260604539491186</v>
      </c>
      <c r="J122" s="179">
        <f>Package!J73</f>
        <v>3.4207991351169031E-2</v>
      </c>
      <c r="K122" s="78">
        <f>Package!K73</f>
        <v>1.6352965595233637E-2</v>
      </c>
      <c r="L122" s="79">
        <f>Package!L73</f>
        <v>186507463.96867746</v>
      </c>
      <c r="M122" s="80">
        <f>Package!M73</f>
        <v>-11691634.496973783</v>
      </c>
      <c r="N122" s="78">
        <f>Package!N73</f>
        <v>-5.8989342471706514E-2</v>
      </c>
      <c r="O122" s="77">
        <f>Package!O73</f>
        <v>39003011.28165295</v>
      </c>
      <c r="P122" s="76">
        <f>Package!P73</f>
        <v>-1097657.9915656447</v>
      </c>
      <c r="Q122" s="78">
        <f>Package!Q73</f>
        <v>-2.7372560395113415E-2</v>
      </c>
    </row>
    <row r="123" spans="2:17" ht="15" thickBot="1">
      <c r="B123" s="349"/>
      <c r="C123" s="152" t="s">
        <v>73</v>
      </c>
      <c r="D123" s="144">
        <f>Package!D74</f>
        <v>259561678.03271773</v>
      </c>
      <c r="E123" s="138">
        <f>Package!E74</f>
        <v>25816204.647120029</v>
      </c>
      <c r="F123" s="140">
        <f>Package!F74</f>
        <v>0.11044579504875537</v>
      </c>
      <c r="G123" s="141">
        <f>Package!G74</f>
        <v>15.723354356896358</v>
      </c>
      <c r="H123" s="142">
        <f>Package!H74</f>
        <v>0.15553033665839777</v>
      </c>
      <c r="I123" s="180">
        <f>Package!I74</f>
        <v>2.5464343353110315</v>
      </c>
      <c r="J123" s="181">
        <f>Package!J74</f>
        <v>4.1351391437702389E-2</v>
      </c>
      <c r="K123" s="140">
        <f>Package!K74</f>
        <v>1.6506994923595371E-2</v>
      </c>
      <c r="L123" s="143">
        <f>Package!L74</f>
        <v>660956769.07345951</v>
      </c>
      <c r="M123" s="139">
        <f>Package!M74</f>
        <v>75404970.487601519</v>
      </c>
      <c r="N123" s="140">
        <f>Package!N74</f>
        <v>0.12877591815055295</v>
      </c>
      <c r="O123" s="144">
        <f>Package!O74</f>
        <v>160058871.35344875</v>
      </c>
      <c r="P123" s="138">
        <f>Package!P74</f>
        <v>19918086.914051205</v>
      </c>
      <c r="Q123" s="140">
        <f>Package!Q74</f>
        <v>0.1421291238930133</v>
      </c>
    </row>
    <row r="124" spans="2:17">
      <c r="B124" s="350" t="s">
        <v>81</v>
      </c>
      <c r="C124" s="156" t="s">
        <v>82</v>
      </c>
      <c r="D124" s="116">
        <f>Flavor!D211</f>
        <v>138811050.83619618</v>
      </c>
      <c r="E124" s="110">
        <f>Flavor!E211</f>
        <v>6391897.1179436594</v>
      </c>
      <c r="F124" s="112">
        <f>Flavor!F211</f>
        <v>4.8270185531797481E-2</v>
      </c>
      <c r="G124" s="113">
        <f>Flavor!G211</f>
        <v>7.8828831296828303</v>
      </c>
      <c r="H124" s="114">
        <f>Flavor!H211</f>
        <v>-0.37659774850788796</v>
      </c>
      <c r="I124" s="182">
        <f>Flavor!I211</f>
        <v>2.5594370150765098</v>
      </c>
      <c r="J124" s="183">
        <f>Flavor!J211</f>
        <v>8.4282373779879904E-2</v>
      </c>
      <c r="K124" s="112">
        <f>Flavor!K211</f>
        <v>3.4051356781379889E-2</v>
      </c>
      <c r="L124" s="115">
        <f>Flavor!L211</f>
        <v>355278141.61182761</v>
      </c>
      <c r="M124" s="111">
        <f>Flavor!M211</f>
        <v>27520258.689522982</v>
      </c>
      <c r="N124" s="112">
        <f>Flavor!N211</f>
        <v>8.3965207622623952E-2</v>
      </c>
      <c r="O124" s="116">
        <f>Flavor!O211</f>
        <v>131832422.98679212</v>
      </c>
      <c r="P124" s="110">
        <f>Flavor!P211</f>
        <v>4406614.3701312244</v>
      </c>
      <c r="Q124" s="112">
        <f>Flavor!Q211</f>
        <v>3.4581804251192019E-2</v>
      </c>
    </row>
    <row r="125" spans="2:17">
      <c r="B125" s="348"/>
      <c r="C125" s="151" t="s">
        <v>83</v>
      </c>
      <c r="D125" s="77">
        <f>Flavor!D212</f>
        <v>394413919.16469789</v>
      </c>
      <c r="E125" s="76">
        <f>Flavor!E212</f>
        <v>-19102361.048721433</v>
      </c>
      <c r="F125" s="78">
        <f>Flavor!F212</f>
        <v>-4.6194943132257187E-2</v>
      </c>
      <c r="G125" s="95">
        <f>Flavor!G212</f>
        <v>22.398208289370249</v>
      </c>
      <c r="H125" s="81">
        <f>Flavor!H212</f>
        <v>-3.3943580678372776</v>
      </c>
      <c r="I125" s="178">
        <f>Flavor!I212</f>
        <v>2.2755993853536403</v>
      </c>
      <c r="J125" s="179">
        <f>Flavor!J212</f>
        <v>5.7339905936327984E-2</v>
      </c>
      <c r="K125" s="78">
        <f>Flavor!K212</f>
        <v>2.5849052587567398E-2</v>
      </c>
      <c r="L125" s="79">
        <f>Flavor!L212</f>
        <v>897528072.02610683</v>
      </c>
      <c r="M125" s="80">
        <f>Flavor!M212</f>
        <v>-19758336.450696111</v>
      </c>
      <c r="N125" s="78">
        <f>Flavor!N212</f>
        <v>-2.1539986058995198E-2</v>
      </c>
      <c r="O125" s="77">
        <f>Flavor!O212</f>
        <v>208728635.27174518</v>
      </c>
      <c r="P125" s="76">
        <f>Flavor!P212</f>
        <v>2665638.1288861334</v>
      </c>
      <c r="Q125" s="78">
        <f>Flavor!Q212</f>
        <v>1.2936034930318439E-2</v>
      </c>
    </row>
    <row r="126" spans="2:17">
      <c r="B126" s="348"/>
      <c r="C126" s="151" t="s">
        <v>84</v>
      </c>
      <c r="D126" s="77">
        <f>Flavor!D213</f>
        <v>227172795.19112983</v>
      </c>
      <c r="E126" s="76">
        <f>Flavor!E213</f>
        <v>29145476.92556265</v>
      </c>
      <c r="F126" s="78">
        <f>Flavor!F213</f>
        <v>0.14717907196256994</v>
      </c>
      <c r="G126" s="95">
        <f>Flavor!G213</f>
        <v>12.900821540845865</v>
      </c>
      <c r="H126" s="81">
        <f>Flavor!H213</f>
        <v>0.54911257241443678</v>
      </c>
      <c r="I126" s="178">
        <f>Flavor!I213</f>
        <v>2.5195268737561176</v>
      </c>
      <c r="J126" s="179">
        <f>Flavor!J213</f>
        <v>6.1548372420649589E-2</v>
      </c>
      <c r="K126" s="78">
        <f>Flavor!K213</f>
        <v>2.5040240338639719E-2</v>
      </c>
      <c r="L126" s="79">
        <f>Flavor!L213</f>
        <v>572367962.47034609</v>
      </c>
      <c r="M126" s="80">
        <f>Flavor!M213</f>
        <v>85621071.496465504</v>
      </c>
      <c r="N126" s="78">
        <f>Flavor!N213</f>
        <v>0.17590471163597024</v>
      </c>
      <c r="O126" s="77">
        <f>Flavor!O213</f>
        <v>172710115.10894156</v>
      </c>
      <c r="P126" s="76">
        <f>Flavor!P213</f>
        <v>18469456.44642362</v>
      </c>
      <c r="Q126" s="78">
        <f>Flavor!Q213</f>
        <v>0.11974440855335823</v>
      </c>
    </row>
    <row r="127" spans="2:17">
      <c r="B127" s="348"/>
      <c r="C127" s="151" t="s">
        <v>85</v>
      </c>
      <c r="D127" s="77">
        <f>Flavor!D214</f>
        <v>49739025.422944948</v>
      </c>
      <c r="E127" s="76">
        <f>Flavor!E214</f>
        <v>-3257971.3985296041</v>
      </c>
      <c r="F127" s="78">
        <f>Flavor!F214</f>
        <v>-6.147464184629918E-2</v>
      </c>
      <c r="G127" s="95">
        <f>Flavor!G214</f>
        <v>2.8246088624174441</v>
      </c>
      <c r="H127" s="81">
        <f>Flavor!H214</f>
        <v>-0.48101324403291157</v>
      </c>
      <c r="I127" s="178">
        <f>Flavor!I214</f>
        <v>2.0299902816415512</v>
      </c>
      <c r="J127" s="179">
        <f>Flavor!J214</f>
        <v>7.9084298085677851E-2</v>
      </c>
      <c r="K127" s="78">
        <f>Flavor!K214</f>
        <v>4.0537216427791484E-2</v>
      </c>
      <c r="L127" s="79">
        <f>Flavor!L214</f>
        <v>100969738.22690029</v>
      </c>
      <c r="M127" s="80">
        <f>Flavor!M214</f>
        <v>-2422419.9826060086</v>
      </c>
      <c r="N127" s="78">
        <f>Flavor!N214</f>
        <v>-2.3429436279852039E-2</v>
      </c>
      <c r="O127" s="77">
        <f>Flavor!O214</f>
        <v>26152901.077582616</v>
      </c>
      <c r="P127" s="76">
        <f>Flavor!P214</f>
        <v>-420445.42599011213</v>
      </c>
      <c r="Q127" s="78">
        <f>Flavor!Q214</f>
        <v>-1.5822072915565383E-2</v>
      </c>
    </row>
    <row r="128" spans="2:17">
      <c r="B128" s="348"/>
      <c r="C128" s="151" t="s">
        <v>86</v>
      </c>
      <c r="D128" s="77">
        <f>Flavor!D215</f>
        <v>289566373.86870217</v>
      </c>
      <c r="E128" s="76">
        <f>Flavor!E215</f>
        <v>58370777.674235731</v>
      </c>
      <c r="F128" s="78">
        <f>Flavor!F215</f>
        <v>0.25247357058279818</v>
      </c>
      <c r="G128" s="95">
        <f>Flavor!G215</f>
        <v>16.44406457369611</v>
      </c>
      <c r="H128" s="81">
        <f>Flavor!H215</f>
        <v>2.0235253067480006</v>
      </c>
      <c r="I128" s="178">
        <f>Flavor!I215</f>
        <v>2.2523100721572771</v>
      </c>
      <c r="J128" s="179">
        <f>Flavor!J215</f>
        <v>9.6433800503881173E-3</v>
      </c>
      <c r="K128" s="78">
        <f>Flavor!K215</f>
        <v>4.2999613292194466E-3</v>
      </c>
      <c r="L128" s="79">
        <f>Flavor!L215</f>
        <v>652193260.42253768</v>
      </c>
      <c r="M128" s="80">
        <f>Flavor!M215</f>
        <v>133698597.47541356</v>
      </c>
      <c r="N128" s="78">
        <f>Flavor!N215</f>
        <v>0.25785915850217361</v>
      </c>
      <c r="O128" s="77">
        <f>Flavor!O215</f>
        <v>148282456.94425735</v>
      </c>
      <c r="P128" s="76">
        <f>Flavor!P215</f>
        <v>24429727.531304657</v>
      </c>
      <c r="Q128" s="78">
        <f>Flavor!Q215</f>
        <v>0.19724819668568211</v>
      </c>
    </row>
    <row r="129" spans="2:17">
      <c r="B129" s="348"/>
      <c r="C129" s="151" t="s">
        <v>87</v>
      </c>
      <c r="D129" s="77">
        <f>Flavor!D216</f>
        <v>46198501.614669785</v>
      </c>
      <c r="E129" s="76">
        <f>Flavor!E216</f>
        <v>3347387.020126313</v>
      </c>
      <c r="F129" s="78">
        <f>Flavor!F216</f>
        <v>7.8116684987058857E-2</v>
      </c>
      <c r="G129" s="95">
        <f>Flavor!G216</f>
        <v>2.6235475259433958</v>
      </c>
      <c r="H129" s="81">
        <f>Flavor!H216</f>
        <v>-4.9237729547977782E-2</v>
      </c>
      <c r="I129" s="178">
        <f>Flavor!I216</f>
        <v>2.4538076134910516</v>
      </c>
      <c r="J129" s="179">
        <f>Flavor!J216</f>
        <v>9.9275761433575749E-2</v>
      </c>
      <c r="K129" s="78">
        <f>Flavor!K216</f>
        <v>4.2163694386561375E-2</v>
      </c>
      <c r="L129" s="79">
        <f>Flavor!L216</f>
        <v>113362234.99395536</v>
      </c>
      <c r="M129" s="80">
        <f>Flavor!M216</f>
        <v>12467920.784937784</v>
      </c>
      <c r="N129" s="78">
        <f>Flavor!N216</f>
        <v>0.12357406740590587</v>
      </c>
      <c r="O129" s="77">
        <f>Flavor!O216</f>
        <v>63464796.401555769</v>
      </c>
      <c r="P129" s="76">
        <f>Flavor!P216</f>
        <v>4744267.6801452562</v>
      </c>
      <c r="Q129" s="78">
        <f>Flavor!Q216</f>
        <v>8.0794021842916661E-2</v>
      </c>
    </row>
    <row r="130" spans="2:17">
      <c r="B130" s="348"/>
      <c r="C130" s="151" t="s">
        <v>88</v>
      </c>
      <c r="D130" s="77">
        <f>Flavor!D217</f>
        <v>2939905.3777150423</v>
      </c>
      <c r="E130" s="76">
        <f>Flavor!E217</f>
        <v>113610.5517237368</v>
      </c>
      <c r="F130" s="78">
        <f>Flavor!F217</f>
        <v>4.0197700069697646E-2</v>
      </c>
      <c r="G130" s="95">
        <f>Flavor!G217</f>
        <v>0.16695306580598748</v>
      </c>
      <c r="H130" s="81">
        <f>Flavor!H217</f>
        <v>-9.3335771450229754E-3</v>
      </c>
      <c r="I130" s="178">
        <f>Flavor!I217</f>
        <v>3.3369828342044059</v>
      </c>
      <c r="J130" s="179">
        <f>Flavor!J217</f>
        <v>0.12822564680018589</v>
      </c>
      <c r="K130" s="78">
        <f>Flavor!K217</f>
        <v>3.9961156083585199E-2</v>
      </c>
      <c r="L130" s="79">
        <f>Flavor!L217</f>
        <v>9810413.7796203159</v>
      </c>
      <c r="M130" s="80">
        <f>Flavor!M217</f>
        <v>741519.94299735501</v>
      </c>
      <c r="N130" s="78">
        <f>Flavor!N217</f>
        <v>8.1765202719969135E-2</v>
      </c>
      <c r="O130" s="77">
        <f>Flavor!O217</f>
        <v>5978963.9637150206</v>
      </c>
      <c r="P130" s="76">
        <f>Flavor!P217</f>
        <v>461584.14145950601</v>
      </c>
      <c r="Q130" s="78">
        <f>Flavor!Q217</f>
        <v>8.3660026376579891E-2</v>
      </c>
    </row>
    <row r="131" spans="2:17">
      <c r="B131" s="348"/>
      <c r="C131" s="151" t="s">
        <v>89</v>
      </c>
      <c r="D131" s="77">
        <f>Flavor!D218</f>
        <v>25219077.856987081</v>
      </c>
      <c r="E131" s="76">
        <f>Flavor!E218</f>
        <v>-1111755.9375580326</v>
      </c>
      <c r="F131" s="78">
        <f>Flavor!F218</f>
        <v>-4.2222587641275226E-2</v>
      </c>
      <c r="G131" s="95">
        <f>Flavor!G218</f>
        <v>1.4321557411131038</v>
      </c>
      <c r="H131" s="81">
        <f>Flavor!H218</f>
        <v>-0.21019743911935862</v>
      </c>
      <c r="I131" s="178">
        <f>Flavor!I218</f>
        <v>2.5949831881427547</v>
      </c>
      <c r="J131" s="179">
        <f>Flavor!J218</f>
        <v>4.8971777236780589E-2</v>
      </c>
      <c r="K131" s="78">
        <f>Flavor!K218</f>
        <v>1.9234704537068215E-2</v>
      </c>
      <c r="L131" s="79">
        <f>Flavor!L218</f>
        <v>65443083.059344687</v>
      </c>
      <c r="M131" s="80">
        <f>Flavor!M218</f>
        <v>-1595520.2402358279</v>
      </c>
      <c r="N131" s="78">
        <f>Flavor!N218</f>
        <v>-2.3800022102277475E-2</v>
      </c>
      <c r="O131" s="77">
        <f>Flavor!O218</f>
        <v>34094797.189133428</v>
      </c>
      <c r="P131" s="76">
        <f>Flavor!P218</f>
        <v>-656092.6332231909</v>
      </c>
      <c r="Q131" s="78">
        <f>Flavor!Q218</f>
        <v>-1.8879880100252874E-2</v>
      </c>
    </row>
    <row r="132" spans="2:17">
      <c r="B132" s="348"/>
      <c r="C132" s="151" t="s">
        <v>90</v>
      </c>
      <c r="D132" s="77">
        <f>Flavor!D219</f>
        <v>13509461.564463651</v>
      </c>
      <c r="E132" s="76">
        <f>Flavor!E219</f>
        <v>-836299.49483093247</v>
      </c>
      <c r="F132" s="78">
        <f>Flavor!F219</f>
        <v>-5.8295930858899683E-2</v>
      </c>
      <c r="G132" s="95">
        <f>Flavor!G219</f>
        <v>0.7671832034704259</v>
      </c>
      <c r="H132" s="81">
        <f>Flavor!H219</f>
        <v>-0.12761589337657575</v>
      </c>
      <c r="I132" s="178">
        <f>Flavor!I219</f>
        <v>2.3743257825030315</v>
      </c>
      <c r="J132" s="179">
        <f>Flavor!J219</f>
        <v>-3.4248888096306107E-2</v>
      </c>
      <c r="K132" s="78">
        <f>Flavor!K219</f>
        <v>-1.4219566665036706E-2</v>
      </c>
      <c r="L132" s="79">
        <f>Flavor!L219</f>
        <v>32075862.900239784</v>
      </c>
      <c r="M132" s="80">
        <f>Flavor!M219</f>
        <v>-2476973.8176474683</v>
      </c>
      <c r="N132" s="78">
        <f>Flavor!N219</f>
        <v>-7.1686554648787856E-2</v>
      </c>
      <c r="O132" s="77">
        <f>Flavor!O219</f>
        <v>5919950.7230356894</v>
      </c>
      <c r="P132" s="76">
        <f>Flavor!P219</f>
        <v>-698217.11563386116</v>
      </c>
      <c r="Q132" s="78">
        <f>Flavor!Q219</f>
        <v>-0.10550006174733453</v>
      </c>
    </row>
    <row r="133" spans="2:17">
      <c r="B133" s="348"/>
      <c r="C133" s="151" t="s">
        <v>91</v>
      </c>
      <c r="D133" s="77">
        <f>Flavor!D220</f>
        <v>5149272.5062626721</v>
      </c>
      <c r="E133" s="76">
        <f>Flavor!E220</f>
        <v>-506117.30214108713</v>
      </c>
      <c r="F133" s="78">
        <f>Flavor!F220</f>
        <v>-8.9492911945523237E-2</v>
      </c>
      <c r="G133" s="95">
        <f>Flavor!G220</f>
        <v>0.2924198983095167</v>
      </c>
      <c r="H133" s="81">
        <f>Flavor!H220</f>
        <v>-6.0328043884792737E-2</v>
      </c>
      <c r="I133" s="178">
        <f>Flavor!I220</f>
        <v>3.4900280518885824</v>
      </c>
      <c r="J133" s="179">
        <f>Flavor!J220</f>
        <v>0.14071357972966103</v>
      </c>
      <c r="K133" s="78">
        <f>Flavor!K220</f>
        <v>4.2012650916878232E-2</v>
      </c>
      <c r="L133" s="79">
        <f>Flavor!L220</f>
        <v>17971105.493675351</v>
      </c>
      <c r="M133" s="80">
        <f>Flavor!M220</f>
        <v>-970573.43731142953</v>
      </c>
      <c r="N133" s="78">
        <f>Flavor!N220</f>
        <v>-5.1240095497747239E-2</v>
      </c>
      <c r="O133" s="77">
        <f>Flavor!O220</f>
        <v>11847598.667180421</v>
      </c>
      <c r="P133" s="76">
        <f>Flavor!P220</f>
        <v>-449298.58907487243</v>
      </c>
      <c r="Q133" s="78">
        <f>Flavor!Q220</f>
        <v>-3.6537557378249971E-2</v>
      </c>
    </row>
    <row r="134" spans="2:17">
      <c r="B134" s="348"/>
      <c r="C134" s="151" t="s">
        <v>92</v>
      </c>
      <c r="D134" s="77">
        <f>Flavor!D221</f>
        <v>2355896.6147187948</v>
      </c>
      <c r="E134" s="76">
        <f>Flavor!E221</f>
        <v>-261569.74104518956</v>
      </c>
      <c r="F134" s="78">
        <f>Flavor!F221</f>
        <v>-9.9932417648532779E-2</v>
      </c>
      <c r="G134" s="95">
        <f>Flavor!G221</f>
        <v>0.1337880346526493</v>
      </c>
      <c r="H134" s="81">
        <f>Flavor!H221</f>
        <v>-2.9473190839990615E-2</v>
      </c>
      <c r="I134" s="178">
        <f>Flavor!I221</f>
        <v>2.9356681945798364</v>
      </c>
      <c r="J134" s="179">
        <f>Flavor!J221</f>
        <v>4.3331934190061983E-2</v>
      </c>
      <c r="K134" s="78">
        <f>Flavor!K221</f>
        <v>1.498163777963442E-2</v>
      </c>
      <c r="L134" s="79">
        <f>Flavor!L221</f>
        <v>6916130.7615482733</v>
      </c>
      <c r="M134" s="80">
        <f>Flavor!M221</f>
        <v>-654462.08957817964</v>
      </c>
      <c r="N134" s="78">
        <f>Flavor!N221</f>
        <v>-8.6447931152551699E-2</v>
      </c>
      <c r="O134" s="77">
        <f>Flavor!O221</f>
        <v>3813742.5544035695</v>
      </c>
      <c r="P134" s="76">
        <f>Flavor!P221</f>
        <v>-199060.03747741692</v>
      </c>
      <c r="Q134" s="78">
        <f>Flavor!Q221</f>
        <v>-4.9606237266734882E-2</v>
      </c>
    </row>
    <row r="135" spans="2:17">
      <c r="B135" s="348"/>
      <c r="C135" s="151" t="s">
        <v>93</v>
      </c>
      <c r="D135" s="77">
        <f>Flavor!D222</f>
        <v>14506036.448973386</v>
      </c>
      <c r="E135" s="76">
        <f>Flavor!E222</f>
        <v>-651798.83457195945</v>
      </c>
      <c r="F135" s="78">
        <f>Flavor!F222</f>
        <v>-4.3000786219093076E-2</v>
      </c>
      <c r="G135" s="95">
        <f>Flavor!G222</f>
        <v>0.82377728079527612</v>
      </c>
      <c r="H135" s="81">
        <f>Flavor!H222</f>
        <v>-0.12167394105429008</v>
      </c>
      <c r="I135" s="178">
        <f>Flavor!I222</f>
        <v>2.3021734992136573</v>
      </c>
      <c r="J135" s="179">
        <f>Flavor!J222</f>
        <v>6.7603047700047991E-2</v>
      </c>
      <c r="K135" s="78">
        <f>Flavor!K222</f>
        <v>3.0253263061926005E-2</v>
      </c>
      <c r="L135" s="79">
        <f>Flavor!L222</f>
        <v>33395412.691453915</v>
      </c>
      <c r="M135" s="80">
        <f>Flavor!M222</f>
        <v>-475838.14206692204</v>
      </c>
      <c r="N135" s="78">
        <f>Flavor!N222</f>
        <v>-1.4048437254522844E-2</v>
      </c>
      <c r="O135" s="77">
        <f>Flavor!O222</f>
        <v>13063766.137252994</v>
      </c>
      <c r="P135" s="76">
        <f>Flavor!P222</f>
        <v>-1812368.5652892217</v>
      </c>
      <c r="Q135" s="78">
        <f>Flavor!Q222</f>
        <v>-0.12183061000244251</v>
      </c>
    </row>
    <row r="136" spans="2:17" ht="15" thickBot="1">
      <c r="B136" s="351"/>
      <c r="C136" s="157" t="s">
        <v>94</v>
      </c>
      <c r="D136" s="144">
        <f>Flavor!D223</f>
        <v>5000153.6332631474</v>
      </c>
      <c r="E136" s="138">
        <f>Flavor!E223</f>
        <v>-156207.37413642276</v>
      </c>
      <c r="F136" s="140">
        <f>Flavor!F223</f>
        <v>-3.029411127581241E-2</v>
      </c>
      <c r="G136" s="141">
        <f>Flavor!G223</f>
        <v>0.28395164854694993</v>
      </c>
      <c r="H136" s="142">
        <f>Flavor!H223</f>
        <v>-3.7669989605798482E-2</v>
      </c>
      <c r="I136" s="180">
        <f>Flavor!I223</f>
        <v>2.3199690400743611</v>
      </c>
      <c r="J136" s="181">
        <f>Flavor!J223</f>
        <v>0.12410139760531935</v>
      </c>
      <c r="K136" s="140">
        <f>Flavor!K223</f>
        <v>5.6515882471759218E-2</v>
      </c>
      <c r="L136" s="143">
        <f>Flavor!L223</f>
        <v>11600201.624785833</v>
      </c>
      <c r="M136" s="139">
        <f>Flavor!M223</f>
        <v>277515.33574804477</v>
      </c>
      <c r="N136" s="140">
        <f>Flavor!N223</f>
        <v>2.4509672763496502E-2</v>
      </c>
      <c r="O136" s="144">
        <f>Flavor!O223</f>
        <v>12545822.548059568</v>
      </c>
      <c r="P136" s="138">
        <f>Flavor!P223</f>
        <v>520762.50952605344</v>
      </c>
      <c r="Q136" s="140">
        <f>Flavor!Q223</f>
        <v>4.3306437378050858E-2</v>
      </c>
    </row>
    <row r="137" spans="2:17">
      <c r="B137" s="347" t="s">
        <v>95</v>
      </c>
      <c r="C137" s="221" t="s">
        <v>144</v>
      </c>
      <c r="D137" s="116">
        <f>Fat!D71</f>
        <v>340898224.30996835</v>
      </c>
      <c r="E137" s="110">
        <f>Fat!E71</f>
        <v>37373295.509018838</v>
      </c>
      <c r="F137" s="112">
        <f>Fat!F71</f>
        <v>0.1231308929275068</v>
      </c>
      <c r="G137" s="113">
        <f>Fat!G71</f>
        <v>20.650442781413737</v>
      </c>
      <c r="H137" s="114">
        <f>Fat!H71</f>
        <v>0.43519493559348632</v>
      </c>
      <c r="I137" s="182">
        <f>Fat!I71</f>
        <v>2.7005455411799049</v>
      </c>
      <c r="J137" s="183">
        <f>Fat!J71</f>
        <v>2.1399758645088696E-3</v>
      </c>
      <c r="K137" s="112">
        <f>Fat!K71</f>
        <v>7.930519755871998E-4</v>
      </c>
      <c r="L137" s="115">
        <f>Fat!L71</f>
        <v>920611179.65643215</v>
      </c>
      <c r="M137" s="111">
        <f>Fat!M71</f>
        <v>101577822.56799066</v>
      </c>
      <c r="N137" s="112">
        <f>Fat!N71</f>
        <v>0.12402159410098605</v>
      </c>
      <c r="O137" s="116">
        <f>Fat!O71</f>
        <v>249939868.13857943</v>
      </c>
      <c r="P137" s="110">
        <f>Fat!P71</f>
        <v>23848446.622696131</v>
      </c>
      <c r="Q137" s="112">
        <f>Fat!Q71</f>
        <v>0.10548143075397816</v>
      </c>
    </row>
    <row r="138" spans="2:17">
      <c r="B138" s="348"/>
      <c r="C138" s="222" t="s">
        <v>97</v>
      </c>
      <c r="D138" s="77">
        <f>Fat!D72</f>
        <v>19554856.386536546</v>
      </c>
      <c r="E138" s="76">
        <f>Fat!E72</f>
        <v>4287028.1112146918</v>
      </c>
      <c r="F138" s="78">
        <f>Fat!F72</f>
        <v>0.28078833701214911</v>
      </c>
      <c r="G138" s="95">
        <f>Fat!G72</f>
        <v>1.1845659909972368</v>
      </c>
      <c r="H138" s="81">
        <f>Fat!H72</f>
        <v>0.16770410135831204</v>
      </c>
      <c r="I138" s="178">
        <f>Fat!I72</f>
        <v>3.0447518228588666</v>
      </c>
      <c r="J138" s="179">
        <f>Fat!J72</f>
        <v>0.14639498198353706</v>
      </c>
      <c r="K138" s="78">
        <f>Fat!K72</f>
        <v>5.0509647369481422E-2</v>
      </c>
      <c r="L138" s="79">
        <f>Fat!L72</f>
        <v>59539684.628650501</v>
      </c>
      <c r="M138" s="80">
        <f>Fat!M72</f>
        <v>15288070.101561621</v>
      </c>
      <c r="N138" s="78">
        <f>Fat!N72</f>
        <v>0.34548050426957733</v>
      </c>
      <c r="O138" s="77">
        <f>Fat!O72</f>
        <v>17762111.139571387</v>
      </c>
      <c r="P138" s="76">
        <f>Fat!P72</f>
        <v>6058891.1234111711</v>
      </c>
      <c r="Q138" s="78">
        <f>Fat!Q72</f>
        <v>0.51771146018316683</v>
      </c>
    </row>
    <row r="139" spans="2:17">
      <c r="B139" s="348"/>
      <c r="C139" s="222" t="s">
        <v>59</v>
      </c>
      <c r="D139" s="77">
        <f>Fat!D73</f>
        <v>672405561.91859615</v>
      </c>
      <c r="E139" s="76">
        <f>Fat!E73</f>
        <v>15831442.83855617</v>
      </c>
      <c r="F139" s="78">
        <f>Fat!F73</f>
        <v>2.4112194462886271E-2</v>
      </c>
      <c r="G139" s="95">
        <f>Fat!G73</f>
        <v>40.732017922389311</v>
      </c>
      <c r="H139" s="81">
        <f>Fat!H73</f>
        <v>-2.9968731403225917</v>
      </c>
      <c r="I139" s="178">
        <f>Fat!I73</f>
        <v>2.2971523187774774</v>
      </c>
      <c r="J139" s="179">
        <f>Fat!J73</f>
        <v>6.5408727757977569E-2</v>
      </c>
      <c r="K139" s="78">
        <f>Fat!K73</f>
        <v>2.9308352456429689E-2</v>
      </c>
      <c r="L139" s="79">
        <f>Fat!L73</f>
        <v>1544617995.7201757</v>
      </c>
      <c r="M139" s="80">
        <f>Fat!M73</f>
        <v>79312913.434022665</v>
      </c>
      <c r="N139" s="78">
        <f>Fat!N73</f>
        <v>5.4127235613132194E-2</v>
      </c>
      <c r="O139" s="77">
        <f>Fat!O73</f>
        <v>489803543.66990167</v>
      </c>
      <c r="P139" s="76">
        <f>Fat!P73</f>
        <v>2482672.2317032814</v>
      </c>
      <c r="Q139" s="78">
        <f>Fat!Q73</f>
        <v>5.0945329396139601E-3</v>
      </c>
    </row>
    <row r="140" spans="2:17" ht="15" thickBot="1">
      <c r="B140" s="349"/>
      <c r="C140" s="223" t="s">
        <v>15</v>
      </c>
      <c r="D140" s="109">
        <f>Fat!D74</f>
        <v>617020071.64917755</v>
      </c>
      <c r="E140" s="103">
        <f>Fat!E74</f>
        <v>91564443.471573293</v>
      </c>
      <c r="F140" s="105">
        <f>Fat!F74</f>
        <v>0.1742572323169112</v>
      </c>
      <c r="G140" s="106">
        <f>Fat!G74</f>
        <v>37.376955278562768</v>
      </c>
      <c r="H140" s="107">
        <f>Fat!H74</f>
        <v>2.3807663409567539</v>
      </c>
      <c r="I140" s="190">
        <f>Fat!I74</f>
        <v>2.4443002522495911</v>
      </c>
      <c r="J140" s="191">
        <f>Fat!J74</f>
        <v>3.071131477737854E-3</v>
      </c>
      <c r="K140" s="105">
        <f>Fat!K74</f>
        <v>1.2580267258023047E-3</v>
      </c>
      <c r="L140" s="108">
        <f>Fat!L74</f>
        <v>1508182316.7751455</v>
      </c>
      <c r="M140" s="104">
        <f>Fat!M74</f>
        <v>225424735.59451079</v>
      </c>
      <c r="N140" s="105">
        <f>Fat!N74</f>
        <v>0.17573447929813252</v>
      </c>
      <c r="O140" s="109">
        <f>Fat!O74</f>
        <v>497726080.66648978</v>
      </c>
      <c r="P140" s="103">
        <f>Fat!P74</f>
        <v>54370441.237929165</v>
      </c>
      <c r="Q140" s="105">
        <f>Fat!Q74</f>
        <v>0.1226339227533161</v>
      </c>
    </row>
    <row r="141" spans="2:17" hidden="1">
      <c r="B141" s="350" t="s">
        <v>98</v>
      </c>
      <c r="C141" s="154" t="s">
        <v>99</v>
      </c>
      <c r="D141" s="125">
        <f>Organic!D20</f>
        <v>142954534.11117476</v>
      </c>
      <c r="E141" s="117">
        <f>Organic!E20</f>
        <v>24017703.712622538</v>
      </c>
      <c r="F141" s="121">
        <f>Organic!F20</f>
        <v>0.20193663839989887</v>
      </c>
      <c r="G141" s="122">
        <f>Organic!G20</f>
        <v>8.6596943500715966</v>
      </c>
      <c r="H141" s="123">
        <f>Organic!H20</f>
        <v>0.73831038335373655</v>
      </c>
      <c r="I141" s="186">
        <f>Organic!I20</f>
        <v>2.5615812436077063</v>
      </c>
      <c r="J141" s="187">
        <f>Organic!J20</f>
        <v>4.841255732808003E-2</v>
      </c>
      <c r="K141" s="121">
        <f>Organic!K20</f>
        <v>1.9263552658595171E-2</v>
      </c>
      <c r="L141" s="124">
        <f>Organic!L20</f>
        <v>366189653.26786333</v>
      </c>
      <c r="M141" s="118">
        <f>Organic!M20</f>
        <v>67281335.464871109</v>
      </c>
      <c r="N141" s="121">
        <f>Organic!N20</f>
        <v>0.22509020812601016</v>
      </c>
      <c r="O141" s="125">
        <f>Organic!O20</f>
        <v>55778412.156856343</v>
      </c>
      <c r="P141" s="117">
        <f>Organic!P20</f>
        <v>8953022.5060873926</v>
      </c>
      <c r="Q141" s="121">
        <f>Organic!Q20</f>
        <v>0.19120017095128153</v>
      </c>
    </row>
    <row r="142" spans="2:17" hidden="1">
      <c r="B142" s="348"/>
      <c r="C142" s="158" t="s">
        <v>100</v>
      </c>
      <c r="D142" s="102" t="e">
        <f>#REF!</f>
        <v>#REF!</v>
      </c>
      <c r="E142" s="96" t="e">
        <f>#REF!</f>
        <v>#REF!</v>
      </c>
      <c r="F142" s="98" t="e">
        <f>#REF!</f>
        <v>#REF!</v>
      </c>
      <c r="G142" s="99" t="e">
        <f>#REF!</f>
        <v>#REF!</v>
      </c>
      <c r="H142" s="100" t="e">
        <f>#REF!</f>
        <v>#REF!</v>
      </c>
      <c r="I142" s="192" t="e">
        <f>#REF!</f>
        <v>#REF!</v>
      </c>
      <c r="J142" s="193" t="e">
        <f>#REF!</f>
        <v>#REF!</v>
      </c>
      <c r="K142" s="98" t="e">
        <f>#REF!</f>
        <v>#REF!</v>
      </c>
      <c r="L142" s="101" t="e">
        <f>#REF!</f>
        <v>#REF!</v>
      </c>
      <c r="M142" s="97" t="e">
        <f>#REF!</f>
        <v>#REF!</v>
      </c>
      <c r="N142" s="98" t="e">
        <f>#REF!</f>
        <v>#REF!</v>
      </c>
      <c r="O142" s="102" t="e">
        <f>#REF!</f>
        <v>#REF!</v>
      </c>
      <c r="P142" s="96" t="e">
        <f>#REF!</f>
        <v>#REF!</v>
      </c>
      <c r="Q142" s="98" t="e">
        <f>#REF!</f>
        <v>#REF!</v>
      </c>
    </row>
    <row r="143" spans="2:17" ht="15" hidden="1" thickBot="1">
      <c r="B143" s="351"/>
      <c r="C143" s="155" t="s">
        <v>101</v>
      </c>
      <c r="D143" s="130" t="e">
        <f>#REF!</f>
        <v>#REF!</v>
      </c>
      <c r="E143" s="119" t="e">
        <f>#REF!</f>
        <v>#REF!</v>
      </c>
      <c r="F143" s="126" t="e">
        <f>#REF!</f>
        <v>#REF!</v>
      </c>
      <c r="G143" s="127" t="e">
        <f>#REF!</f>
        <v>#REF!</v>
      </c>
      <c r="H143" s="128" t="e">
        <f>#REF!</f>
        <v>#REF!</v>
      </c>
      <c r="I143" s="188" t="e">
        <f>#REF!</f>
        <v>#REF!</v>
      </c>
      <c r="J143" s="189" t="e">
        <f>#REF!</f>
        <v>#REF!</v>
      </c>
      <c r="K143" s="126" t="e">
        <f>#REF!</f>
        <v>#REF!</v>
      </c>
      <c r="L143" s="129" t="e">
        <f>#REF!</f>
        <v>#REF!</v>
      </c>
      <c r="M143" s="120" t="e">
        <f>#REF!</f>
        <v>#REF!</v>
      </c>
      <c r="N143" s="126" t="e">
        <f>#REF!</f>
        <v>#REF!</v>
      </c>
      <c r="O143" s="130" t="e">
        <f>#REF!</f>
        <v>#REF!</v>
      </c>
      <c r="P143" s="119" t="e">
        <f>#REF!</f>
        <v>#REF!</v>
      </c>
      <c r="Q143" s="126" t="e">
        <f>#REF!</f>
        <v>#REF!</v>
      </c>
    </row>
    <row r="144" spans="2:17">
      <c r="B144" s="347" t="s">
        <v>63</v>
      </c>
      <c r="C144" s="150" t="s">
        <v>102</v>
      </c>
      <c r="D144" s="116">
        <f>Size!D122</f>
        <v>167901322.10137889</v>
      </c>
      <c r="E144" s="110">
        <f>Size!E122</f>
        <v>3470545.6961088777</v>
      </c>
      <c r="F144" s="112">
        <f>Size!F122</f>
        <v>2.110642406476922E-2</v>
      </c>
      <c r="G144" s="113">
        <f>Size!G122</f>
        <v>10.170885025865051</v>
      </c>
      <c r="H144" s="114">
        <f>Size!H122</f>
        <v>-0.78046882715918642</v>
      </c>
      <c r="I144" s="182">
        <f>Size!I122</f>
        <v>3.3631342536398545</v>
      </c>
      <c r="J144" s="183">
        <f>Size!J122</f>
        <v>0.10341431970432025</v>
      </c>
      <c r="K144" s="112">
        <f>Size!K122</f>
        <v>3.1724909440138858E-2</v>
      </c>
      <c r="L144" s="115">
        <f>Size!L122</f>
        <v>564674687.59056568</v>
      </c>
      <c r="M144" s="111">
        <f>Size!M122</f>
        <v>28676407.989810348</v>
      </c>
      <c r="N144" s="112">
        <f>Size!N122</f>
        <v>5.3500932896968084E-2</v>
      </c>
      <c r="O144" s="116">
        <f>Size!O122</f>
        <v>508989073.82944185</v>
      </c>
      <c r="P144" s="110">
        <f>Size!P122</f>
        <v>11911253.08377862</v>
      </c>
      <c r="Q144" s="112">
        <f>Size!Q122</f>
        <v>2.3962551911711986E-2</v>
      </c>
    </row>
    <row r="145" spans="1:17">
      <c r="B145" s="348"/>
      <c r="C145" s="151" t="s">
        <v>103</v>
      </c>
      <c r="D145" s="77">
        <f>Size!D123</f>
        <v>315028501.96058595</v>
      </c>
      <c r="E145" s="76">
        <f>Size!E123</f>
        <v>-3846821.9890199304</v>
      </c>
      <c r="F145" s="78">
        <f>Size!F123</f>
        <v>-1.2063718011707518E-2</v>
      </c>
      <c r="G145" s="95">
        <f>Size!G123</f>
        <v>19.083343914212744</v>
      </c>
      <c r="H145" s="81">
        <f>Size!H123</f>
        <v>-2.1542649076473595</v>
      </c>
      <c r="I145" s="178">
        <f>Size!I123</f>
        <v>2.5793014060373687</v>
      </c>
      <c r="J145" s="179">
        <f>Size!J123</f>
        <v>4.0558776849272782E-2</v>
      </c>
      <c r="K145" s="78">
        <f>Size!K123</f>
        <v>1.5975930912793514E-2</v>
      </c>
      <c r="L145" s="79">
        <f>Size!L123</f>
        <v>812553458.04878533</v>
      </c>
      <c r="M145" s="80">
        <f>Size!M123</f>
        <v>3011079.7417570353</v>
      </c>
      <c r="N145" s="78">
        <f>Size!N123</f>
        <v>3.7194837755795021E-3</v>
      </c>
      <c r="O145" s="77">
        <f>Size!O123</f>
        <v>156671287.66118535</v>
      </c>
      <c r="P145" s="76">
        <f>Size!P123</f>
        <v>-541530.21081227064</v>
      </c>
      <c r="Q145" s="78">
        <f>Size!Q123</f>
        <v>-3.4445678039635641E-3</v>
      </c>
    </row>
    <row r="146" spans="1:17">
      <c r="B146" s="348"/>
      <c r="C146" s="151" t="s">
        <v>104</v>
      </c>
      <c r="D146" s="77">
        <f>Size!D124</f>
        <v>510314987.93341655</v>
      </c>
      <c r="E146" s="76">
        <f>Size!E124</f>
        <v>41906299.158220232</v>
      </c>
      <c r="F146" s="78">
        <f>Size!F124</f>
        <v>8.9465247256189026E-2</v>
      </c>
      <c r="G146" s="95">
        <f>Size!G124</f>
        <v>30.913128046201756</v>
      </c>
      <c r="H146" s="81">
        <f>Size!H124</f>
        <v>-0.28364308601720012</v>
      </c>
      <c r="I146" s="178">
        <f>Size!I124</f>
        <v>2.2884882575216121</v>
      </c>
      <c r="J146" s="179">
        <f>Size!J124</f>
        <v>6.9530681087758506E-2</v>
      </c>
      <c r="K146" s="78">
        <f>Size!K124</f>
        <v>3.133484020884398E-2</v>
      </c>
      <c r="L146" s="79">
        <f>Size!L124</f>
        <v>1167849857.522907</v>
      </c>
      <c r="M146" s="80">
        <f>Size!M124</f>
        <v>128470848.69773817</v>
      </c>
      <c r="N146" s="78">
        <f>Size!N124</f>
        <v>0.12360346669205045</v>
      </c>
      <c r="O146" s="77">
        <f>Size!O124</f>
        <v>223598087.83792648</v>
      </c>
      <c r="P146" s="76">
        <f>Size!P124</f>
        <v>17392715.013187498</v>
      </c>
      <c r="Q146" s="78">
        <f>Size!Q124</f>
        <v>8.434656563468966E-2</v>
      </c>
    </row>
    <row r="147" spans="1:17">
      <c r="B147" s="348"/>
      <c r="C147" s="151" t="s">
        <v>105</v>
      </c>
      <c r="D147" s="77">
        <f>Size!D125</f>
        <v>299838247.3517316</v>
      </c>
      <c r="E147" s="76">
        <f>Size!E125</f>
        <v>46168654.266810805</v>
      </c>
      <c r="F147" s="78">
        <f>Size!F125</f>
        <v>0.18200310768565375</v>
      </c>
      <c r="G147" s="95">
        <f>Size!G125</f>
        <v>18.163170498026133</v>
      </c>
      <c r="H147" s="81">
        <f>Size!H125</f>
        <v>1.2683680993639683</v>
      </c>
      <c r="I147" s="178">
        <f>Size!I125</f>
        <v>2.1225595827325736</v>
      </c>
      <c r="J147" s="179">
        <f>Size!J125</f>
        <v>4.8946258449146463E-2</v>
      </c>
      <c r="K147" s="78">
        <f>Size!K125</f>
        <v>2.3604332531987703E-2</v>
      </c>
      <c r="L147" s="79">
        <f>Size!L125</f>
        <v>636424545.18615758</v>
      </c>
      <c r="M147" s="80">
        <f>Size!M125</f>
        <v>110411896.99971068</v>
      </c>
      <c r="N147" s="78">
        <f>Size!N125</f>
        <v>0.20990350209330863</v>
      </c>
      <c r="O147" s="77">
        <f>Size!O125</f>
        <v>147654481.86769831</v>
      </c>
      <c r="P147" s="76">
        <f>Size!P125</f>
        <v>21486809.036432981</v>
      </c>
      <c r="Q147" s="78">
        <f>Size!Q125</f>
        <v>0.1703036011860907</v>
      </c>
    </row>
    <row r="148" spans="1:17">
      <c r="B148" s="348"/>
      <c r="C148" s="151" t="s">
        <v>106</v>
      </c>
      <c r="D148" s="77">
        <f>Size!D126</f>
        <v>213690563.00023311</v>
      </c>
      <c r="E148" s="76">
        <f>Size!E126</f>
        <v>11702949.134116858</v>
      </c>
      <c r="F148" s="78">
        <f>Size!F126</f>
        <v>5.7938944423958298E-2</v>
      </c>
      <c r="G148" s="95">
        <f>Size!G126</f>
        <v>12.944639864571348</v>
      </c>
      <c r="H148" s="81">
        <f>Size!H126</f>
        <v>-0.5080596952962555</v>
      </c>
      <c r="I148" s="178">
        <f>Size!I126</f>
        <v>3.4366314545733192</v>
      </c>
      <c r="J148" s="179">
        <f>Size!J126</f>
        <v>9.7800249270894479E-2</v>
      </c>
      <c r="K148" s="78">
        <f>Size!K126</f>
        <v>2.9291762073978798E-2</v>
      </c>
      <c r="L148" s="79">
        <f>Size!L126</f>
        <v>734375710.35208261</v>
      </c>
      <c r="M148" s="80">
        <f>Size!M126</f>
        <v>59973162.091316938</v>
      </c>
      <c r="N148" s="78">
        <f>Size!N126</f>
        <v>8.8927840272821163E-2</v>
      </c>
      <c r="O148" s="77">
        <f>Size!O126</f>
        <v>611675280.55837452</v>
      </c>
      <c r="P148" s="76">
        <f>Size!P126</f>
        <v>30680152.036451578</v>
      </c>
      <c r="Q148" s="78">
        <f>Size!Q126</f>
        <v>5.2806212187188603E-2</v>
      </c>
    </row>
    <row r="149" spans="1:17" ht="15" customHeight="1">
      <c r="B149" s="348"/>
      <c r="C149" s="151" t="s">
        <v>107</v>
      </c>
      <c r="D149" s="77">
        <f>Size!D127</f>
        <v>460519097.64439112</v>
      </c>
      <c r="E149" s="76">
        <f>Size!E127</f>
        <v>85622979.101724029</v>
      </c>
      <c r="F149" s="78">
        <f>Size!F127</f>
        <v>0.22839121256994085</v>
      </c>
      <c r="G149" s="95">
        <f>Size!G127</f>
        <v>27.896664158058805</v>
      </c>
      <c r="H149" s="81">
        <f>Size!H127</f>
        <v>2.9279804235308475</v>
      </c>
      <c r="I149" s="178">
        <f>Size!I127</f>
        <v>2.0958222002047577</v>
      </c>
      <c r="J149" s="179">
        <f>Size!J127</f>
        <v>2.0981198554832492E-2</v>
      </c>
      <c r="K149" s="78">
        <f>Size!K127</f>
        <v>1.0112195844475853E-2</v>
      </c>
      <c r="L149" s="79">
        <f>Size!L127</f>
        <v>965166148.4613775</v>
      </c>
      <c r="M149" s="80">
        <f>Size!M127</f>
        <v>187316310.34964108</v>
      </c>
      <c r="N149" s="78">
        <f>Size!N127</f>
        <v>0.24081294508508147</v>
      </c>
      <c r="O149" s="77">
        <f>Size!O127</f>
        <v>203267627.11439639</v>
      </c>
      <c r="P149" s="76">
        <f>Size!P127</f>
        <v>34438448.654507518</v>
      </c>
      <c r="Q149" s="78">
        <f>Size!Q127</f>
        <v>0.20398398528421166</v>
      </c>
    </row>
    <row r="150" spans="1:17" ht="15" thickBot="1">
      <c r="B150" s="349"/>
      <c r="C150" s="152" t="s">
        <v>108</v>
      </c>
      <c r="D150" s="144">
        <f>Size!D128</f>
        <v>975669053.61962438</v>
      </c>
      <c r="E150" s="138">
        <f>Size!E128</f>
        <v>51730281.694474936</v>
      </c>
      <c r="F150" s="140">
        <f>Size!F128</f>
        <v>5.5988863403456927E-2</v>
      </c>
      <c r="G150" s="141">
        <f>Size!G128</f>
        <v>59.102677950731078</v>
      </c>
      <c r="H150" s="142">
        <f>Size!H128</f>
        <v>-2.4331284906515904</v>
      </c>
      <c r="I150" s="180">
        <f>Size!I128</f>
        <v>2.3915991896127657</v>
      </c>
      <c r="J150" s="181">
        <f>Size!J128</f>
        <v>5.4761171427800015E-2</v>
      </c>
      <c r="K150" s="140">
        <f>Size!K128</f>
        <v>2.3433875605264803E-2</v>
      </c>
      <c r="L150" s="143">
        <f>Size!L128</f>
        <v>2333409317.9669476</v>
      </c>
      <c r="M150" s="139">
        <f>Size!M128</f>
        <v>174314069.25713015</v>
      </c>
      <c r="N150" s="140">
        <f>Size!N128</f>
        <v>8.0734775068998343E-2</v>
      </c>
      <c r="O150" s="144">
        <f>Size!O128</f>
        <v>440288695.9417721</v>
      </c>
      <c r="P150" s="138">
        <f>Size!P128</f>
        <v>21641850.524782956</v>
      </c>
      <c r="Q150" s="140">
        <f>Size!Q128</f>
        <v>5.1694765556460361E-2</v>
      </c>
    </row>
    <row r="151" spans="1:17">
      <c r="A151" s="50"/>
      <c r="B151" s="341"/>
      <c r="C151" s="341"/>
      <c r="D151" s="341"/>
      <c r="E151" s="341"/>
      <c r="F151" s="341"/>
      <c r="G151" s="341"/>
      <c r="H151" s="341"/>
      <c r="I151" s="341"/>
      <c r="J151" s="341"/>
      <c r="K151" s="341"/>
      <c r="L151" s="341"/>
      <c r="M151" s="341"/>
      <c r="N151" s="341"/>
      <c r="O151" s="341"/>
      <c r="P151" s="341"/>
      <c r="Q151" s="341"/>
    </row>
    <row r="152" spans="1:17">
      <c r="A152" s="50"/>
      <c r="B152" s="341"/>
      <c r="C152" s="341"/>
      <c r="D152" s="341"/>
      <c r="E152" s="341"/>
      <c r="F152" s="341"/>
      <c r="G152" s="341"/>
      <c r="H152" s="341"/>
      <c r="I152" s="341"/>
      <c r="J152" s="341"/>
      <c r="K152" s="341"/>
      <c r="L152" s="341"/>
      <c r="M152" s="341"/>
      <c r="N152" s="341"/>
      <c r="O152" s="341"/>
      <c r="P152" s="341"/>
      <c r="Q152" s="341"/>
    </row>
    <row r="153" spans="1:17">
      <c r="A153" s="50"/>
      <c r="B153" s="50"/>
      <c r="C153" s="177" t="s">
        <v>131</v>
      </c>
      <c r="D153" s="177"/>
      <c r="E153" s="177"/>
      <c r="F153" s="177"/>
      <c r="G153" s="177"/>
      <c r="H153" s="177"/>
      <c r="I153" s="175"/>
      <c r="J153" s="175"/>
      <c r="K153" s="175"/>
      <c r="L153" s="338"/>
      <c r="M153" s="338"/>
      <c r="N153" s="338"/>
      <c r="O153" s="338"/>
      <c r="P153" s="338"/>
      <c r="Q153" s="338"/>
    </row>
    <row r="154" spans="1:17">
      <c r="A154" s="50"/>
      <c r="B154" s="51"/>
      <c r="C154" s="148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</row>
    <row r="155" spans="1:17">
      <c r="A155" s="50"/>
      <c r="B155" s="50"/>
      <c r="C155" s="53"/>
      <c r="D155" s="54"/>
      <c r="E155" s="54"/>
      <c r="F155" s="55"/>
      <c r="G155" s="56"/>
      <c r="H155" s="56"/>
      <c r="I155" s="195"/>
      <c r="J155" s="195"/>
      <c r="K155" s="55"/>
      <c r="L155" s="54"/>
      <c r="M155" s="54"/>
      <c r="N155" s="55"/>
      <c r="O155" s="54"/>
      <c r="P155" s="54"/>
      <c r="Q155" s="55"/>
    </row>
    <row r="156" spans="1:17">
      <c r="A156" s="50"/>
      <c r="B156" s="352"/>
      <c r="C156" s="57"/>
      <c r="D156" s="58"/>
      <c r="E156" s="58"/>
      <c r="F156" s="59"/>
      <c r="G156" s="60"/>
      <c r="H156" s="60"/>
      <c r="I156" s="196"/>
      <c r="J156" s="196"/>
      <c r="K156" s="59"/>
      <c r="L156" s="58"/>
      <c r="M156" s="58"/>
      <c r="N156" s="59"/>
      <c r="O156" s="58"/>
      <c r="P156" s="58"/>
      <c r="Q156" s="59"/>
    </row>
    <row r="157" spans="1:17">
      <c r="A157" s="50"/>
      <c r="B157" s="352"/>
      <c r="C157" s="57"/>
      <c r="D157" s="58"/>
      <c r="E157" s="58"/>
      <c r="F157" s="59"/>
      <c r="G157" s="60"/>
      <c r="H157" s="60"/>
      <c r="I157" s="196"/>
      <c r="J157" s="196"/>
      <c r="K157" s="59"/>
      <c r="L157" s="58"/>
      <c r="M157" s="58"/>
      <c r="N157" s="59"/>
      <c r="O157" s="58"/>
      <c r="P157" s="58"/>
      <c r="Q157" s="59"/>
    </row>
    <row r="158" spans="1:17">
      <c r="A158" s="50"/>
      <c r="B158" s="352"/>
      <c r="C158" s="57"/>
      <c r="D158" s="58"/>
      <c r="E158" s="58"/>
      <c r="F158" s="59"/>
      <c r="G158" s="60"/>
      <c r="H158" s="60"/>
      <c r="I158" s="196"/>
      <c r="J158" s="196"/>
      <c r="K158" s="59"/>
      <c r="L158" s="58"/>
      <c r="M158" s="58"/>
      <c r="N158" s="59"/>
      <c r="O158" s="58"/>
      <c r="P158" s="58"/>
      <c r="Q158" s="59"/>
    </row>
    <row r="159" spans="1:17">
      <c r="A159" s="50"/>
      <c r="B159" s="352"/>
      <c r="C159" s="64"/>
      <c r="D159" s="61"/>
      <c r="E159" s="61"/>
      <c r="F159" s="62"/>
      <c r="G159" s="63"/>
      <c r="H159" s="63"/>
      <c r="I159" s="197"/>
      <c r="J159" s="197"/>
      <c r="K159" s="62"/>
      <c r="L159" s="61"/>
      <c r="M159" s="61"/>
      <c r="N159" s="62"/>
      <c r="O159" s="61"/>
      <c r="P159" s="61"/>
      <c r="Q159" s="62"/>
    </row>
    <row r="160" spans="1:17">
      <c r="A160" s="50"/>
      <c r="B160" s="352"/>
      <c r="C160" s="64"/>
      <c r="D160" s="61"/>
      <c r="E160" s="61"/>
      <c r="F160" s="62"/>
      <c r="G160" s="63"/>
      <c r="H160" s="63"/>
      <c r="I160" s="197"/>
      <c r="J160" s="197"/>
      <c r="K160" s="62"/>
      <c r="L160" s="61"/>
      <c r="M160" s="61"/>
      <c r="N160" s="62"/>
      <c r="O160" s="61"/>
      <c r="P160" s="61"/>
      <c r="Q160" s="62"/>
    </row>
    <row r="161" spans="1:17">
      <c r="A161" s="50"/>
      <c r="B161" s="352"/>
      <c r="C161" s="64"/>
      <c r="D161" s="61"/>
      <c r="E161" s="61"/>
      <c r="F161" s="62"/>
      <c r="G161" s="63"/>
      <c r="H161" s="63"/>
      <c r="I161" s="197"/>
      <c r="J161" s="197"/>
      <c r="K161" s="62"/>
      <c r="L161" s="61"/>
      <c r="M161" s="61"/>
      <c r="N161" s="62"/>
      <c r="O161" s="61"/>
      <c r="P161" s="61"/>
      <c r="Q161" s="62"/>
    </row>
    <row r="162" spans="1:17">
      <c r="A162" s="50"/>
      <c r="B162" s="352"/>
      <c r="C162" s="64"/>
      <c r="D162" s="61"/>
      <c r="E162" s="61"/>
      <c r="F162" s="62"/>
      <c r="G162" s="63"/>
      <c r="H162" s="63"/>
      <c r="I162" s="197"/>
      <c r="J162" s="197"/>
      <c r="K162" s="62"/>
      <c r="L162" s="61"/>
      <c r="M162" s="61"/>
      <c r="N162" s="62"/>
      <c r="O162" s="61"/>
      <c r="P162" s="61"/>
      <c r="Q162" s="62"/>
    </row>
    <row r="163" spans="1:17">
      <c r="A163" s="50"/>
      <c r="B163" s="352"/>
      <c r="C163" s="64"/>
      <c r="D163" s="61"/>
      <c r="E163" s="61"/>
      <c r="F163" s="62"/>
      <c r="G163" s="63"/>
      <c r="H163" s="63"/>
      <c r="I163" s="197"/>
      <c r="J163" s="197"/>
      <c r="K163" s="62"/>
      <c r="L163" s="61"/>
      <c r="M163" s="61"/>
      <c r="N163" s="62"/>
      <c r="O163" s="61"/>
      <c r="P163" s="61"/>
      <c r="Q163" s="62"/>
    </row>
    <row r="164" spans="1:17">
      <c r="A164" s="50"/>
      <c r="B164" s="352"/>
      <c r="C164" s="64"/>
      <c r="D164" s="61"/>
      <c r="E164" s="61"/>
      <c r="F164" s="62"/>
      <c r="G164" s="63"/>
      <c r="H164" s="63"/>
      <c r="I164" s="197"/>
      <c r="J164" s="197"/>
      <c r="K164" s="62"/>
      <c r="L164" s="61"/>
      <c r="M164" s="61"/>
      <c r="N164" s="62"/>
      <c r="O164" s="61"/>
      <c r="P164" s="61"/>
      <c r="Q164" s="62"/>
    </row>
    <row r="165" spans="1:17">
      <c r="A165" s="50"/>
      <c r="B165" s="352"/>
      <c r="C165" s="64"/>
      <c r="D165" s="61"/>
      <c r="E165" s="61"/>
      <c r="F165" s="62"/>
      <c r="G165" s="63"/>
      <c r="H165" s="63"/>
      <c r="I165" s="197"/>
      <c r="J165" s="197"/>
      <c r="K165" s="62"/>
      <c r="L165" s="61"/>
      <c r="M165" s="61"/>
      <c r="N165" s="62"/>
      <c r="O165" s="61"/>
      <c r="P165" s="61"/>
      <c r="Q165" s="62"/>
    </row>
    <row r="166" spans="1:17">
      <c r="A166" s="50"/>
      <c r="B166" s="352"/>
      <c r="C166" s="64"/>
      <c r="D166" s="61"/>
      <c r="E166" s="61"/>
      <c r="F166" s="62"/>
      <c r="G166" s="63"/>
      <c r="H166" s="63"/>
      <c r="I166" s="197"/>
      <c r="J166" s="197"/>
      <c r="K166" s="62"/>
      <c r="L166" s="61"/>
      <c r="M166" s="61"/>
      <c r="N166" s="62"/>
      <c r="O166" s="61"/>
      <c r="P166" s="61"/>
      <c r="Q166" s="62"/>
    </row>
    <row r="167" spans="1:17">
      <c r="A167" s="50"/>
      <c r="B167" s="352"/>
      <c r="C167" s="64"/>
      <c r="D167" s="61"/>
      <c r="E167" s="61"/>
      <c r="F167" s="62"/>
      <c r="G167" s="63"/>
      <c r="H167" s="63"/>
      <c r="I167" s="197"/>
      <c r="J167" s="197"/>
      <c r="K167" s="62"/>
      <c r="L167" s="61"/>
      <c r="M167" s="61"/>
      <c r="N167" s="62"/>
      <c r="O167" s="61"/>
      <c r="P167" s="61"/>
      <c r="Q167" s="62"/>
    </row>
    <row r="168" spans="1:17">
      <c r="A168" s="50"/>
      <c r="B168" s="352"/>
      <c r="C168" s="64"/>
      <c r="D168" s="61"/>
      <c r="E168" s="61"/>
      <c r="F168" s="62"/>
      <c r="G168" s="63"/>
      <c r="H168" s="63"/>
      <c r="I168" s="197"/>
      <c r="J168" s="197"/>
      <c r="K168" s="62"/>
      <c r="L168" s="61"/>
      <c r="M168" s="61"/>
      <c r="N168" s="62"/>
      <c r="O168" s="61"/>
      <c r="P168" s="61"/>
      <c r="Q168" s="62"/>
    </row>
    <row r="169" spans="1:17">
      <c r="A169" s="50"/>
      <c r="B169" s="352"/>
      <c r="C169" s="64"/>
      <c r="D169" s="61"/>
      <c r="E169" s="61"/>
      <c r="F169" s="62"/>
      <c r="G169" s="63"/>
      <c r="H169" s="63"/>
      <c r="I169" s="197"/>
      <c r="J169" s="197"/>
      <c r="K169" s="62"/>
      <c r="L169" s="61"/>
      <c r="M169" s="61"/>
      <c r="N169" s="62"/>
      <c r="O169" s="61"/>
      <c r="P169" s="61"/>
      <c r="Q169" s="62"/>
    </row>
    <row r="170" spans="1:17">
      <c r="A170" s="50"/>
      <c r="B170" s="352"/>
      <c r="C170" s="64"/>
      <c r="D170" s="61"/>
      <c r="E170" s="61"/>
      <c r="F170" s="62"/>
      <c r="G170" s="63"/>
      <c r="H170" s="63"/>
      <c r="I170" s="197"/>
      <c r="J170" s="197"/>
      <c r="K170" s="62"/>
      <c r="L170" s="61"/>
      <c r="M170" s="61"/>
      <c r="N170" s="62"/>
      <c r="O170" s="61"/>
      <c r="P170" s="61"/>
      <c r="Q170" s="62"/>
    </row>
    <row r="171" spans="1:17">
      <c r="A171" s="50"/>
      <c r="B171" s="352"/>
      <c r="C171" s="64"/>
      <c r="D171" s="61"/>
      <c r="E171" s="61"/>
      <c r="F171" s="62"/>
      <c r="G171" s="63"/>
      <c r="H171" s="63"/>
      <c r="I171" s="197"/>
      <c r="J171" s="197"/>
      <c r="K171" s="62"/>
      <c r="L171" s="61"/>
      <c r="M171" s="61"/>
      <c r="N171" s="62"/>
      <c r="O171" s="61"/>
      <c r="P171" s="61"/>
      <c r="Q171" s="62"/>
    </row>
    <row r="172" spans="1:17">
      <c r="A172" s="50"/>
      <c r="B172" s="352"/>
      <c r="C172" s="64"/>
      <c r="D172" s="61"/>
      <c r="E172" s="61"/>
      <c r="F172" s="62"/>
      <c r="G172" s="63"/>
      <c r="H172" s="63"/>
      <c r="I172" s="197"/>
      <c r="J172" s="197"/>
      <c r="K172" s="62"/>
      <c r="L172" s="61"/>
      <c r="M172" s="61"/>
      <c r="N172" s="62"/>
      <c r="O172" s="61"/>
      <c r="P172" s="61"/>
      <c r="Q172" s="62"/>
    </row>
    <row r="173" spans="1:17">
      <c r="A173" s="50"/>
      <c r="B173" s="352"/>
      <c r="C173" s="64"/>
      <c r="D173" s="61"/>
      <c r="E173" s="61"/>
      <c r="F173" s="62"/>
      <c r="G173" s="63"/>
      <c r="H173" s="63"/>
      <c r="I173" s="197"/>
      <c r="J173" s="197"/>
      <c r="K173" s="62"/>
      <c r="L173" s="61"/>
      <c r="M173" s="61"/>
      <c r="N173" s="62"/>
      <c r="O173" s="61"/>
      <c r="P173" s="61"/>
      <c r="Q173" s="62"/>
    </row>
    <row r="174" spans="1:17">
      <c r="A174" s="50"/>
      <c r="B174" s="352"/>
      <c r="C174" s="64"/>
      <c r="D174" s="61"/>
      <c r="E174" s="61"/>
      <c r="F174" s="62"/>
      <c r="G174" s="63"/>
      <c r="H174" s="63"/>
      <c r="I174" s="197"/>
      <c r="J174" s="197"/>
      <c r="K174" s="62"/>
      <c r="L174" s="61"/>
      <c r="M174" s="61"/>
      <c r="N174" s="62"/>
      <c r="O174" s="61"/>
      <c r="P174" s="61"/>
      <c r="Q174" s="62"/>
    </row>
    <row r="175" spans="1:17">
      <c r="A175" s="50"/>
      <c r="B175" s="352"/>
      <c r="C175" s="64"/>
      <c r="D175" s="61"/>
      <c r="E175" s="61"/>
      <c r="F175" s="62"/>
      <c r="G175" s="63"/>
      <c r="H175" s="63"/>
      <c r="I175" s="197"/>
      <c r="J175" s="197"/>
      <c r="K175" s="62"/>
      <c r="L175" s="61"/>
      <c r="M175" s="61"/>
      <c r="N175" s="62"/>
      <c r="O175" s="61"/>
      <c r="P175" s="61"/>
      <c r="Q175" s="62"/>
    </row>
    <row r="176" spans="1:17">
      <c r="A176" s="50"/>
      <c r="B176" s="352"/>
      <c r="C176" s="64"/>
      <c r="D176" s="61"/>
      <c r="E176" s="61"/>
      <c r="F176" s="62"/>
      <c r="G176" s="63"/>
      <c r="H176" s="63"/>
      <c r="I176" s="197"/>
      <c r="J176" s="197"/>
      <c r="K176" s="62"/>
      <c r="L176" s="61"/>
      <c r="M176" s="61"/>
      <c r="N176" s="62"/>
      <c r="O176" s="61"/>
      <c r="P176" s="61"/>
      <c r="Q176" s="62"/>
    </row>
    <row r="177" spans="1:17">
      <c r="A177" s="50"/>
      <c r="B177" s="352"/>
      <c r="C177" s="64"/>
      <c r="D177" s="61"/>
      <c r="E177" s="61"/>
      <c r="F177" s="62"/>
      <c r="G177" s="63"/>
      <c r="H177" s="63"/>
      <c r="I177" s="197"/>
      <c r="J177" s="197"/>
      <c r="K177" s="62"/>
      <c r="L177" s="61"/>
      <c r="M177" s="61"/>
      <c r="N177" s="62"/>
      <c r="O177" s="61"/>
      <c r="P177" s="61"/>
      <c r="Q177" s="62"/>
    </row>
    <row r="178" spans="1:17">
      <c r="A178" s="50"/>
      <c r="B178" s="352"/>
      <c r="C178" s="64"/>
      <c r="D178" s="61"/>
      <c r="E178" s="61"/>
      <c r="F178" s="62"/>
      <c r="G178" s="63"/>
      <c r="H178" s="63"/>
      <c r="I178" s="197"/>
      <c r="J178" s="197"/>
      <c r="K178" s="62"/>
      <c r="L178" s="61"/>
      <c r="M178" s="61"/>
      <c r="N178" s="62"/>
      <c r="O178" s="61"/>
      <c r="P178" s="61"/>
      <c r="Q178" s="62"/>
    </row>
    <row r="179" spans="1:17">
      <c r="A179" s="50"/>
      <c r="B179" s="352"/>
      <c r="C179" s="64"/>
      <c r="D179" s="61"/>
      <c r="E179" s="61"/>
      <c r="F179" s="62"/>
      <c r="G179" s="63"/>
      <c r="H179" s="63"/>
      <c r="I179" s="197"/>
      <c r="J179" s="197"/>
      <c r="K179" s="62"/>
      <c r="L179" s="61"/>
      <c r="M179" s="61"/>
      <c r="N179" s="62"/>
      <c r="O179" s="61"/>
      <c r="P179" s="61"/>
      <c r="Q179" s="62"/>
    </row>
    <row r="180" spans="1:17">
      <c r="A180" s="50"/>
      <c r="B180" s="352"/>
      <c r="C180" s="64"/>
      <c r="D180" s="61"/>
      <c r="E180" s="61"/>
      <c r="F180" s="62"/>
      <c r="G180" s="63"/>
      <c r="H180" s="63"/>
      <c r="I180" s="197"/>
      <c r="J180" s="197"/>
      <c r="K180" s="62"/>
      <c r="L180" s="61"/>
      <c r="M180" s="61"/>
      <c r="N180" s="62"/>
      <c r="O180" s="61"/>
      <c r="P180" s="61"/>
      <c r="Q180" s="62"/>
    </row>
    <row r="181" spans="1:17">
      <c r="A181" s="50"/>
      <c r="B181" s="352"/>
      <c r="C181" s="64"/>
      <c r="D181" s="61"/>
      <c r="E181" s="61"/>
      <c r="F181" s="62"/>
      <c r="G181" s="63"/>
      <c r="H181" s="63"/>
      <c r="I181" s="197"/>
      <c r="J181" s="197"/>
      <c r="K181" s="62"/>
      <c r="L181" s="61"/>
      <c r="M181" s="61"/>
      <c r="N181" s="62"/>
      <c r="O181" s="61"/>
      <c r="P181" s="61"/>
      <c r="Q181" s="62"/>
    </row>
    <row r="182" spans="1:17">
      <c r="A182" s="50"/>
      <c r="B182" s="352"/>
      <c r="C182" s="64"/>
      <c r="D182" s="61"/>
      <c r="E182" s="61"/>
      <c r="F182" s="62"/>
      <c r="G182" s="63"/>
      <c r="H182" s="63"/>
      <c r="I182" s="197"/>
      <c r="J182" s="197"/>
      <c r="K182" s="62"/>
      <c r="L182" s="61"/>
      <c r="M182" s="61"/>
      <c r="N182" s="62"/>
      <c r="O182" s="61"/>
      <c r="P182" s="61"/>
      <c r="Q182" s="62"/>
    </row>
    <row r="183" spans="1:17">
      <c r="A183" s="50"/>
      <c r="B183" s="352"/>
      <c r="C183" s="64"/>
      <c r="D183" s="61"/>
      <c r="E183" s="61"/>
      <c r="F183" s="62"/>
      <c r="G183" s="63"/>
      <c r="H183" s="63"/>
      <c r="I183" s="197"/>
      <c r="J183" s="197"/>
      <c r="K183" s="62"/>
      <c r="L183" s="61"/>
      <c r="M183" s="61"/>
      <c r="N183" s="62"/>
      <c r="O183" s="61"/>
      <c r="P183" s="61"/>
      <c r="Q183" s="62"/>
    </row>
    <row r="184" spans="1:17">
      <c r="A184" s="50"/>
      <c r="B184" s="352"/>
      <c r="C184" s="64"/>
      <c r="D184" s="61"/>
      <c r="E184" s="61"/>
      <c r="F184" s="62"/>
      <c r="G184" s="63"/>
      <c r="H184" s="63"/>
      <c r="I184" s="197"/>
      <c r="J184" s="197"/>
      <c r="K184" s="62"/>
      <c r="L184" s="61"/>
      <c r="M184" s="61"/>
      <c r="N184" s="62"/>
      <c r="O184" s="61"/>
      <c r="P184" s="61"/>
      <c r="Q184" s="62"/>
    </row>
    <row r="185" spans="1:17">
      <c r="A185" s="50"/>
      <c r="B185" s="352"/>
      <c r="C185" s="64"/>
      <c r="D185" s="61"/>
      <c r="E185" s="61"/>
      <c r="F185" s="62"/>
      <c r="G185" s="63"/>
      <c r="H185" s="63"/>
      <c r="I185" s="197"/>
      <c r="J185" s="197"/>
      <c r="K185" s="62"/>
      <c r="L185" s="61"/>
      <c r="M185" s="61"/>
      <c r="N185" s="62"/>
      <c r="O185" s="61"/>
      <c r="P185" s="61"/>
      <c r="Q185" s="62"/>
    </row>
    <row r="186" spans="1:17">
      <c r="A186" s="50"/>
      <c r="B186" s="352"/>
      <c r="C186" s="64"/>
      <c r="D186" s="61"/>
      <c r="E186" s="61"/>
      <c r="F186" s="62"/>
      <c r="G186" s="63"/>
      <c r="H186" s="63"/>
      <c r="I186" s="197"/>
      <c r="J186" s="197"/>
      <c r="K186" s="62"/>
      <c r="L186" s="61"/>
      <c r="M186" s="61"/>
      <c r="N186" s="62"/>
      <c r="O186" s="61"/>
      <c r="P186" s="61"/>
      <c r="Q186" s="62"/>
    </row>
    <row r="187" spans="1:17">
      <c r="A187" s="50"/>
      <c r="B187" s="352"/>
      <c r="C187" s="64"/>
      <c r="D187" s="61"/>
      <c r="E187" s="61"/>
      <c r="F187" s="62"/>
      <c r="G187" s="63"/>
      <c r="H187" s="63"/>
      <c r="I187" s="197"/>
      <c r="J187" s="197"/>
      <c r="K187" s="62"/>
      <c r="L187" s="61"/>
      <c r="M187" s="61"/>
      <c r="N187" s="62"/>
      <c r="O187" s="61"/>
      <c r="P187" s="61"/>
      <c r="Q187" s="62"/>
    </row>
    <row r="188" spans="1:17">
      <c r="A188" s="50"/>
      <c r="B188" s="352"/>
      <c r="C188" s="64"/>
      <c r="D188" s="61"/>
      <c r="E188" s="61"/>
      <c r="F188" s="62"/>
      <c r="G188" s="63"/>
      <c r="H188" s="63"/>
      <c r="I188" s="197"/>
      <c r="J188" s="197"/>
      <c r="K188" s="62"/>
      <c r="L188" s="61"/>
      <c r="M188" s="61"/>
      <c r="N188" s="62"/>
      <c r="O188" s="61"/>
      <c r="P188" s="61"/>
      <c r="Q188" s="62"/>
    </row>
    <row r="189" spans="1:17">
      <c r="A189" s="50"/>
      <c r="B189" s="352"/>
      <c r="C189" s="64"/>
      <c r="D189" s="61"/>
      <c r="E189" s="61"/>
      <c r="F189" s="62"/>
      <c r="G189" s="63"/>
      <c r="H189" s="63"/>
      <c r="I189" s="197"/>
      <c r="J189" s="197"/>
      <c r="K189" s="62"/>
      <c r="L189" s="61"/>
      <c r="M189" s="61"/>
      <c r="N189" s="62"/>
      <c r="O189" s="61"/>
      <c r="P189" s="61"/>
      <c r="Q189" s="62"/>
    </row>
    <row r="190" spans="1:17">
      <c r="A190" s="50"/>
      <c r="B190" s="352"/>
      <c r="C190" s="64"/>
      <c r="D190" s="61"/>
      <c r="E190" s="61"/>
      <c r="F190" s="62"/>
      <c r="G190" s="63"/>
      <c r="H190" s="63"/>
      <c r="I190" s="197"/>
      <c r="J190" s="197"/>
      <c r="K190" s="62"/>
      <c r="L190" s="61"/>
      <c r="M190" s="61"/>
      <c r="N190" s="62"/>
      <c r="O190" s="61"/>
      <c r="P190" s="61"/>
      <c r="Q190" s="62"/>
    </row>
    <row r="191" spans="1:17">
      <c r="A191" s="50"/>
      <c r="B191" s="352"/>
      <c r="C191" s="64"/>
      <c r="D191" s="61"/>
      <c r="E191" s="61"/>
      <c r="F191" s="62"/>
      <c r="G191" s="63"/>
      <c r="H191" s="63"/>
      <c r="I191" s="197"/>
      <c r="J191" s="197"/>
      <c r="K191" s="62"/>
      <c r="L191" s="61"/>
      <c r="M191" s="61"/>
      <c r="N191" s="62"/>
      <c r="O191" s="61"/>
      <c r="P191" s="61"/>
      <c r="Q191" s="62"/>
    </row>
    <row r="192" spans="1:17">
      <c r="A192" s="50"/>
      <c r="B192" s="352"/>
      <c r="C192" s="64"/>
      <c r="D192" s="61"/>
      <c r="E192" s="61"/>
      <c r="F192" s="62"/>
      <c r="G192" s="63"/>
      <c r="H192" s="63"/>
      <c r="I192" s="197"/>
      <c r="J192" s="197"/>
      <c r="K192" s="62"/>
      <c r="L192" s="61"/>
      <c r="M192" s="61"/>
      <c r="N192" s="62"/>
      <c r="O192" s="61"/>
      <c r="P192" s="61"/>
      <c r="Q192" s="62"/>
    </row>
    <row r="193" spans="1:17">
      <c r="A193" s="50"/>
      <c r="B193" s="352"/>
      <c r="C193" s="64"/>
      <c r="D193" s="61"/>
      <c r="E193" s="61"/>
      <c r="F193" s="62"/>
      <c r="G193" s="63"/>
      <c r="H193" s="63"/>
      <c r="I193" s="197"/>
      <c r="J193" s="197"/>
      <c r="K193" s="62"/>
      <c r="L193" s="61"/>
      <c r="M193" s="61"/>
      <c r="N193" s="62"/>
      <c r="O193" s="61"/>
      <c r="P193" s="61"/>
      <c r="Q193" s="62"/>
    </row>
    <row r="194" spans="1:17">
      <c r="A194" s="50"/>
      <c r="B194" s="352"/>
      <c r="C194" s="149"/>
      <c r="D194" s="61"/>
      <c r="E194" s="61"/>
      <c r="F194" s="62"/>
      <c r="G194" s="63"/>
      <c r="H194" s="63"/>
      <c r="I194" s="197"/>
      <c r="J194" s="197"/>
      <c r="K194" s="62"/>
      <c r="L194" s="61"/>
      <c r="M194" s="61"/>
      <c r="N194" s="62"/>
      <c r="O194" s="61"/>
      <c r="P194" s="61"/>
      <c r="Q194" s="62"/>
    </row>
    <row r="195" spans="1:17">
      <c r="A195" s="50"/>
      <c r="B195" s="353"/>
      <c r="C195" s="64"/>
      <c r="D195" s="61"/>
      <c r="E195" s="61"/>
      <c r="F195" s="62"/>
      <c r="G195" s="63"/>
      <c r="H195" s="63"/>
      <c r="I195" s="197"/>
      <c r="J195" s="197"/>
      <c r="K195" s="62"/>
      <c r="L195" s="61"/>
      <c r="M195" s="61"/>
      <c r="N195" s="62"/>
      <c r="O195" s="61"/>
      <c r="P195" s="61"/>
      <c r="Q195" s="62"/>
    </row>
    <row r="196" spans="1:17">
      <c r="A196" s="50"/>
      <c r="B196" s="353"/>
      <c r="C196" s="64"/>
      <c r="D196" s="61"/>
      <c r="E196" s="61"/>
      <c r="F196" s="62"/>
      <c r="G196" s="63"/>
      <c r="H196" s="63"/>
      <c r="I196" s="197"/>
      <c r="J196" s="197"/>
      <c r="K196" s="62"/>
      <c r="L196" s="61"/>
      <c r="M196" s="61"/>
      <c r="N196" s="62"/>
      <c r="O196" s="61"/>
      <c r="P196" s="61"/>
      <c r="Q196" s="62"/>
    </row>
    <row r="197" spans="1:17">
      <c r="A197" s="50"/>
      <c r="B197" s="353"/>
      <c r="C197" s="64"/>
      <c r="D197" s="61"/>
      <c r="E197" s="61"/>
      <c r="F197" s="62"/>
      <c r="G197" s="63"/>
      <c r="H197" s="63"/>
      <c r="I197" s="197"/>
      <c r="J197" s="197"/>
      <c r="K197" s="62"/>
      <c r="L197" s="61"/>
      <c r="M197" s="61"/>
      <c r="N197" s="62"/>
      <c r="O197" s="61"/>
      <c r="P197" s="61"/>
      <c r="Q197" s="62"/>
    </row>
    <row r="198" spans="1:17">
      <c r="A198" s="50"/>
      <c r="B198" s="353"/>
      <c r="C198" s="64"/>
      <c r="D198" s="61"/>
      <c r="E198" s="61"/>
      <c r="F198" s="62"/>
      <c r="G198" s="63"/>
      <c r="H198" s="63"/>
      <c r="I198" s="197"/>
      <c r="J198" s="197"/>
      <c r="K198" s="62"/>
      <c r="L198" s="61"/>
      <c r="M198" s="61"/>
      <c r="N198" s="62"/>
      <c r="O198" s="61"/>
      <c r="P198" s="61"/>
      <c r="Q198" s="62"/>
    </row>
    <row r="199" spans="1:17">
      <c r="A199" s="50"/>
      <c r="B199" s="353"/>
      <c r="C199" s="64"/>
      <c r="D199" s="61"/>
      <c r="E199" s="61"/>
      <c r="F199" s="62"/>
      <c r="G199" s="63"/>
      <c r="H199" s="63"/>
      <c r="I199" s="197"/>
      <c r="J199" s="197"/>
      <c r="K199" s="62"/>
      <c r="L199" s="61"/>
      <c r="M199" s="61"/>
      <c r="N199" s="62"/>
      <c r="O199" s="61"/>
      <c r="P199" s="61"/>
      <c r="Q199" s="62"/>
    </row>
    <row r="200" spans="1:17">
      <c r="A200" s="50"/>
      <c r="B200" s="353"/>
      <c r="C200" s="64"/>
      <c r="D200" s="61"/>
      <c r="E200" s="61"/>
      <c r="F200" s="62"/>
      <c r="G200" s="63"/>
      <c r="H200" s="63"/>
      <c r="I200" s="197"/>
      <c r="J200" s="197"/>
      <c r="K200" s="62"/>
      <c r="L200" s="61"/>
      <c r="M200" s="61"/>
      <c r="N200" s="62"/>
      <c r="O200" s="61"/>
      <c r="P200" s="61"/>
      <c r="Q200" s="62"/>
    </row>
    <row r="201" spans="1:17">
      <c r="A201" s="50"/>
      <c r="B201" s="353"/>
      <c r="C201" s="64"/>
      <c r="D201" s="61"/>
      <c r="E201" s="61"/>
      <c r="F201" s="62"/>
      <c r="G201" s="63"/>
      <c r="H201" s="63"/>
      <c r="I201" s="197"/>
      <c r="J201" s="197"/>
      <c r="K201" s="62"/>
      <c r="L201" s="61"/>
      <c r="M201" s="61"/>
      <c r="N201" s="62"/>
      <c r="O201" s="61"/>
      <c r="P201" s="61"/>
      <c r="Q201" s="62"/>
    </row>
    <row r="202" spans="1:17">
      <c r="A202" s="50"/>
      <c r="B202" s="353"/>
      <c r="C202" s="64"/>
      <c r="D202" s="61"/>
      <c r="E202" s="61"/>
      <c r="F202" s="62"/>
      <c r="G202" s="63"/>
      <c r="H202" s="63"/>
      <c r="I202" s="197"/>
      <c r="J202" s="197"/>
      <c r="K202" s="62"/>
      <c r="L202" s="61"/>
      <c r="M202" s="61"/>
      <c r="N202" s="62"/>
      <c r="O202" s="61"/>
      <c r="P202" s="61"/>
      <c r="Q202" s="62"/>
    </row>
    <row r="203" spans="1:17">
      <c r="A203" s="50"/>
      <c r="B203" s="353"/>
      <c r="C203" s="64"/>
      <c r="D203" s="61"/>
      <c r="E203" s="61"/>
      <c r="F203" s="62"/>
      <c r="G203" s="63"/>
      <c r="H203" s="63"/>
      <c r="I203" s="197"/>
      <c r="J203" s="197"/>
      <c r="K203" s="62"/>
      <c r="L203" s="61"/>
      <c r="M203" s="61"/>
      <c r="N203" s="62"/>
      <c r="O203" s="61"/>
      <c r="P203" s="61"/>
      <c r="Q203" s="62"/>
    </row>
    <row r="204" spans="1:17">
      <c r="A204" s="50"/>
      <c r="B204" s="353"/>
      <c r="C204" s="64"/>
      <c r="D204" s="61"/>
      <c r="E204" s="61"/>
      <c r="F204" s="62"/>
      <c r="G204" s="63"/>
      <c r="H204" s="63"/>
      <c r="I204" s="197"/>
      <c r="J204" s="197"/>
      <c r="K204" s="62"/>
      <c r="L204" s="61"/>
      <c r="M204" s="61"/>
      <c r="N204" s="62"/>
      <c r="O204" s="61"/>
      <c r="P204" s="61"/>
      <c r="Q204" s="62"/>
    </row>
    <row r="205" spans="1:17">
      <c r="A205" s="50"/>
      <c r="B205" s="353"/>
      <c r="C205" s="64"/>
      <c r="D205" s="61"/>
      <c r="E205" s="61"/>
      <c r="F205" s="62"/>
      <c r="G205" s="63"/>
      <c r="H205" s="63"/>
      <c r="I205" s="197"/>
      <c r="J205" s="197"/>
      <c r="K205" s="62"/>
      <c r="L205" s="61"/>
      <c r="M205" s="61"/>
      <c r="N205" s="62"/>
      <c r="O205" s="61"/>
      <c r="P205" s="61"/>
      <c r="Q205" s="62"/>
    </row>
    <row r="206" spans="1:17">
      <c r="A206" s="50"/>
      <c r="B206" s="353"/>
      <c r="C206" s="64"/>
      <c r="D206" s="61"/>
      <c r="E206" s="61"/>
      <c r="F206" s="62"/>
      <c r="G206" s="63"/>
      <c r="H206" s="63"/>
      <c r="I206" s="197"/>
      <c r="J206" s="197"/>
      <c r="K206" s="62"/>
      <c r="L206" s="61"/>
      <c r="M206" s="61"/>
      <c r="N206" s="62"/>
      <c r="O206" s="61"/>
      <c r="P206" s="61"/>
      <c r="Q206" s="62"/>
    </row>
    <row r="207" spans="1:17">
      <c r="A207" s="50"/>
      <c r="B207" s="353"/>
      <c r="C207" s="64"/>
      <c r="D207" s="61"/>
      <c r="E207" s="61"/>
      <c r="F207" s="62"/>
      <c r="G207" s="63"/>
      <c r="H207" s="63"/>
      <c r="I207" s="197"/>
      <c r="J207" s="197"/>
      <c r="K207" s="62"/>
      <c r="L207" s="61"/>
      <c r="M207" s="61"/>
      <c r="N207" s="62"/>
      <c r="O207" s="61"/>
      <c r="P207" s="61"/>
      <c r="Q207" s="62"/>
    </row>
    <row r="208" spans="1:17">
      <c r="A208" s="50"/>
      <c r="B208" s="353"/>
      <c r="C208" s="64"/>
      <c r="D208" s="61"/>
      <c r="E208" s="61"/>
      <c r="F208" s="62"/>
      <c r="G208" s="63"/>
      <c r="H208" s="63"/>
      <c r="I208" s="197"/>
      <c r="J208" s="197"/>
      <c r="K208" s="62"/>
      <c r="L208" s="61"/>
      <c r="M208" s="61"/>
      <c r="N208" s="62"/>
      <c r="O208" s="61"/>
      <c r="P208" s="61"/>
      <c r="Q208" s="62"/>
    </row>
    <row r="209" spans="1:17">
      <c r="A209" s="50"/>
      <c r="B209" s="353"/>
      <c r="C209" s="57"/>
      <c r="D209" s="61"/>
      <c r="E209" s="61"/>
      <c r="F209" s="62"/>
      <c r="G209" s="63"/>
      <c r="H209" s="63"/>
      <c r="I209" s="197"/>
      <c r="J209" s="197"/>
      <c r="K209" s="62"/>
      <c r="L209" s="61"/>
      <c r="M209" s="61"/>
      <c r="N209" s="62"/>
      <c r="O209" s="61"/>
      <c r="P209" s="61"/>
      <c r="Q209" s="62"/>
    </row>
    <row r="210" spans="1:17">
      <c r="A210" s="50"/>
      <c r="B210" s="353"/>
      <c r="C210" s="57"/>
      <c r="D210" s="61"/>
      <c r="E210" s="61"/>
      <c r="F210" s="62"/>
      <c r="G210" s="63"/>
      <c r="H210" s="63"/>
      <c r="I210" s="197"/>
      <c r="J210" s="197"/>
      <c r="K210" s="62"/>
      <c r="L210" s="61"/>
      <c r="M210" s="61"/>
      <c r="N210" s="62"/>
      <c r="O210" s="61"/>
      <c r="P210" s="61"/>
      <c r="Q210" s="62"/>
    </row>
    <row r="211" spans="1:17">
      <c r="A211" s="50"/>
      <c r="B211" s="353"/>
      <c r="C211" s="57"/>
      <c r="D211" s="61"/>
      <c r="E211" s="61"/>
      <c r="F211" s="62"/>
      <c r="G211" s="63"/>
      <c r="H211" s="63"/>
      <c r="I211" s="197"/>
      <c r="J211" s="197"/>
      <c r="K211" s="62"/>
      <c r="L211" s="61"/>
      <c r="M211" s="61"/>
      <c r="N211" s="62"/>
      <c r="O211" s="61"/>
      <c r="P211" s="61"/>
      <c r="Q211" s="62"/>
    </row>
    <row r="212" spans="1:17">
      <c r="A212" s="50"/>
      <c r="B212" s="353"/>
      <c r="C212" s="57"/>
      <c r="D212" s="61"/>
      <c r="E212" s="61"/>
      <c r="F212" s="62"/>
      <c r="G212" s="63"/>
      <c r="H212" s="63"/>
      <c r="I212" s="197"/>
      <c r="J212" s="197"/>
      <c r="K212" s="62"/>
      <c r="L212" s="61"/>
      <c r="M212" s="61"/>
      <c r="N212" s="62"/>
      <c r="O212" s="61"/>
      <c r="P212" s="61"/>
      <c r="Q212" s="62"/>
    </row>
    <row r="213" spans="1:17">
      <c r="A213" s="50"/>
      <c r="B213" s="352"/>
      <c r="C213" s="64"/>
      <c r="D213" s="61"/>
      <c r="E213" s="61"/>
      <c r="F213" s="62"/>
      <c r="G213" s="63"/>
      <c r="H213" s="63"/>
      <c r="I213" s="197"/>
      <c r="J213" s="197"/>
      <c r="K213" s="62"/>
      <c r="L213" s="61"/>
      <c r="M213" s="61"/>
      <c r="N213" s="62"/>
      <c r="O213" s="61"/>
      <c r="P213" s="61"/>
      <c r="Q213" s="62"/>
    </row>
    <row r="214" spans="1:17">
      <c r="A214" s="50"/>
      <c r="B214" s="352"/>
      <c r="C214" s="64"/>
      <c r="D214" s="61"/>
      <c r="E214" s="61"/>
      <c r="F214" s="62"/>
      <c r="G214" s="63"/>
      <c r="H214" s="63"/>
      <c r="I214" s="197"/>
      <c r="J214" s="197"/>
      <c r="K214" s="62"/>
      <c r="L214" s="61"/>
      <c r="M214" s="61"/>
      <c r="N214" s="62"/>
      <c r="O214" s="61"/>
      <c r="P214" s="61"/>
      <c r="Q214" s="62"/>
    </row>
    <row r="215" spans="1:17">
      <c r="A215" s="50"/>
      <c r="B215" s="352"/>
      <c r="C215" s="64"/>
      <c r="D215" s="61"/>
      <c r="E215" s="61"/>
      <c r="F215" s="62"/>
      <c r="G215" s="63"/>
      <c r="H215" s="63"/>
      <c r="I215" s="197"/>
      <c r="J215" s="197"/>
      <c r="K215" s="62"/>
      <c r="L215" s="61"/>
      <c r="M215" s="61"/>
      <c r="N215" s="62"/>
      <c r="O215" s="61"/>
      <c r="P215" s="61"/>
      <c r="Q215" s="62"/>
    </row>
    <row r="216" spans="1:17">
      <c r="A216" s="50"/>
      <c r="B216" s="352"/>
      <c r="C216" s="64"/>
      <c r="D216" s="61"/>
      <c r="E216" s="61"/>
      <c r="F216" s="62"/>
      <c r="G216" s="63"/>
      <c r="H216" s="63"/>
      <c r="I216" s="197"/>
      <c r="J216" s="197"/>
      <c r="K216" s="62"/>
      <c r="L216" s="61"/>
      <c r="M216" s="61"/>
      <c r="N216" s="62"/>
      <c r="O216" s="61"/>
      <c r="P216" s="61"/>
      <c r="Q216" s="62"/>
    </row>
    <row r="217" spans="1:17">
      <c r="A217" s="50"/>
      <c r="B217" s="352"/>
      <c r="C217" s="64"/>
      <c r="D217" s="61"/>
      <c r="E217" s="61"/>
      <c r="F217" s="62"/>
      <c r="G217" s="63"/>
      <c r="H217" s="63"/>
      <c r="I217" s="197"/>
      <c r="J217" s="197"/>
      <c r="K217" s="62"/>
      <c r="L217" s="61"/>
      <c r="M217" s="61"/>
      <c r="N217" s="62"/>
      <c r="O217" s="61"/>
      <c r="P217" s="61"/>
      <c r="Q217" s="62"/>
    </row>
    <row r="218" spans="1:17">
      <c r="A218" s="50"/>
      <c r="B218" s="352"/>
      <c r="C218" s="149"/>
      <c r="D218" s="65"/>
      <c r="E218" s="65"/>
      <c r="F218" s="66"/>
      <c r="G218" s="67"/>
      <c r="H218" s="67"/>
      <c r="I218" s="198"/>
      <c r="J218" s="198"/>
      <c r="K218" s="66"/>
      <c r="L218" s="68"/>
      <c r="M218" s="68"/>
      <c r="N218" s="66"/>
      <c r="O218" s="65"/>
      <c r="P218" s="65"/>
      <c r="Q218" s="66"/>
    </row>
    <row r="219" spans="1:17">
      <c r="A219" s="50"/>
      <c r="B219" s="352"/>
      <c r="C219" s="149"/>
      <c r="D219" s="65"/>
      <c r="E219" s="65"/>
      <c r="F219" s="66"/>
      <c r="G219" s="67"/>
      <c r="H219" s="67"/>
      <c r="I219" s="198"/>
      <c r="J219" s="198"/>
      <c r="K219" s="66"/>
      <c r="L219" s="68"/>
      <c r="M219" s="68"/>
      <c r="N219" s="66"/>
      <c r="O219" s="65"/>
      <c r="P219" s="65"/>
      <c r="Q219" s="66"/>
    </row>
    <row r="220" spans="1:17">
      <c r="A220" s="50"/>
      <c r="B220" s="352"/>
      <c r="C220" s="149"/>
      <c r="D220" s="65"/>
      <c r="E220" s="65"/>
      <c r="F220" s="66"/>
      <c r="G220" s="67"/>
      <c r="H220" s="67"/>
      <c r="I220" s="198"/>
      <c r="J220" s="198"/>
      <c r="K220" s="66"/>
      <c r="L220" s="68"/>
      <c r="M220" s="68"/>
      <c r="N220" s="66"/>
      <c r="O220" s="65"/>
      <c r="P220" s="65"/>
      <c r="Q220" s="66"/>
    </row>
    <row r="221" spans="1:17">
      <c r="A221" s="50"/>
      <c r="B221" s="352"/>
      <c r="C221" s="149"/>
      <c r="D221" s="65"/>
      <c r="E221" s="65"/>
      <c r="F221" s="66"/>
      <c r="G221" s="67"/>
      <c r="H221" s="67"/>
      <c r="I221" s="198"/>
      <c r="J221" s="198"/>
      <c r="K221" s="66"/>
      <c r="L221" s="68"/>
      <c r="M221" s="68"/>
      <c r="N221" s="66"/>
      <c r="O221" s="65"/>
      <c r="P221" s="65"/>
      <c r="Q221" s="66"/>
    </row>
    <row r="222" spans="1:17">
      <c r="A222" s="50"/>
      <c r="B222" s="352"/>
      <c r="C222" s="149"/>
      <c r="D222" s="65"/>
      <c r="E222" s="65"/>
      <c r="F222" s="66"/>
      <c r="G222" s="67"/>
      <c r="H222" s="67"/>
      <c r="I222" s="198"/>
      <c r="J222" s="198"/>
      <c r="K222" s="66"/>
      <c r="L222" s="68"/>
      <c r="M222" s="68"/>
      <c r="N222" s="66"/>
      <c r="O222" s="65"/>
      <c r="P222" s="65"/>
      <c r="Q222" s="66"/>
    </row>
    <row r="223" spans="1:17">
      <c r="A223" s="50"/>
      <c r="B223" s="352"/>
      <c r="C223" s="149"/>
      <c r="D223" s="65"/>
      <c r="E223" s="65"/>
      <c r="F223" s="66"/>
      <c r="G223" s="67"/>
      <c r="H223" s="67"/>
      <c r="I223" s="198"/>
      <c r="J223" s="198"/>
      <c r="K223" s="66"/>
      <c r="L223" s="68"/>
      <c r="M223" s="68"/>
      <c r="N223" s="66"/>
      <c r="O223" s="65"/>
      <c r="P223" s="65"/>
      <c r="Q223" s="66"/>
    </row>
    <row r="224" spans="1:17">
      <c r="A224" s="50"/>
      <c r="B224" s="352"/>
      <c r="C224" s="149"/>
      <c r="D224" s="65"/>
      <c r="E224" s="65"/>
      <c r="F224" s="66"/>
      <c r="G224" s="67"/>
      <c r="H224" s="67"/>
      <c r="I224" s="198"/>
      <c r="J224" s="198"/>
      <c r="K224" s="66"/>
      <c r="L224" s="68"/>
      <c r="M224" s="68"/>
      <c r="N224" s="66"/>
      <c r="O224" s="65"/>
      <c r="P224" s="65"/>
      <c r="Q224" s="66"/>
    </row>
    <row r="225" spans="1:17">
      <c r="A225" s="50"/>
      <c r="B225" s="352"/>
      <c r="C225" s="149"/>
      <c r="D225" s="65"/>
      <c r="E225" s="65"/>
      <c r="F225" s="66"/>
      <c r="G225" s="67"/>
      <c r="H225" s="67"/>
      <c r="I225" s="198"/>
      <c r="J225" s="198"/>
      <c r="K225" s="66"/>
      <c r="L225" s="68"/>
      <c r="M225" s="68"/>
      <c r="N225" s="66"/>
      <c r="O225" s="65"/>
      <c r="P225" s="65"/>
      <c r="Q225" s="66"/>
    </row>
    <row r="226" spans="1:17">
      <c r="A226" s="50"/>
      <c r="B226" s="352"/>
      <c r="C226" s="149"/>
      <c r="D226" s="65"/>
      <c r="E226" s="65"/>
      <c r="F226" s="66"/>
      <c r="G226" s="67"/>
      <c r="H226" s="67"/>
      <c r="I226" s="198"/>
      <c r="J226" s="198"/>
      <c r="K226" s="66"/>
      <c r="L226" s="68"/>
      <c r="M226" s="68"/>
      <c r="N226" s="66"/>
      <c r="O226" s="65"/>
      <c r="P226" s="65"/>
      <c r="Q226" s="66"/>
    </row>
    <row r="227" spans="1:17">
      <c r="A227" s="50"/>
      <c r="B227" s="352"/>
      <c r="C227" s="149"/>
      <c r="D227" s="65"/>
      <c r="E227" s="65"/>
      <c r="F227" s="66"/>
      <c r="G227" s="67"/>
      <c r="H227" s="67"/>
      <c r="I227" s="198"/>
      <c r="J227" s="198"/>
      <c r="K227" s="66"/>
      <c r="L227" s="68"/>
      <c r="M227" s="68"/>
      <c r="N227" s="66"/>
      <c r="O227" s="65"/>
      <c r="P227" s="65"/>
      <c r="Q227" s="66"/>
    </row>
    <row r="228" spans="1:17">
      <c r="A228" s="50"/>
      <c r="B228" s="352"/>
      <c r="C228" s="149"/>
      <c r="D228" s="65"/>
      <c r="E228" s="65"/>
      <c r="F228" s="66"/>
      <c r="G228" s="67"/>
      <c r="H228" s="67"/>
      <c r="I228" s="198"/>
      <c r="J228" s="198"/>
      <c r="K228" s="66"/>
      <c r="L228" s="68"/>
      <c r="M228" s="68"/>
      <c r="N228" s="66"/>
      <c r="O228" s="65"/>
      <c r="P228" s="65"/>
      <c r="Q228" s="66"/>
    </row>
    <row r="229" spans="1:17">
      <c r="A229" s="50"/>
      <c r="B229" s="352"/>
      <c r="C229" s="149"/>
      <c r="D229" s="65"/>
      <c r="E229" s="65"/>
      <c r="F229" s="66"/>
      <c r="G229" s="67"/>
      <c r="H229" s="67"/>
      <c r="I229" s="198"/>
      <c r="J229" s="198"/>
      <c r="K229" s="66"/>
      <c r="L229" s="68"/>
      <c r="M229" s="68"/>
      <c r="N229" s="66"/>
      <c r="O229" s="65"/>
      <c r="P229" s="65"/>
      <c r="Q229" s="66"/>
    </row>
    <row r="230" spans="1:17">
      <c r="A230" s="50"/>
      <c r="B230" s="352"/>
      <c r="C230" s="149"/>
      <c r="D230" s="65"/>
      <c r="E230" s="65"/>
      <c r="F230" s="66"/>
      <c r="G230" s="67"/>
      <c r="H230" s="67"/>
      <c r="I230" s="198"/>
      <c r="J230" s="198"/>
      <c r="K230" s="66"/>
      <c r="L230" s="68"/>
      <c r="M230" s="68"/>
      <c r="N230" s="66"/>
      <c r="O230" s="65"/>
      <c r="P230" s="65"/>
      <c r="Q230" s="66"/>
    </row>
    <row r="231" spans="1:17">
      <c r="A231" s="50"/>
      <c r="B231" s="352"/>
      <c r="C231" s="149"/>
      <c r="D231" s="65"/>
      <c r="E231" s="65"/>
      <c r="F231" s="66"/>
      <c r="G231" s="67"/>
      <c r="H231" s="67"/>
      <c r="I231" s="198"/>
      <c r="J231" s="198"/>
      <c r="K231" s="66"/>
      <c r="L231" s="68"/>
      <c r="M231" s="68"/>
      <c r="N231" s="66"/>
      <c r="O231" s="65"/>
      <c r="P231" s="65"/>
      <c r="Q231" s="66"/>
    </row>
    <row r="232" spans="1:17">
      <c r="A232" s="50"/>
      <c r="B232" s="352"/>
      <c r="C232" s="149"/>
      <c r="D232" s="65"/>
      <c r="E232" s="65"/>
      <c r="F232" s="66"/>
      <c r="G232" s="67"/>
      <c r="H232" s="67"/>
      <c r="I232" s="198"/>
      <c r="J232" s="198"/>
      <c r="K232" s="66"/>
      <c r="L232" s="68"/>
      <c r="M232" s="68"/>
      <c r="N232" s="66"/>
      <c r="O232" s="65"/>
      <c r="P232" s="65"/>
      <c r="Q232" s="66"/>
    </row>
    <row r="233" spans="1:17">
      <c r="A233" s="50"/>
      <c r="B233" s="352"/>
      <c r="C233" s="149"/>
      <c r="D233" s="65"/>
      <c r="E233" s="65"/>
      <c r="F233" s="66"/>
      <c r="G233" s="67"/>
      <c r="H233" s="67"/>
      <c r="I233" s="198"/>
      <c r="J233" s="198"/>
      <c r="K233" s="66"/>
      <c r="L233" s="68"/>
      <c r="M233" s="68"/>
      <c r="N233" s="66"/>
      <c r="O233" s="65"/>
      <c r="P233" s="65"/>
      <c r="Q233" s="66"/>
    </row>
    <row r="234" spans="1:17">
      <c r="A234" s="50"/>
      <c r="B234" s="352"/>
      <c r="C234" s="149"/>
      <c r="D234" s="65"/>
      <c r="E234" s="65"/>
      <c r="F234" s="66"/>
      <c r="G234" s="67"/>
      <c r="H234" s="67"/>
      <c r="I234" s="198"/>
      <c r="J234" s="198"/>
      <c r="K234" s="66"/>
      <c r="L234" s="68"/>
      <c r="M234" s="68"/>
      <c r="N234" s="66"/>
      <c r="O234" s="65"/>
      <c r="P234" s="65"/>
      <c r="Q234" s="66"/>
    </row>
    <row r="235" spans="1:17">
      <c r="A235" s="50"/>
      <c r="B235" s="352"/>
      <c r="C235" s="149"/>
      <c r="D235" s="65"/>
      <c r="E235" s="65"/>
      <c r="F235" s="66"/>
      <c r="G235" s="67"/>
      <c r="H235" s="67"/>
      <c r="I235" s="198"/>
      <c r="J235" s="198"/>
      <c r="K235" s="66"/>
      <c r="L235" s="68"/>
      <c r="M235" s="68"/>
      <c r="N235" s="66"/>
      <c r="O235" s="65"/>
      <c r="P235" s="65"/>
      <c r="Q235" s="66"/>
    </row>
    <row r="236" spans="1:17">
      <c r="A236" s="50"/>
      <c r="B236" s="352"/>
      <c r="C236" s="149"/>
      <c r="D236" s="65"/>
      <c r="E236" s="65"/>
      <c r="F236" s="66"/>
      <c r="G236" s="67"/>
      <c r="H236" s="67"/>
      <c r="I236" s="198"/>
      <c r="J236" s="198"/>
      <c r="K236" s="66"/>
      <c r="L236" s="68"/>
      <c r="M236" s="68"/>
      <c r="N236" s="66"/>
      <c r="O236" s="65"/>
      <c r="P236" s="65"/>
      <c r="Q236" s="66"/>
    </row>
    <row r="237" spans="1:17">
      <c r="A237" s="50"/>
      <c r="B237" s="352"/>
      <c r="C237" s="149"/>
      <c r="D237" s="65"/>
      <c r="E237" s="65"/>
      <c r="F237" s="66"/>
      <c r="G237" s="67"/>
      <c r="H237" s="67"/>
      <c r="I237" s="198"/>
      <c r="J237" s="198"/>
      <c r="K237" s="66"/>
      <c r="L237" s="68"/>
      <c r="M237" s="68"/>
      <c r="N237" s="66"/>
      <c r="O237" s="65"/>
      <c r="P237" s="65"/>
      <c r="Q237" s="66"/>
    </row>
    <row r="238" spans="1:17">
      <c r="A238" s="50"/>
      <c r="B238" s="352"/>
      <c r="C238" s="149"/>
      <c r="D238" s="65"/>
      <c r="E238" s="65"/>
      <c r="F238" s="66"/>
      <c r="G238" s="67"/>
      <c r="H238" s="67"/>
      <c r="I238" s="198"/>
      <c r="J238" s="198"/>
      <c r="K238" s="66"/>
      <c r="L238" s="68"/>
      <c r="M238" s="68"/>
      <c r="N238" s="66"/>
      <c r="O238" s="65"/>
      <c r="P238" s="65"/>
      <c r="Q238" s="66"/>
    </row>
    <row r="239" spans="1:17">
      <c r="A239" s="50"/>
      <c r="B239" s="352"/>
      <c r="C239" s="149"/>
      <c r="D239" s="65"/>
      <c r="E239" s="65"/>
      <c r="F239" s="66"/>
      <c r="G239" s="67"/>
      <c r="H239" s="67"/>
      <c r="I239" s="198"/>
      <c r="J239" s="198"/>
      <c r="K239" s="66"/>
      <c r="L239" s="68"/>
      <c r="M239" s="68"/>
      <c r="N239" s="66"/>
      <c r="O239" s="65"/>
      <c r="P239" s="65"/>
      <c r="Q239" s="66"/>
    </row>
    <row r="240" spans="1:17">
      <c r="A240" s="50"/>
      <c r="B240" s="352"/>
      <c r="C240" s="149"/>
      <c r="D240" s="65"/>
      <c r="E240" s="65"/>
      <c r="F240" s="66"/>
      <c r="G240" s="67"/>
      <c r="H240" s="67"/>
      <c r="I240" s="198"/>
      <c r="J240" s="198"/>
      <c r="K240" s="66"/>
      <c r="L240" s="68"/>
      <c r="M240" s="68"/>
      <c r="N240" s="66"/>
      <c r="O240" s="65"/>
      <c r="P240" s="65"/>
      <c r="Q240" s="66"/>
    </row>
    <row r="241" spans="1:17">
      <c r="A241" s="50"/>
      <c r="B241" s="352"/>
      <c r="C241" s="149"/>
      <c r="D241" s="65"/>
      <c r="E241" s="65"/>
      <c r="F241" s="66"/>
      <c r="G241" s="67"/>
      <c r="H241" s="67"/>
      <c r="I241" s="198"/>
      <c r="J241" s="198"/>
      <c r="K241" s="66"/>
      <c r="L241" s="68"/>
      <c r="M241" s="68"/>
      <c r="N241" s="66"/>
      <c r="O241" s="65"/>
      <c r="P241" s="65"/>
      <c r="Q241" s="66"/>
    </row>
    <row r="242" spans="1:17">
      <c r="A242" s="50"/>
      <c r="B242" s="352"/>
      <c r="C242" s="149"/>
      <c r="D242" s="65"/>
      <c r="E242" s="65"/>
      <c r="F242" s="66"/>
      <c r="G242" s="67"/>
      <c r="H242" s="67"/>
      <c r="I242" s="198"/>
      <c r="J242" s="198"/>
      <c r="K242" s="66"/>
      <c r="L242" s="68"/>
      <c r="M242" s="68"/>
      <c r="N242" s="66"/>
      <c r="O242" s="65"/>
      <c r="P242" s="65"/>
      <c r="Q242" s="66"/>
    </row>
    <row r="243" spans="1:17">
      <c r="A243" s="50"/>
      <c r="B243" s="352"/>
      <c r="C243" s="149"/>
      <c r="D243" s="65"/>
      <c r="E243" s="65"/>
      <c r="F243" s="66"/>
      <c r="G243" s="67"/>
      <c r="H243" s="67"/>
      <c r="I243" s="198"/>
      <c r="J243" s="198"/>
      <c r="K243" s="66"/>
      <c r="L243" s="68"/>
      <c r="M243" s="68"/>
      <c r="N243" s="66"/>
      <c r="O243" s="65"/>
      <c r="P243" s="65"/>
      <c r="Q243" s="66"/>
    </row>
    <row r="244" spans="1:17">
      <c r="A244" s="50"/>
      <c r="B244" s="352"/>
      <c r="C244" s="149"/>
      <c r="D244" s="65"/>
      <c r="E244" s="65"/>
      <c r="F244" s="66"/>
      <c r="G244" s="67"/>
      <c r="H244" s="67"/>
      <c r="I244" s="198"/>
      <c r="J244" s="198"/>
      <c r="K244" s="66"/>
      <c r="L244" s="68"/>
      <c r="M244" s="68"/>
      <c r="N244" s="66"/>
      <c r="O244" s="65"/>
      <c r="P244" s="65"/>
      <c r="Q244" s="66"/>
    </row>
    <row r="245" spans="1:17">
      <c r="A245" s="50"/>
      <c r="B245" s="352"/>
      <c r="C245" s="149"/>
      <c r="D245" s="65"/>
      <c r="E245" s="65"/>
      <c r="F245" s="66"/>
      <c r="G245" s="67"/>
      <c r="H245" s="67"/>
      <c r="I245" s="198"/>
      <c r="J245" s="198"/>
      <c r="K245" s="66"/>
      <c r="L245" s="68"/>
      <c r="M245" s="68"/>
      <c r="N245" s="66"/>
      <c r="O245" s="65"/>
      <c r="P245" s="65"/>
      <c r="Q245" s="66"/>
    </row>
    <row r="246" spans="1:17">
      <c r="A246" s="50"/>
      <c r="B246" s="352"/>
      <c r="C246" s="149"/>
      <c r="D246" s="65"/>
      <c r="E246" s="65"/>
      <c r="F246" s="66"/>
      <c r="G246" s="67"/>
      <c r="H246" s="67"/>
      <c r="I246" s="198"/>
      <c r="J246" s="198"/>
      <c r="K246" s="66"/>
      <c r="L246" s="68"/>
      <c r="M246" s="68"/>
      <c r="N246" s="66"/>
      <c r="O246" s="65"/>
      <c r="P246" s="65"/>
      <c r="Q246" s="66"/>
    </row>
    <row r="247" spans="1:17">
      <c r="A247" s="50"/>
      <c r="B247" s="352"/>
      <c r="C247" s="149"/>
      <c r="D247" s="65"/>
      <c r="E247" s="65"/>
      <c r="F247" s="66"/>
      <c r="G247" s="67"/>
      <c r="H247" s="67"/>
      <c r="I247" s="198"/>
      <c r="J247" s="198"/>
      <c r="K247" s="66"/>
      <c r="L247" s="68"/>
      <c r="M247" s="68"/>
      <c r="N247" s="66"/>
      <c r="O247" s="65"/>
      <c r="P247" s="65"/>
      <c r="Q247" s="66"/>
    </row>
    <row r="248" spans="1:17">
      <c r="A248" s="50"/>
      <c r="B248" s="352"/>
      <c r="C248" s="149"/>
      <c r="D248" s="65"/>
      <c r="E248" s="65"/>
      <c r="F248" s="66"/>
      <c r="G248" s="67"/>
      <c r="H248" s="67"/>
      <c r="I248" s="198"/>
      <c r="J248" s="198"/>
      <c r="K248" s="66"/>
      <c r="L248" s="68"/>
      <c r="M248" s="68"/>
      <c r="N248" s="66"/>
      <c r="O248" s="65"/>
      <c r="P248" s="65"/>
      <c r="Q248" s="66"/>
    </row>
    <row r="249" spans="1:17">
      <c r="A249" s="50"/>
      <c r="B249" s="352"/>
      <c r="C249" s="149"/>
      <c r="D249" s="65"/>
      <c r="E249" s="65"/>
      <c r="F249" s="66"/>
      <c r="G249" s="67"/>
      <c r="H249" s="67"/>
      <c r="I249" s="198"/>
      <c r="J249" s="198"/>
      <c r="K249" s="66"/>
      <c r="L249" s="68"/>
      <c r="M249" s="68"/>
      <c r="N249" s="66"/>
      <c r="O249" s="65"/>
      <c r="P249" s="65"/>
      <c r="Q249" s="66"/>
    </row>
    <row r="250" spans="1:17">
      <c r="A250" s="50"/>
      <c r="B250" s="352"/>
      <c r="C250" s="149"/>
      <c r="D250" s="65"/>
      <c r="E250" s="65"/>
      <c r="F250" s="66"/>
      <c r="G250" s="67"/>
      <c r="H250" s="67"/>
      <c r="I250" s="198"/>
      <c r="J250" s="198"/>
      <c r="K250" s="66"/>
      <c r="L250" s="68"/>
      <c r="M250" s="68"/>
      <c r="N250" s="66"/>
      <c r="O250" s="65"/>
      <c r="P250" s="65"/>
      <c r="Q250" s="66"/>
    </row>
    <row r="251" spans="1:17">
      <c r="A251" s="50"/>
      <c r="B251" s="352"/>
      <c r="C251" s="149"/>
      <c r="D251" s="65"/>
      <c r="E251" s="65"/>
      <c r="F251" s="66"/>
      <c r="G251" s="67"/>
      <c r="H251" s="67"/>
      <c r="I251" s="198"/>
      <c r="J251" s="198"/>
      <c r="K251" s="66"/>
      <c r="L251" s="68"/>
      <c r="M251" s="68"/>
      <c r="N251" s="66"/>
      <c r="O251" s="65"/>
      <c r="P251" s="65"/>
      <c r="Q251" s="66"/>
    </row>
    <row r="252" spans="1:17">
      <c r="A252" s="50"/>
      <c r="B252" s="352"/>
      <c r="C252" s="149"/>
      <c r="D252" s="65"/>
      <c r="E252" s="65"/>
      <c r="F252" s="66"/>
      <c r="G252" s="67"/>
      <c r="H252" s="67"/>
      <c r="I252" s="198"/>
      <c r="J252" s="198"/>
      <c r="K252" s="66"/>
      <c r="L252" s="68"/>
      <c r="M252" s="68"/>
      <c r="N252" s="66"/>
      <c r="O252" s="65"/>
      <c r="P252" s="65"/>
      <c r="Q252" s="66"/>
    </row>
    <row r="253" spans="1:17">
      <c r="A253" s="50"/>
      <c r="B253" s="352"/>
      <c r="C253" s="149"/>
      <c r="D253" s="65"/>
      <c r="E253" s="65"/>
      <c r="F253" s="66"/>
      <c r="G253" s="67"/>
      <c r="H253" s="67"/>
      <c r="I253" s="198"/>
      <c r="J253" s="198"/>
      <c r="K253" s="66"/>
      <c r="L253" s="68"/>
      <c r="M253" s="68"/>
      <c r="N253" s="66"/>
      <c r="O253" s="65"/>
      <c r="P253" s="65"/>
      <c r="Q253" s="66"/>
    </row>
    <row r="254" spans="1:17">
      <c r="A254" s="50"/>
      <c r="B254" s="352"/>
      <c r="C254" s="149"/>
      <c r="D254" s="65"/>
      <c r="E254" s="65"/>
      <c r="F254" s="66"/>
      <c r="G254" s="67"/>
      <c r="H254" s="67"/>
      <c r="I254" s="198"/>
      <c r="J254" s="198"/>
      <c r="K254" s="66"/>
      <c r="L254" s="68"/>
      <c r="M254" s="68"/>
      <c r="N254" s="66"/>
      <c r="O254" s="65"/>
      <c r="P254" s="65"/>
      <c r="Q254" s="66"/>
    </row>
    <row r="255" spans="1:17">
      <c r="A255" s="50"/>
      <c r="B255" s="352"/>
      <c r="C255" s="149"/>
      <c r="D255" s="65"/>
      <c r="E255" s="65"/>
      <c r="F255" s="66"/>
      <c r="G255" s="67"/>
      <c r="H255" s="67"/>
      <c r="I255" s="198"/>
      <c r="J255" s="198"/>
      <c r="K255" s="66"/>
      <c r="L255" s="68"/>
      <c r="M255" s="68"/>
      <c r="N255" s="66"/>
      <c r="O255" s="65"/>
      <c r="P255" s="65"/>
      <c r="Q255" s="66"/>
    </row>
    <row r="256" spans="1:17">
      <c r="A256" s="50"/>
      <c r="B256" s="352"/>
      <c r="C256" s="149"/>
      <c r="D256" s="65"/>
      <c r="E256" s="65"/>
      <c r="F256" s="66"/>
      <c r="G256" s="67"/>
      <c r="H256" s="67"/>
      <c r="I256" s="198"/>
      <c r="J256" s="198"/>
      <c r="K256" s="66"/>
      <c r="L256" s="68"/>
      <c r="M256" s="68"/>
      <c r="N256" s="66"/>
      <c r="O256" s="65"/>
      <c r="P256" s="65"/>
      <c r="Q256" s="66"/>
    </row>
    <row r="257" spans="1:17">
      <c r="A257" s="50"/>
      <c r="B257" s="352"/>
      <c r="C257" s="149"/>
      <c r="D257" s="65"/>
      <c r="E257" s="65"/>
      <c r="F257" s="66"/>
      <c r="G257" s="67"/>
      <c r="H257" s="67"/>
      <c r="I257" s="198"/>
      <c r="J257" s="198"/>
      <c r="K257" s="66"/>
      <c r="L257" s="68"/>
      <c r="M257" s="68"/>
      <c r="N257" s="66"/>
      <c r="O257" s="65"/>
      <c r="P257" s="65"/>
      <c r="Q257" s="66"/>
    </row>
    <row r="258" spans="1:17">
      <c r="A258" s="50"/>
      <c r="B258" s="352"/>
      <c r="C258" s="149"/>
      <c r="D258" s="65"/>
      <c r="E258" s="65"/>
      <c r="F258" s="66"/>
      <c r="G258" s="67"/>
      <c r="H258" s="67"/>
      <c r="I258" s="198"/>
      <c r="J258" s="198"/>
      <c r="K258" s="66"/>
      <c r="L258" s="68"/>
      <c r="M258" s="68"/>
      <c r="N258" s="66"/>
      <c r="O258" s="65"/>
      <c r="P258" s="65"/>
      <c r="Q258" s="66"/>
    </row>
    <row r="259" spans="1:17">
      <c r="A259" s="50"/>
      <c r="B259" s="352"/>
      <c r="C259" s="149"/>
      <c r="D259" s="65"/>
      <c r="E259" s="65"/>
      <c r="F259" s="66"/>
      <c r="G259" s="67"/>
      <c r="H259" s="67"/>
      <c r="I259" s="198"/>
      <c r="J259" s="198"/>
      <c r="K259" s="66"/>
      <c r="L259" s="68"/>
      <c r="M259" s="68"/>
      <c r="N259" s="66"/>
      <c r="O259" s="65"/>
      <c r="P259" s="65"/>
      <c r="Q259" s="66"/>
    </row>
    <row r="260" spans="1:17">
      <c r="A260" s="50"/>
      <c r="B260" s="352"/>
      <c r="C260" s="149"/>
      <c r="D260" s="65"/>
      <c r="E260" s="65"/>
      <c r="F260" s="66"/>
      <c r="G260" s="67"/>
      <c r="H260" s="67"/>
      <c r="I260" s="198"/>
      <c r="J260" s="198"/>
      <c r="K260" s="66"/>
      <c r="L260" s="68"/>
      <c r="M260" s="68"/>
      <c r="N260" s="66"/>
      <c r="O260" s="65"/>
      <c r="P260" s="65"/>
      <c r="Q260" s="66"/>
    </row>
    <row r="261" spans="1:17">
      <c r="A261" s="50"/>
      <c r="B261" s="352"/>
      <c r="C261" s="149"/>
      <c r="D261" s="65"/>
      <c r="E261" s="65"/>
      <c r="F261" s="66"/>
      <c r="G261" s="67"/>
      <c r="H261" s="67"/>
      <c r="I261" s="198"/>
      <c r="J261" s="198"/>
      <c r="K261" s="66"/>
      <c r="L261" s="68"/>
      <c r="M261" s="68"/>
      <c r="N261" s="66"/>
      <c r="O261" s="65"/>
      <c r="P261" s="65"/>
      <c r="Q261" s="66"/>
    </row>
    <row r="262" spans="1:17">
      <c r="A262" s="50"/>
      <c r="B262" s="352"/>
      <c r="C262" s="149"/>
      <c r="D262" s="65"/>
      <c r="E262" s="65"/>
      <c r="F262" s="66"/>
      <c r="G262" s="67"/>
      <c r="H262" s="67"/>
      <c r="I262" s="198"/>
      <c r="J262" s="198"/>
      <c r="K262" s="66"/>
      <c r="L262" s="68"/>
      <c r="M262" s="68"/>
      <c r="N262" s="66"/>
      <c r="O262" s="65"/>
      <c r="P262" s="65"/>
      <c r="Q262" s="66"/>
    </row>
    <row r="263" spans="1:17">
      <c r="A263" s="50"/>
      <c r="B263" s="352"/>
      <c r="C263" s="149"/>
      <c r="D263" s="65"/>
      <c r="E263" s="65"/>
      <c r="F263" s="66"/>
      <c r="G263" s="67"/>
      <c r="H263" s="67"/>
      <c r="I263" s="198"/>
      <c r="J263" s="198"/>
      <c r="K263" s="66"/>
      <c r="L263" s="68"/>
      <c r="M263" s="68"/>
      <c r="N263" s="66"/>
      <c r="O263" s="65"/>
      <c r="P263" s="65"/>
      <c r="Q263" s="66"/>
    </row>
    <row r="264" spans="1:17">
      <c r="A264" s="50"/>
      <c r="B264" s="352"/>
      <c r="C264" s="149"/>
      <c r="D264" s="65"/>
      <c r="E264" s="65"/>
      <c r="F264" s="66"/>
      <c r="G264" s="67"/>
      <c r="H264" s="67"/>
      <c r="I264" s="198"/>
      <c r="J264" s="198"/>
      <c r="K264" s="66"/>
      <c r="L264" s="68"/>
      <c r="M264" s="68"/>
      <c r="N264" s="66"/>
      <c r="O264" s="65"/>
      <c r="P264" s="65"/>
      <c r="Q264" s="66"/>
    </row>
    <row r="265" spans="1:17">
      <c r="A265" s="50"/>
      <c r="B265" s="352"/>
      <c r="C265" s="149"/>
      <c r="D265" s="65"/>
      <c r="E265" s="65"/>
      <c r="F265" s="66"/>
      <c r="G265" s="67"/>
      <c r="H265" s="67"/>
      <c r="I265" s="198"/>
      <c r="J265" s="198"/>
      <c r="K265" s="66"/>
      <c r="L265" s="68"/>
      <c r="M265" s="68"/>
      <c r="N265" s="66"/>
      <c r="O265" s="65"/>
      <c r="P265" s="65"/>
      <c r="Q265" s="66"/>
    </row>
    <row r="266" spans="1:17">
      <c r="A266" s="50"/>
      <c r="B266" s="352"/>
      <c r="C266" s="149"/>
      <c r="D266" s="65"/>
      <c r="E266" s="65"/>
      <c r="F266" s="66"/>
      <c r="G266" s="67"/>
      <c r="H266" s="67"/>
      <c r="I266" s="198"/>
      <c r="J266" s="198"/>
      <c r="K266" s="66"/>
      <c r="L266" s="68"/>
      <c r="M266" s="68"/>
      <c r="N266" s="66"/>
      <c r="O266" s="65"/>
      <c r="P266" s="65"/>
      <c r="Q266" s="66"/>
    </row>
    <row r="267" spans="1:17">
      <c r="A267" s="50"/>
      <c r="B267" s="352"/>
      <c r="C267" s="149"/>
      <c r="D267" s="65"/>
      <c r="E267" s="65"/>
      <c r="F267" s="66"/>
      <c r="G267" s="67"/>
      <c r="H267" s="67"/>
      <c r="I267" s="198"/>
      <c r="J267" s="198"/>
      <c r="K267" s="66"/>
      <c r="L267" s="68"/>
      <c r="M267" s="68"/>
      <c r="N267" s="66"/>
      <c r="O267" s="65"/>
      <c r="P267" s="65"/>
      <c r="Q267" s="66"/>
    </row>
    <row r="268" spans="1:17">
      <c r="A268" s="50"/>
      <c r="B268" s="352"/>
      <c r="C268" s="149"/>
      <c r="D268" s="65"/>
      <c r="E268" s="65"/>
      <c r="F268" s="66"/>
      <c r="G268" s="67"/>
      <c r="H268" s="67"/>
      <c r="I268" s="198"/>
      <c r="J268" s="198"/>
      <c r="K268" s="66"/>
      <c r="L268" s="68"/>
      <c r="M268" s="68"/>
      <c r="N268" s="66"/>
      <c r="O268" s="65"/>
      <c r="P268" s="65"/>
      <c r="Q268" s="66"/>
    </row>
    <row r="269" spans="1:17">
      <c r="A269" s="50"/>
      <c r="B269" s="352"/>
      <c r="C269" s="149"/>
      <c r="D269" s="65"/>
      <c r="E269" s="65"/>
      <c r="F269" s="66"/>
      <c r="G269" s="67"/>
      <c r="H269" s="67"/>
      <c r="I269" s="198"/>
      <c r="J269" s="198"/>
      <c r="K269" s="66"/>
      <c r="L269" s="68"/>
      <c r="M269" s="68"/>
      <c r="N269" s="66"/>
      <c r="O269" s="65"/>
      <c r="P269" s="65"/>
      <c r="Q269" s="66"/>
    </row>
    <row r="270" spans="1:17">
      <c r="A270" s="50"/>
      <c r="B270" s="352"/>
      <c r="C270" s="149"/>
      <c r="D270" s="65"/>
      <c r="E270" s="65"/>
      <c r="F270" s="66"/>
      <c r="G270" s="67"/>
      <c r="H270" s="67"/>
      <c r="I270" s="198"/>
      <c r="J270" s="198"/>
      <c r="K270" s="66"/>
      <c r="L270" s="68"/>
      <c r="M270" s="68"/>
      <c r="N270" s="66"/>
      <c r="O270" s="65"/>
      <c r="P270" s="65"/>
      <c r="Q270" s="66"/>
    </row>
    <row r="271" spans="1:17">
      <c r="A271" s="50"/>
      <c r="B271" s="352"/>
      <c r="C271" s="149"/>
      <c r="D271" s="65"/>
      <c r="E271" s="65"/>
      <c r="F271" s="66"/>
      <c r="G271" s="67"/>
      <c r="H271" s="67"/>
      <c r="I271" s="198"/>
      <c r="J271" s="198"/>
      <c r="K271" s="66"/>
      <c r="L271" s="68"/>
      <c r="M271" s="68"/>
      <c r="N271" s="66"/>
      <c r="O271" s="65"/>
      <c r="P271" s="65"/>
      <c r="Q271" s="66"/>
    </row>
    <row r="272" spans="1:17">
      <c r="A272" s="50"/>
      <c r="B272" s="352"/>
      <c r="C272" s="149"/>
      <c r="D272" s="65"/>
      <c r="E272" s="65"/>
      <c r="F272" s="66"/>
      <c r="G272" s="67"/>
      <c r="H272" s="67"/>
      <c r="I272" s="198"/>
      <c r="J272" s="198"/>
      <c r="K272" s="66"/>
      <c r="L272" s="68"/>
      <c r="M272" s="68"/>
      <c r="N272" s="66"/>
      <c r="O272" s="65"/>
      <c r="P272" s="65"/>
      <c r="Q272" s="66"/>
    </row>
    <row r="273" spans="1:17">
      <c r="A273" s="50"/>
      <c r="B273" s="352"/>
      <c r="C273" s="149"/>
      <c r="D273" s="65"/>
      <c r="E273" s="65"/>
      <c r="F273" s="66"/>
      <c r="G273" s="67"/>
      <c r="H273" s="67"/>
      <c r="I273" s="198"/>
      <c r="J273" s="198"/>
      <c r="K273" s="66"/>
      <c r="L273" s="68"/>
      <c r="M273" s="68"/>
      <c r="N273" s="66"/>
      <c r="O273" s="65"/>
      <c r="P273" s="65"/>
      <c r="Q273" s="66"/>
    </row>
    <row r="274" spans="1:17">
      <c r="A274" s="50"/>
      <c r="B274" s="352"/>
      <c r="C274" s="149"/>
      <c r="D274" s="65"/>
      <c r="E274" s="65"/>
      <c r="F274" s="66"/>
      <c r="G274" s="67"/>
      <c r="H274" s="67"/>
      <c r="I274" s="198"/>
      <c r="J274" s="198"/>
      <c r="K274" s="66"/>
      <c r="L274" s="68"/>
      <c r="M274" s="68"/>
      <c r="N274" s="66"/>
      <c r="O274" s="65"/>
      <c r="P274" s="65"/>
      <c r="Q274" s="66"/>
    </row>
    <row r="275" spans="1:17">
      <c r="A275" s="50"/>
      <c r="B275" s="352"/>
      <c r="C275" s="149"/>
      <c r="D275" s="65"/>
      <c r="E275" s="65"/>
      <c r="F275" s="66"/>
      <c r="G275" s="67"/>
      <c r="H275" s="67"/>
      <c r="I275" s="198"/>
      <c r="J275" s="198"/>
      <c r="K275" s="66"/>
      <c r="L275" s="68"/>
      <c r="M275" s="68"/>
      <c r="N275" s="66"/>
      <c r="O275" s="65"/>
      <c r="P275" s="65"/>
      <c r="Q275" s="66"/>
    </row>
    <row r="276" spans="1:17">
      <c r="A276" s="50"/>
      <c r="B276" s="352"/>
      <c r="C276" s="149"/>
      <c r="D276" s="65"/>
      <c r="E276" s="65"/>
      <c r="F276" s="66"/>
      <c r="G276" s="67"/>
      <c r="H276" s="67"/>
      <c r="I276" s="198"/>
      <c r="J276" s="198"/>
      <c r="K276" s="66"/>
      <c r="L276" s="68"/>
      <c r="M276" s="68"/>
      <c r="N276" s="66"/>
      <c r="O276" s="65"/>
      <c r="P276" s="65"/>
      <c r="Q276" s="66"/>
    </row>
    <row r="277" spans="1:17">
      <c r="A277" s="50"/>
      <c r="B277" s="352"/>
      <c r="C277" s="149"/>
      <c r="D277" s="65"/>
      <c r="E277" s="65"/>
      <c r="F277" s="66"/>
      <c r="G277" s="67"/>
      <c r="H277" s="67"/>
      <c r="I277" s="198"/>
      <c r="J277" s="198"/>
      <c r="K277" s="66"/>
      <c r="L277" s="68"/>
      <c r="M277" s="68"/>
      <c r="N277" s="66"/>
      <c r="O277" s="65"/>
      <c r="P277" s="65"/>
      <c r="Q277" s="66"/>
    </row>
    <row r="278" spans="1:17">
      <c r="A278" s="50"/>
      <c r="B278" s="352"/>
      <c r="C278" s="149"/>
      <c r="D278" s="65"/>
      <c r="E278" s="65"/>
      <c r="F278" s="66"/>
      <c r="G278" s="67"/>
      <c r="H278" s="67"/>
      <c r="I278" s="198"/>
      <c r="J278" s="198"/>
      <c r="K278" s="66"/>
      <c r="L278" s="68"/>
      <c r="M278" s="68"/>
      <c r="N278" s="66"/>
      <c r="O278" s="65"/>
      <c r="P278" s="65"/>
      <c r="Q278" s="66"/>
    </row>
    <row r="279" spans="1:17">
      <c r="A279" s="50"/>
      <c r="B279" s="352"/>
      <c r="C279" s="149"/>
      <c r="D279" s="65"/>
      <c r="E279" s="65"/>
      <c r="F279" s="66"/>
      <c r="G279" s="67"/>
      <c r="H279" s="67"/>
      <c r="I279" s="198"/>
      <c r="J279" s="198"/>
      <c r="K279" s="66"/>
      <c r="L279" s="68"/>
      <c r="M279" s="68"/>
      <c r="N279" s="66"/>
      <c r="O279" s="65"/>
      <c r="P279" s="65"/>
      <c r="Q279" s="66"/>
    </row>
    <row r="280" spans="1:17">
      <c r="A280" s="50"/>
      <c r="B280" s="352"/>
      <c r="C280" s="149"/>
      <c r="D280" s="65"/>
      <c r="E280" s="65"/>
      <c r="F280" s="66"/>
      <c r="G280" s="67"/>
      <c r="H280" s="67"/>
      <c r="I280" s="198"/>
      <c r="J280" s="198"/>
      <c r="K280" s="66"/>
      <c r="L280" s="68"/>
      <c r="M280" s="68"/>
      <c r="N280" s="66"/>
      <c r="O280" s="65"/>
      <c r="P280" s="65"/>
      <c r="Q280" s="66"/>
    </row>
    <row r="281" spans="1:17">
      <c r="A281" s="50"/>
      <c r="B281" s="352"/>
      <c r="C281" s="149"/>
      <c r="D281" s="65"/>
      <c r="E281" s="65"/>
      <c r="F281" s="66"/>
      <c r="G281" s="67"/>
      <c r="H281" s="67"/>
      <c r="I281" s="198"/>
      <c r="J281" s="198"/>
      <c r="K281" s="66"/>
      <c r="L281" s="68"/>
      <c r="M281" s="68"/>
      <c r="N281" s="66"/>
      <c r="O281" s="65"/>
      <c r="P281" s="65"/>
      <c r="Q281" s="66"/>
    </row>
    <row r="282" spans="1:17">
      <c r="A282" s="50"/>
      <c r="B282" s="352"/>
      <c r="C282" s="149"/>
      <c r="D282" s="65"/>
      <c r="E282" s="65"/>
      <c r="F282" s="66"/>
      <c r="G282" s="67"/>
      <c r="H282" s="67"/>
      <c r="I282" s="198"/>
      <c r="J282" s="198"/>
      <c r="K282" s="66"/>
      <c r="L282" s="68"/>
      <c r="M282" s="68"/>
      <c r="N282" s="66"/>
      <c r="O282" s="65"/>
      <c r="P282" s="65"/>
      <c r="Q282" s="66"/>
    </row>
    <row r="283" spans="1:17">
      <c r="A283" s="50"/>
      <c r="B283" s="352"/>
      <c r="C283" s="149"/>
      <c r="D283" s="65"/>
      <c r="E283" s="65"/>
      <c r="F283" s="66"/>
      <c r="G283" s="67"/>
      <c r="H283" s="67"/>
      <c r="I283" s="198"/>
      <c r="J283" s="198"/>
      <c r="K283" s="66"/>
      <c r="L283" s="68"/>
      <c r="M283" s="68"/>
      <c r="N283" s="66"/>
      <c r="O283" s="65"/>
      <c r="P283" s="65"/>
      <c r="Q283" s="66"/>
    </row>
    <row r="284" spans="1:17">
      <c r="A284" s="50"/>
      <c r="B284" s="352"/>
      <c r="C284" s="149"/>
      <c r="D284" s="65"/>
      <c r="E284" s="65"/>
      <c r="F284" s="66"/>
      <c r="G284" s="67"/>
      <c r="H284" s="67"/>
      <c r="I284" s="198"/>
      <c r="J284" s="198"/>
      <c r="K284" s="66"/>
      <c r="L284" s="68"/>
      <c r="M284" s="68"/>
      <c r="N284" s="66"/>
      <c r="O284" s="65"/>
      <c r="P284" s="65"/>
      <c r="Q284" s="66"/>
    </row>
    <row r="285" spans="1:17">
      <c r="A285" s="50"/>
      <c r="B285" s="352"/>
      <c r="C285" s="149"/>
      <c r="D285" s="65"/>
      <c r="E285" s="65"/>
      <c r="F285" s="66"/>
      <c r="G285" s="67"/>
      <c r="H285" s="67"/>
      <c r="I285" s="198"/>
      <c r="J285" s="198"/>
      <c r="K285" s="66"/>
      <c r="L285" s="68"/>
      <c r="M285" s="68"/>
      <c r="N285" s="66"/>
      <c r="O285" s="65"/>
      <c r="P285" s="65"/>
      <c r="Q285" s="66"/>
    </row>
    <row r="286" spans="1:17">
      <c r="A286" s="50"/>
      <c r="B286" s="352"/>
      <c r="C286" s="149"/>
      <c r="D286" s="65"/>
      <c r="E286" s="65"/>
      <c r="F286" s="66"/>
      <c r="G286" s="67"/>
      <c r="H286" s="67"/>
      <c r="I286" s="198"/>
      <c r="J286" s="198"/>
      <c r="K286" s="66"/>
      <c r="L286" s="68"/>
      <c r="M286" s="68"/>
      <c r="N286" s="66"/>
      <c r="O286" s="65"/>
      <c r="P286" s="65"/>
      <c r="Q286" s="66"/>
    </row>
    <row r="287" spans="1:17">
      <c r="A287" s="50"/>
      <c r="B287" s="352"/>
      <c r="C287" s="149"/>
      <c r="D287" s="65"/>
      <c r="E287" s="65"/>
      <c r="F287" s="66"/>
      <c r="G287" s="67"/>
      <c r="H287" s="67"/>
      <c r="I287" s="198"/>
      <c r="J287" s="198"/>
      <c r="K287" s="66"/>
      <c r="L287" s="68"/>
      <c r="M287" s="68"/>
      <c r="N287" s="66"/>
      <c r="O287" s="65"/>
      <c r="P287" s="65"/>
      <c r="Q287" s="66"/>
    </row>
    <row r="288" spans="1:17">
      <c r="A288" s="50"/>
      <c r="B288" s="352"/>
      <c r="C288" s="149"/>
      <c r="D288" s="65"/>
      <c r="E288" s="65"/>
      <c r="F288" s="66"/>
      <c r="G288" s="67"/>
      <c r="H288" s="67"/>
      <c r="I288" s="198"/>
      <c r="J288" s="198"/>
      <c r="K288" s="66"/>
      <c r="L288" s="68"/>
      <c r="M288" s="68"/>
      <c r="N288" s="66"/>
      <c r="O288" s="65"/>
      <c r="P288" s="65"/>
      <c r="Q288" s="66"/>
    </row>
    <row r="289" spans="1:17">
      <c r="A289" s="50"/>
      <c r="B289" s="352"/>
      <c r="C289" s="149"/>
      <c r="D289" s="65"/>
      <c r="E289" s="65"/>
      <c r="F289" s="66"/>
      <c r="G289" s="67"/>
      <c r="H289" s="67"/>
      <c r="I289" s="198"/>
      <c r="J289" s="198"/>
      <c r="K289" s="66"/>
      <c r="L289" s="68"/>
      <c r="M289" s="68"/>
      <c r="N289" s="66"/>
      <c r="O289" s="65"/>
      <c r="P289" s="65"/>
      <c r="Q289" s="66"/>
    </row>
    <row r="290" spans="1:17">
      <c r="A290" s="50"/>
      <c r="B290" s="50"/>
      <c r="C290" s="64"/>
      <c r="D290" s="50"/>
      <c r="E290" s="50"/>
      <c r="F290" s="176"/>
      <c r="G290" s="176"/>
      <c r="H290" s="176"/>
      <c r="I290" s="176"/>
      <c r="J290" s="176"/>
      <c r="K290" s="176"/>
      <c r="L290" s="50"/>
      <c r="M290" s="50"/>
      <c r="N290" s="176"/>
      <c r="O290" s="50"/>
      <c r="P290" s="50"/>
      <c r="Q290" s="176"/>
    </row>
    <row r="291" spans="1:17">
      <c r="A291" s="50"/>
      <c r="B291" s="50"/>
      <c r="C291" s="64"/>
      <c r="D291" s="50"/>
      <c r="E291" s="50"/>
      <c r="F291" s="176"/>
      <c r="G291" s="176"/>
      <c r="H291" s="176"/>
      <c r="I291" s="176"/>
      <c r="J291" s="176"/>
      <c r="K291" s="176"/>
      <c r="L291" s="50"/>
      <c r="M291" s="50"/>
      <c r="N291" s="176"/>
      <c r="O291" s="50"/>
      <c r="P291" s="50"/>
      <c r="Q291" s="176"/>
    </row>
    <row r="292" spans="1:17">
      <c r="A292" s="50"/>
      <c r="B292" s="50"/>
      <c r="C292" s="64"/>
      <c r="D292" s="50"/>
      <c r="E292" s="50"/>
      <c r="F292" s="176"/>
      <c r="G292" s="176"/>
      <c r="H292" s="176"/>
      <c r="I292" s="176"/>
      <c r="J292" s="176"/>
      <c r="K292" s="176"/>
      <c r="L292" s="50"/>
      <c r="M292" s="50"/>
      <c r="N292" s="176"/>
      <c r="O292" s="50"/>
      <c r="P292" s="50"/>
      <c r="Q292" s="176"/>
    </row>
    <row r="293" spans="1:17">
      <c r="A293" s="50"/>
      <c r="B293" s="50"/>
      <c r="C293" s="64"/>
      <c r="D293" s="50"/>
      <c r="E293" s="50"/>
      <c r="F293" s="176"/>
      <c r="G293" s="176"/>
      <c r="H293" s="176"/>
      <c r="I293" s="176"/>
      <c r="J293" s="176"/>
      <c r="K293" s="176"/>
      <c r="L293" s="50"/>
      <c r="M293" s="50"/>
      <c r="N293" s="176"/>
      <c r="O293" s="50"/>
      <c r="P293" s="50"/>
      <c r="Q293" s="176"/>
    </row>
    <row r="294" spans="1:17">
      <c r="A294" s="50"/>
      <c r="B294" s="50"/>
      <c r="C294" s="64"/>
      <c r="D294" s="50"/>
      <c r="E294" s="50"/>
      <c r="F294" s="176"/>
      <c r="G294" s="176"/>
      <c r="H294" s="176"/>
      <c r="I294" s="176"/>
      <c r="J294" s="176"/>
      <c r="K294" s="176"/>
      <c r="L294" s="50"/>
      <c r="M294" s="50"/>
      <c r="N294" s="176"/>
      <c r="O294" s="50"/>
      <c r="P294" s="50"/>
      <c r="Q294" s="176"/>
    </row>
    <row r="295" spans="1:17">
      <c r="A295" s="50"/>
      <c r="B295" s="50"/>
      <c r="C295" s="64"/>
      <c r="D295" s="50"/>
      <c r="E295" s="50"/>
      <c r="F295" s="176"/>
      <c r="G295" s="176"/>
      <c r="H295" s="176"/>
      <c r="I295" s="176"/>
      <c r="J295" s="176"/>
      <c r="K295" s="176"/>
      <c r="L295" s="50"/>
      <c r="M295" s="50"/>
      <c r="N295" s="176"/>
      <c r="O295" s="50"/>
      <c r="P295" s="50"/>
      <c r="Q295" s="176"/>
    </row>
  </sheetData>
  <mergeCells count="62">
    <mergeCell ref="B213:B217"/>
    <mergeCell ref="B218:B289"/>
    <mergeCell ref="B159:B162"/>
    <mergeCell ref="B163:B181"/>
    <mergeCell ref="B182:B188"/>
    <mergeCell ref="B189:B190"/>
    <mergeCell ref="B191:B194"/>
    <mergeCell ref="L153:N153"/>
    <mergeCell ref="O153:Q153"/>
    <mergeCell ref="B156:B158"/>
    <mergeCell ref="B195:B207"/>
    <mergeCell ref="B208:B212"/>
    <mergeCell ref="B113:B116"/>
    <mergeCell ref="B118:B119"/>
    <mergeCell ref="B120:B123"/>
    <mergeCell ref="B151:Q151"/>
    <mergeCell ref="B152:Q152"/>
    <mergeCell ref="B141:B143"/>
    <mergeCell ref="B144:B150"/>
    <mergeCell ref="B124:B136"/>
    <mergeCell ref="B137:B140"/>
    <mergeCell ref="D55:F55"/>
    <mergeCell ref="G55:H55"/>
    <mergeCell ref="I55:K55"/>
    <mergeCell ref="B103:Q103"/>
    <mergeCell ref="B102:Q102"/>
    <mergeCell ref="B63:B66"/>
    <mergeCell ref="B70:B73"/>
    <mergeCell ref="B74:B86"/>
    <mergeCell ref="B87:B90"/>
    <mergeCell ref="B91:B93"/>
    <mergeCell ref="B94:B100"/>
    <mergeCell ref="B104:Q104"/>
    <mergeCell ref="D105:F105"/>
    <mergeCell ref="L105:N105"/>
    <mergeCell ref="O105:Q105"/>
    <mergeCell ref="G105:H105"/>
    <mergeCell ref="I105:K105"/>
    <mergeCell ref="B2:Q2"/>
    <mergeCell ref="B4:Q4"/>
    <mergeCell ref="B3:Q3"/>
    <mergeCell ref="G5:H5"/>
    <mergeCell ref="I5:K5"/>
    <mergeCell ref="L5:N5"/>
    <mergeCell ref="O5:Q5"/>
    <mergeCell ref="D5:F5"/>
    <mergeCell ref="B108:B112"/>
    <mergeCell ref="B58:B62"/>
    <mergeCell ref="B8:B12"/>
    <mergeCell ref="L55:N55"/>
    <mergeCell ref="O55:Q55"/>
    <mergeCell ref="B13:B16"/>
    <mergeCell ref="B52:Q52"/>
    <mergeCell ref="B53:Q53"/>
    <mergeCell ref="B54:Q54"/>
    <mergeCell ref="B44:B50"/>
    <mergeCell ref="B18:B19"/>
    <mergeCell ref="B20:B23"/>
    <mergeCell ref="B24:B36"/>
    <mergeCell ref="B37:B40"/>
    <mergeCell ref="B41:B43"/>
    <mergeCell ref="B68:B69"/>
  </mergeCells>
  <conditionalFormatting sqref="D101 D51">
    <cfRule type="dataBar" priority="15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{1DB97FB5-6AA5-44C1-AE83-E9CF9B2D0C42}</x14:id>
        </ext>
      </extLst>
    </cfRule>
  </conditionalFormatting>
  <conditionalFormatting sqref="D218">
    <cfRule type="cellIs" dxfId="83" priority="12" operator="lessThan">
      <formula>0</formula>
    </cfRule>
  </conditionalFormatting>
  <conditionalFormatting sqref="D218:D289">
    <cfRule type="dataBar" priority="8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{261C72D9-7DDB-4D54-9A31-1D5EE5C6AB41}</x14:id>
        </ext>
      </extLst>
    </cfRule>
  </conditionalFormatting>
  <conditionalFormatting sqref="D7:Q51">
    <cfRule type="cellIs" dxfId="82" priority="1" operator="lessThan">
      <formula>0</formula>
    </cfRule>
  </conditionalFormatting>
  <conditionalFormatting sqref="D57:Q101">
    <cfRule type="cellIs" dxfId="81" priority="2" operator="lessThan">
      <formula>0</formula>
    </cfRule>
  </conditionalFormatting>
  <conditionalFormatting sqref="D107:Q150">
    <cfRule type="cellIs" dxfId="80" priority="3" operator="lessThan">
      <formula>0</formula>
    </cfRule>
  </conditionalFormatting>
  <conditionalFormatting sqref="D155:Q289">
    <cfRule type="cellIs" dxfId="79" priority="6" operator="lessThan">
      <formula>0</formula>
    </cfRule>
  </conditionalFormatting>
  <printOptions horizontalCentered="1" verticalCentered="1"/>
  <pageMargins left="0.25" right="0.25" top="0.75" bottom="0.75" header="0.3" footer="0.3"/>
  <pageSetup scale="42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DB97FB5-6AA5-44C1-AE83-E9CF9B2D0C42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261C72D9-7DDB-4D54-9A31-1D5EE5C6AB41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CFF66"/>
  </sheetPr>
  <dimension ref="A1:I219"/>
  <sheetViews>
    <sheetView zoomScaleNormal="100" workbookViewId="0">
      <selection activeCell="D3" sqref="D3:Q128"/>
    </sheetView>
  </sheetViews>
  <sheetFormatPr defaultRowHeight="14.5"/>
  <cols>
    <col min="1" max="1" width="31" bestFit="1" customWidth="1"/>
    <col min="2" max="2" width="42.7265625" bestFit="1" customWidth="1"/>
    <col min="3" max="3" width="11.1796875" bestFit="1" customWidth="1"/>
    <col min="4" max="4" width="10.81640625" bestFit="1" customWidth="1"/>
    <col min="5" max="5" width="9.1796875"/>
    <col min="6" max="6" width="13.81640625" bestFit="1" customWidth="1"/>
    <col min="7" max="7" width="11.81640625" bestFit="1" customWidth="1"/>
    <col min="8" max="8" width="9.1796875"/>
  </cols>
  <sheetData>
    <row r="1" spans="1:8" ht="15" customHeight="1">
      <c r="A1" s="331" t="s">
        <v>1</v>
      </c>
      <c r="B1" s="331" t="s">
        <v>0</v>
      </c>
      <c r="C1" s="331" t="s">
        <v>11</v>
      </c>
      <c r="D1" s="331"/>
      <c r="E1" s="331"/>
      <c r="F1" s="331"/>
      <c r="G1" s="331"/>
      <c r="H1" s="331"/>
    </row>
    <row r="2" spans="1:8" ht="15" customHeight="1">
      <c r="A2" s="330"/>
      <c r="B2" s="330"/>
      <c r="C2" s="331" t="s">
        <v>3</v>
      </c>
      <c r="D2" s="331"/>
      <c r="E2" s="331"/>
      <c r="F2" s="331" t="s">
        <v>6</v>
      </c>
      <c r="G2" s="331"/>
      <c r="H2" s="331"/>
    </row>
    <row r="3" spans="1:8" ht="29">
      <c r="A3" s="330"/>
      <c r="B3" s="330"/>
      <c r="C3" s="159" t="s">
        <v>8</v>
      </c>
      <c r="D3" s="159" t="s">
        <v>9</v>
      </c>
      <c r="E3" s="159" t="s">
        <v>10</v>
      </c>
      <c r="F3" s="159" t="s">
        <v>8</v>
      </c>
      <c r="G3" s="159" t="s">
        <v>9</v>
      </c>
      <c r="H3" s="159" t="s">
        <v>10</v>
      </c>
    </row>
    <row r="4" spans="1:8">
      <c r="A4" s="329" t="s">
        <v>142</v>
      </c>
      <c r="B4" s="306" t="s">
        <v>227</v>
      </c>
      <c r="C4" s="313">
        <v>41375451.391554497</v>
      </c>
      <c r="D4" s="313">
        <v>3818950.407393463</v>
      </c>
      <c r="E4" s="314">
        <v>0.10168546875557059</v>
      </c>
      <c r="F4" s="315">
        <v>114374367.94356753</v>
      </c>
      <c r="G4" s="315">
        <v>12964479.818556294</v>
      </c>
      <c r="H4" s="314">
        <v>0.12784236387850623</v>
      </c>
    </row>
    <row r="5" spans="1:8">
      <c r="A5" s="330"/>
      <c r="B5" s="307" t="s">
        <v>228</v>
      </c>
      <c r="C5" s="313">
        <v>7814022.5596565362</v>
      </c>
      <c r="D5" s="313">
        <v>559362.09994749259</v>
      </c>
      <c r="E5" s="317">
        <v>7.710382905638101E-2</v>
      </c>
      <c r="F5" s="318">
        <v>22591950.908037644</v>
      </c>
      <c r="G5" s="318">
        <v>2309784.8206660785</v>
      </c>
      <c r="H5" s="317">
        <v>0.11388255133677447</v>
      </c>
    </row>
    <row r="6" spans="1:8">
      <c r="A6" s="329"/>
      <c r="B6" s="306" t="s">
        <v>229</v>
      </c>
      <c r="C6" s="313">
        <v>2881590.6457684627</v>
      </c>
      <c r="D6" s="313">
        <v>339512.63869765447</v>
      </c>
      <c r="E6" s="314">
        <v>0.13355712836242539</v>
      </c>
      <c r="F6" s="315">
        <v>8062463.4883582033</v>
      </c>
      <c r="G6" s="315">
        <v>1035463.8857554654</v>
      </c>
      <c r="H6" s="314">
        <v>0.14735505113333702</v>
      </c>
    </row>
    <row r="7" spans="1:8">
      <c r="A7" s="329"/>
      <c r="B7" s="307" t="s">
        <v>230</v>
      </c>
      <c r="C7" s="313">
        <v>1837855.8997679236</v>
      </c>
      <c r="D7" s="313">
        <v>171602.56649606186</v>
      </c>
      <c r="E7" s="317">
        <v>0.10298708069744855</v>
      </c>
      <c r="F7" s="318">
        <v>5277147.3384152707</v>
      </c>
      <c r="G7" s="318">
        <v>617400.46533381939</v>
      </c>
      <c r="H7" s="317">
        <v>0.13249656733511314</v>
      </c>
    </row>
    <row r="8" spans="1:8">
      <c r="A8" s="329"/>
      <c r="B8" s="306" t="s">
        <v>231</v>
      </c>
      <c r="C8" s="313">
        <v>2138513.8920366261</v>
      </c>
      <c r="D8" s="313">
        <v>244466.01550984709</v>
      </c>
      <c r="E8" s="314">
        <v>0.12907066317570495</v>
      </c>
      <c r="F8" s="315">
        <v>5950554.995007176</v>
      </c>
      <c r="G8" s="315">
        <v>747074.25392630789</v>
      </c>
      <c r="H8" s="314">
        <v>0.14357202247876977</v>
      </c>
    </row>
    <row r="9" spans="1:8">
      <c r="A9" s="329"/>
      <c r="B9" s="307" t="s">
        <v>232</v>
      </c>
      <c r="C9" s="313">
        <v>4334542.4463737709</v>
      </c>
      <c r="D9" s="313">
        <v>427528.66278225183</v>
      </c>
      <c r="E9" s="317">
        <v>0.10942594177112078</v>
      </c>
      <c r="F9" s="318">
        <v>12292408.703131313</v>
      </c>
      <c r="G9" s="318">
        <v>1286151.4395955075</v>
      </c>
      <c r="H9" s="317">
        <v>0.11685638530879898</v>
      </c>
    </row>
    <row r="10" spans="1:8">
      <c r="A10" s="329"/>
      <c r="B10" s="306" t="s">
        <v>233</v>
      </c>
      <c r="C10" s="313">
        <v>1886736.3684960303</v>
      </c>
      <c r="D10" s="313">
        <v>177522.61405379907</v>
      </c>
      <c r="E10" s="314">
        <v>0.10386214924401316</v>
      </c>
      <c r="F10" s="315">
        <v>5132603.0093440367</v>
      </c>
      <c r="G10" s="315">
        <v>572821.42311721947</v>
      </c>
      <c r="H10" s="314">
        <v>0.12562475028353817</v>
      </c>
    </row>
    <row r="11" spans="1:8">
      <c r="A11" s="329"/>
      <c r="B11" s="307" t="s">
        <v>234</v>
      </c>
      <c r="C11" s="313">
        <v>855073.03936218028</v>
      </c>
      <c r="D11" s="313">
        <v>78371.727129011881</v>
      </c>
      <c r="E11" s="317">
        <v>0.10090330207332573</v>
      </c>
      <c r="F11" s="318">
        <v>2240924.0613353546</v>
      </c>
      <c r="G11" s="318">
        <v>248095.8914862026</v>
      </c>
      <c r="H11" s="317">
        <v>0.12449437198842002</v>
      </c>
    </row>
    <row r="12" spans="1:8">
      <c r="A12" s="329"/>
      <c r="B12" s="306" t="s">
        <v>235</v>
      </c>
      <c r="C12" s="313">
        <v>2250875.4378232965</v>
      </c>
      <c r="D12" s="313">
        <v>237300.52217854839</v>
      </c>
      <c r="E12" s="314">
        <v>0.11785035676339094</v>
      </c>
      <c r="F12" s="315">
        <v>6162728.7939519631</v>
      </c>
      <c r="G12" s="315">
        <v>769067.13561314717</v>
      </c>
      <c r="H12" s="314">
        <v>0.1425872040794659</v>
      </c>
    </row>
    <row r="13" spans="1:8">
      <c r="A13" s="329"/>
      <c r="B13" s="307" t="s">
        <v>236</v>
      </c>
      <c r="C13" s="313">
        <v>2739425.8158803484</v>
      </c>
      <c r="D13" s="313">
        <v>266342.40848611109</v>
      </c>
      <c r="E13" s="317">
        <v>0.10769649243926738</v>
      </c>
      <c r="F13" s="318">
        <v>7576136.0005148351</v>
      </c>
      <c r="G13" s="318">
        <v>855472.49469227437</v>
      </c>
      <c r="H13" s="317">
        <v>0.12728988647491743</v>
      </c>
    </row>
    <row r="14" spans="1:8">
      <c r="A14" s="329"/>
      <c r="B14" s="306" t="s">
        <v>237</v>
      </c>
      <c r="C14" s="313">
        <v>1503637.9919960371</v>
      </c>
      <c r="D14" s="313">
        <v>129705.4222109057</v>
      </c>
      <c r="E14" s="314">
        <v>9.440450358578388E-2</v>
      </c>
      <c r="F14" s="315">
        <v>4044141.6447270806</v>
      </c>
      <c r="G14" s="315">
        <v>443189.54505344061</v>
      </c>
      <c r="H14" s="314">
        <v>0.12307565687797058</v>
      </c>
    </row>
    <row r="15" spans="1:8">
      <c r="A15" s="329"/>
      <c r="B15" s="307" t="s">
        <v>238</v>
      </c>
      <c r="C15" s="313">
        <v>1682638.702132208</v>
      </c>
      <c r="D15" s="313">
        <v>162283.84939267975</v>
      </c>
      <c r="E15" s="317">
        <v>0.10674077114317121</v>
      </c>
      <c r="F15" s="318">
        <v>4437234.0463567302</v>
      </c>
      <c r="G15" s="318">
        <v>548696.50441385712</v>
      </c>
      <c r="H15" s="317">
        <v>0.14110613527462712</v>
      </c>
    </row>
    <row r="16" spans="1:8">
      <c r="A16" s="329"/>
      <c r="B16" s="306" t="s">
        <v>239</v>
      </c>
      <c r="C16" s="313">
        <v>28611790.301373035</v>
      </c>
      <c r="D16" s="313">
        <v>3063410.1734831445</v>
      </c>
      <c r="E16" s="314">
        <v>0.11990623899238811</v>
      </c>
      <c r="F16" s="315">
        <v>79949095.616798371</v>
      </c>
      <c r="G16" s="315">
        <v>10618574.326329485</v>
      </c>
      <c r="H16" s="314">
        <v>0.15315872618123899</v>
      </c>
    </row>
    <row r="17" spans="1:8">
      <c r="A17" s="329"/>
      <c r="B17" s="307" t="s">
        <v>240</v>
      </c>
      <c r="C17" s="313">
        <v>6408426.2768305968</v>
      </c>
      <c r="D17" s="313">
        <v>620247.56080973055</v>
      </c>
      <c r="E17" s="317">
        <v>0.10715763822097828</v>
      </c>
      <c r="F17" s="318">
        <v>18282367.55345384</v>
      </c>
      <c r="G17" s="318">
        <v>2320262.0904299822</v>
      </c>
      <c r="H17" s="317">
        <v>0.14536065406940571</v>
      </c>
    </row>
    <row r="18" spans="1:8">
      <c r="A18" s="329"/>
      <c r="B18" s="306" t="s">
        <v>241</v>
      </c>
      <c r="C18" s="313">
        <v>5431233.1266489225</v>
      </c>
      <c r="D18" s="313">
        <v>638916.23596357927</v>
      </c>
      <c r="E18" s="314">
        <v>0.13332094903937136</v>
      </c>
      <c r="F18" s="315">
        <v>15468657.211845234</v>
      </c>
      <c r="G18" s="315">
        <v>2111412.0240275897</v>
      </c>
      <c r="H18" s="314">
        <v>0.15807241645554909</v>
      </c>
    </row>
    <row r="19" spans="1:8">
      <c r="A19" s="329"/>
      <c r="B19" s="307" t="s">
        <v>242</v>
      </c>
      <c r="C19" s="313">
        <v>493824.8161349381</v>
      </c>
      <c r="D19" s="313">
        <v>55811.123818726453</v>
      </c>
      <c r="E19" s="317">
        <v>0.12741867388573594</v>
      </c>
      <c r="F19" s="318">
        <v>1353172.3125991598</v>
      </c>
      <c r="G19" s="318">
        <v>176206.84068549238</v>
      </c>
      <c r="H19" s="317">
        <v>0.14971283770881724</v>
      </c>
    </row>
    <row r="20" spans="1:8">
      <c r="A20" s="329"/>
      <c r="B20" s="306" t="s">
        <v>243</v>
      </c>
      <c r="C20" s="313">
        <v>1973889.7872335217</v>
      </c>
      <c r="D20" s="313">
        <v>188926.22786757024</v>
      </c>
      <c r="E20" s="314">
        <v>0.10584318479570527</v>
      </c>
      <c r="F20" s="315">
        <v>5491498.090066365</v>
      </c>
      <c r="G20" s="315">
        <v>633420.3850760404</v>
      </c>
      <c r="H20" s="314">
        <v>0.13038498425526973</v>
      </c>
    </row>
    <row r="21" spans="1:8">
      <c r="A21" s="329"/>
      <c r="B21" s="307" t="s">
        <v>244</v>
      </c>
      <c r="C21" s="313">
        <v>953241.79935598478</v>
      </c>
      <c r="D21" s="313">
        <v>106242.21896081313</v>
      </c>
      <c r="E21" s="317">
        <v>0.1254336146320702</v>
      </c>
      <c r="F21" s="318">
        <v>2521839.6739722183</v>
      </c>
      <c r="G21" s="318">
        <v>367041.07734302431</v>
      </c>
      <c r="H21" s="317">
        <v>0.17033660496957626</v>
      </c>
    </row>
    <row r="22" spans="1:8">
      <c r="A22" s="329"/>
      <c r="B22" s="306" t="s">
        <v>245</v>
      </c>
      <c r="C22" s="313">
        <v>773590.54656996403</v>
      </c>
      <c r="D22" s="313">
        <v>55716.471205106005</v>
      </c>
      <c r="E22" s="314">
        <v>7.7613154057399589E-2</v>
      </c>
      <c r="F22" s="315">
        <v>2068279.4896896342</v>
      </c>
      <c r="G22" s="315">
        <v>230168.6274107669</v>
      </c>
      <c r="H22" s="314">
        <v>0.12522020958268354</v>
      </c>
    </row>
    <row r="23" spans="1:8">
      <c r="A23" s="329"/>
      <c r="B23" s="307" t="s">
        <v>246</v>
      </c>
      <c r="C23" s="313">
        <v>19920056.072844088</v>
      </c>
      <c r="D23" s="313">
        <v>1649413.9035074636</v>
      </c>
      <c r="E23" s="317">
        <v>9.0276734020638474E-2</v>
      </c>
      <c r="F23" s="318">
        <v>54286164.762027375</v>
      </c>
      <c r="G23" s="318">
        <v>5647869.3267755359</v>
      </c>
      <c r="H23" s="317">
        <v>0.11611980387540677</v>
      </c>
    </row>
    <row r="24" spans="1:8">
      <c r="A24" s="329"/>
      <c r="B24" s="306" t="s">
        <v>247</v>
      </c>
      <c r="C24" s="313">
        <v>922254.68568438303</v>
      </c>
      <c r="D24" s="313">
        <v>72918.502382660168</v>
      </c>
      <c r="E24" s="314">
        <v>8.5853521628144497E-2</v>
      </c>
      <c r="F24" s="315">
        <v>2530413.6468950678</v>
      </c>
      <c r="G24" s="315">
        <v>238240.81152091129</v>
      </c>
      <c r="H24" s="314">
        <v>0.10393666997716719</v>
      </c>
    </row>
    <row r="25" spans="1:8">
      <c r="A25" s="329"/>
      <c r="B25" s="307" t="s">
        <v>248</v>
      </c>
      <c r="C25" s="313">
        <v>1897708.5227635168</v>
      </c>
      <c r="D25" s="313">
        <v>176327.15936114732</v>
      </c>
      <c r="E25" s="317">
        <v>0.10243352409290096</v>
      </c>
      <c r="F25" s="318">
        <v>5183407.5301952036</v>
      </c>
      <c r="G25" s="318">
        <v>574065.70705191232</v>
      </c>
      <c r="H25" s="317">
        <v>0.12454396507752041</v>
      </c>
    </row>
    <row r="26" spans="1:8">
      <c r="A26" s="329"/>
      <c r="B26" s="306" t="s">
        <v>249</v>
      </c>
      <c r="C26" s="313">
        <v>3828951.9113987316</v>
      </c>
      <c r="D26" s="313">
        <v>299052.6692459383</v>
      </c>
      <c r="E26" s="314">
        <v>8.4719888226484866E-2</v>
      </c>
      <c r="F26" s="315">
        <v>10898792.904765697</v>
      </c>
      <c r="G26" s="315">
        <v>1002102.0798525326</v>
      </c>
      <c r="H26" s="314">
        <v>0.10125627824301819</v>
      </c>
    </row>
    <row r="27" spans="1:8">
      <c r="A27" s="329"/>
      <c r="B27" s="307" t="s">
        <v>250</v>
      </c>
      <c r="C27" s="313">
        <v>1289624.3142348374</v>
      </c>
      <c r="D27" s="313">
        <v>118558.4472835816</v>
      </c>
      <c r="E27" s="317">
        <v>0.10123977705219586</v>
      </c>
      <c r="F27" s="318">
        <v>3547962.5920523121</v>
      </c>
      <c r="G27" s="318">
        <v>386569.8621454942</v>
      </c>
      <c r="H27" s="317">
        <v>0.12227834222826481</v>
      </c>
    </row>
    <row r="28" spans="1:8">
      <c r="A28" s="329"/>
      <c r="B28" s="306" t="s">
        <v>251</v>
      </c>
      <c r="C28" s="313">
        <v>2345694.7849978493</v>
      </c>
      <c r="D28" s="313">
        <v>154465.02339087054</v>
      </c>
      <c r="E28" s="314">
        <v>7.0492390208131694E-2</v>
      </c>
      <c r="F28" s="315">
        <v>6541111.3402336361</v>
      </c>
      <c r="G28" s="315">
        <v>612482.37109480891</v>
      </c>
      <c r="H28" s="314">
        <v>0.10330927677934551</v>
      </c>
    </row>
    <row r="29" spans="1:8">
      <c r="A29" s="329"/>
      <c r="B29" s="307" t="s">
        <v>252</v>
      </c>
      <c r="C29" s="313">
        <v>680303.01615876262</v>
      </c>
      <c r="D29" s="313">
        <v>71593.094103069394</v>
      </c>
      <c r="E29" s="317">
        <v>0.11761446874611495</v>
      </c>
      <c r="F29" s="318">
        <v>1766630.3601741223</v>
      </c>
      <c r="G29" s="318">
        <v>241907.25180970179</v>
      </c>
      <c r="H29" s="317">
        <v>0.15865651309580867</v>
      </c>
    </row>
    <row r="30" spans="1:8">
      <c r="A30" s="329"/>
      <c r="B30" s="306" t="s">
        <v>253</v>
      </c>
      <c r="C30" s="313">
        <v>34661751.452564202</v>
      </c>
      <c r="D30" s="313">
        <v>3305114.9675883651</v>
      </c>
      <c r="E30" s="314">
        <v>0.10540400177078853</v>
      </c>
      <c r="F30" s="315">
        <v>100149829.93761671</v>
      </c>
      <c r="G30" s="315">
        <v>12055558.357306302</v>
      </c>
      <c r="H30" s="314">
        <v>0.13684838004836616</v>
      </c>
    </row>
    <row r="31" spans="1:8">
      <c r="A31" s="329"/>
      <c r="B31" s="307" t="s">
        <v>254</v>
      </c>
      <c r="C31" s="313">
        <v>8737288.4483212158</v>
      </c>
      <c r="D31" s="313">
        <v>871885.18704402074</v>
      </c>
      <c r="E31" s="317">
        <v>0.11085066564056155</v>
      </c>
      <c r="F31" s="318">
        <v>26459135.850683104</v>
      </c>
      <c r="G31" s="318">
        <v>2888371.5432639048</v>
      </c>
      <c r="H31" s="317">
        <v>0.12254042786193203</v>
      </c>
    </row>
    <row r="32" spans="1:8">
      <c r="A32" s="329"/>
      <c r="B32" s="306" t="s">
        <v>255</v>
      </c>
      <c r="C32" s="313">
        <v>2771527.1609351621</v>
      </c>
      <c r="D32" s="313">
        <v>250504.43690061476</v>
      </c>
      <c r="E32" s="314">
        <v>9.9366195517554531E-2</v>
      </c>
      <c r="F32" s="315">
        <v>8126519.8518063603</v>
      </c>
      <c r="G32" s="315">
        <v>1028460.3782021916</v>
      </c>
      <c r="H32" s="314">
        <v>0.1448931756667815</v>
      </c>
    </row>
    <row r="33" spans="1:8">
      <c r="A33" s="329"/>
      <c r="B33" s="307" t="s">
        <v>256</v>
      </c>
      <c r="C33" s="313">
        <v>1028531.6828854913</v>
      </c>
      <c r="D33" s="313">
        <v>103064.44520909607</v>
      </c>
      <c r="E33" s="317">
        <v>0.11136476907368842</v>
      </c>
      <c r="F33" s="318">
        <v>2900090.6450554901</v>
      </c>
      <c r="G33" s="318">
        <v>340134.49733855855</v>
      </c>
      <c r="H33" s="317">
        <v>0.13286731401313406</v>
      </c>
    </row>
    <row r="34" spans="1:8">
      <c r="A34" s="329"/>
      <c r="B34" s="306" t="s">
        <v>257</v>
      </c>
      <c r="C34" s="313">
        <v>1190620.6951838443</v>
      </c>
      <c r="D34" s="313">
        <v>142450.73466081801</v>
      </c>
      <c r="E34" s="314">
        <v>0.13590423311667557</v>
      </c>
      <c r="F34" s="315">
        <v>3234982.0372944367</v>
      </c>
      <c r="G34" s="315">
        <v>428001.01777438773</v>
      </c>
      <c r="H34" s="314">
        <v>0.15247734658625137</v>
      </c>
    </row>
    <row r="35" spans="1:8">
      <c r="A35" s="329"/>
      <c r="B35" s="307" t="s">
        <v>258</v>
      </c>
      <c r="C35" s="313">
        <v>737721.81374387268</v>
      </c>
      <c r="D35" s="313">
        <v>69622.861482392414</v>
      </c>
      <c r="E35" s="317">
        <v>0.10421040363365733</v>
      </c>
      <c r="F35" s="318">
        <v>1970667.3352726223</v>
      </c>
      <c r="G35" s="318">
        <v>192939.22565200459</v>
      </c>
      <c r="H35" s="317">
        <v>0.10853134661474159</v>
      </c>
    </row>
    <row r="36" spans="1:8">
      <c r="A36" s="329"/>
      <c r="B36" s="306" t="s">
        <v>259</v>
      </c>
      <c r="C36" s="313">
        <v>2032211.7252671088</v>
      </c>
      <c r="D36" s="313">
        <v>217354.04112198227</v>
      </c>
      <c r="E36" s="314">
        <v>0.11976368341210461</v>
      </c>
      <c r="F36" s="315">
        <v>5830569.0335669937</v>
      </c>
      <c r="G36" s="315">
        <v>776464.43598453607</v>
      </c>
      <c r="H36" s="314">
        <v>0.15363046430735608</v>
      </c>
    </row>
    <row r="37" spans="1:8">
      <c r="A37" s="329"/>
      <c r="B37" s="307" t="s">
        <v>260</v>
      </c>
      <c r="C37" s="313">
        <v>3605980.886092891</v>
      </c>
      <c r="D37" s="313">
        <v>286786.06607119134</v>
      </c>
      <c r="E37" s="317">
        <v>8.6402299841295979E-2</v>
      </c>
      <c r="F37" s="318">
        <v>10468912.868506394</v>
      </c>
      <c r="G37" s="318">
        <v>1181927.0033639949</v>
      </c>
      <c r="H37" s="317">
        <v>0.12726701865674392</v>
      </c>
    </row>
    <row r="38" spans="1:8">
      <c r="A38" s="329"/>
      <c r="B38" s="306" t="s">
        <v>261</v>
      </c>
      <c r="C38" s="313">
        <v>2680856.4367554984</v>
      </c>
      <c r="D38" s="313">
        <v>242001.95465846686</v>
      </c>
      <c r="E38" s="314">
        <v>9.9227713844732224E-2</v>
      </c>
      <c r="F38" s="315">
        <v>7874808.0327932909</v>
      </c>
      <c r="G38" s="315">
        <v>998644.33937672898</v>
      </c>
      <c r="H38" s="314">
        <v>0.14523277570207643</v>
      </c>
    </row>
    <row r="39" spans="1:8">
      <c r="A39" s="329"/>
      <c r="B39" s="307" t="s">
        <v>262</v>
      </c>
      <c r="C39" s="313">
        <v>1919411.9790241877</v>
      </c>
      <c r="D39" s="313">
        <v>180107.35104825464</v>
      </c>
      <c r="E39" s="317">
        <v>0.10355135503655247</v>
      </c>
      <c r="F39" s="318">
        <v>5264152.6130108228</v>
      </c>
      <c r="G39" s="318">
        <v>625389.42391099036</v>
      </c>
      <c r="H39" s="317">
        <v>0.13481813975340037</v>
      </c>
    </row>
    <row r="40" spans="1:8">
      <c r="A40" s="329"/>
      <c r="B40" s="306" t="s">
        <v>263</v>
      </c>
      <c r="C40" s="313">
        <v>56306800.865022637</v>
      </c>
      <c r="D40" s="313">
        <v>4854573.4120156616</v>
      </c>
      <c r="E40" s="314">
        <v>9.4351083564836999E-2</v>
      </c>
      <c r="F40" s="315">
        <v>174136792.75581867</v>
      </c>
      <c r="G40" s="315">
        <v>18122940.790289581</v>
      </c>
      <c r="H40" s="314">
        <v>0.11616238277543332</v>
      </c>
    </row>
    <row r="41" spans="1:8">
      <c r="A41" s="329"/>
      <c r="B41" s="307" t="s">
        <v>264</v>
      </c>
      <c r="C41" s="313">
        <v>1221212.0821751931</v>
      </c>
      <c r="D41" s="313">
        <v>80396.668270729249</v>
      </c>
      <c r="E41" s="317">
        <v>7.0472985630138027E-2</v>
      </c>
      <c r="F41" s="318">
        <v>3771693.0906027597</v>
      </c>
      <c r="G41" s="318">
        <v>354877.95927081304</v>
      </c>
      <c r="H41" s="317">
        <v>0.10386220665455614</v>
      </c>
    </row>
    <row r="42" spans="1:8">
      <c r="A42" s="329"/>
      <c r="B42" s="306" t="s">
        <v>265</v>
      </c>
      <c r="C42" s="313">
        <v>7187228.9594238466</v>
      </c>
      <c r="D42" s="313">
        <v>547335.34338661842</v>
      </c>
      <c r="E42" s="314">
        <v>8.2431342283052267E-2</v>
      </c>
      <c r="F42" s="315">
        <v>22707057.513166841</v>
      </c>
      <c r="G42" s="315">
        <v>1911178.5443671718</v>
      </c>
      <c r="H42" s="314">
        <v>9.1901792044209243E-2</v>
      </c>
    </row>
    <row r="43" spans="1:8">
      <c r="A43" s="329"/>
      <c r="B43" s="307" t="s">
        <v>266</v>
      </c>
      <c r="C43" s="313">
        <v>2737979.7565727201</v>
      </c>
      <c r="D43" s="313">
        <v>209039.62183160428</v>
      </c>
      <c r="E43" s="317">
        <v>8.2658983880218806E-2</v>
      </c>
      <c r="F43" s="318">
        <v>7726880.3380002072</v>
      </c>
      <c r="G43" s="318">
        <v>874868.90648014937</v>
      </c>
      <c r="H43" s="317">
        <v>0.12768059645313048</v>
      </c>
    </row>
    <row r="44" spans="1:8">
      <c r="A44" s="329"/>
      <c r="B44" s="306" t="s">
        <v>267</v>
      </c>
      <c r="C44" s="313">
        <v>4350935.3141792137</v>
      </c>
      <c r="D44" s="313">
        <v>392096.49673029734</v>
      </c>
      <c r="E44" s="314">
        <v>9.9043309114303646E-2</v>
      </c>
      <c r="F44" s="315">
        <v>12578879.840728549</v>
      </c>
      <c r="G44" s="315">
        <v>1433258.5812597293</v>
      </c>
      <c r="H44" s="314">
        <v>0.12859387089275953</v>
      </c>
    </row>
    <row r="45" spans="1:8">
      <c r="A45" s="329"/>
      <c r="B45" s="307" t="s">
        <v>268</v>
      </c>
      <c r="C45" s="313">
        <v>3620743.6421530405</v>
      </c>
      <c r="D45" s="313">
        <v>332779.43965799501</v>
      </c>
      <c r="E45" s="317">
        <v>0.10121139378751995</v>
      </c>
      <c r="F45" s="318">
        <v>11326019.947940111</v>
      </c>
      <c r="G45" s="318">
        <v>998460.05244600587</v>
      </c>
      <c r="H45" s="317">
        <v>9.6679182938617672E-2</v>
      </c>
    </row>
    <row r="46" spans="1:8">
      <c r="A46" s="329"/>
      <c r="B46" s="306" t="s">
        <v>269</v>
      </c>
      <c r="C46" s="313">
        <v>4518478.5273707006</v>
      </c>
      <c r="D46" s="313">
        <v>344713.79169318685</v>
      </c>
      <c r="E46" s="314">
        <v>8.2590613875899402E-2</v>
      </c>
      <c r="F46" s="315">
        <v>13744202.967421422</v>
      </c>
      <c r="G46" s="315">
        <v>1435554.5598484948</v>
      </c>
      <c r="H46" s="314">
        <v>0.11662974782554243</v>
      </c>
    </row>
    <row r="47" spans="1:8">
      <c r="A47" s="329"/>
      <c r="B47" s="307" t="s">
        <v>270</v>
      </c>
      <c r="C47" s="313">
        <v>16748269.436066283</v>
      </c>
      <c r="D47" s="313">
        <v>1474397.6177269854</v>
      </c>
      <c r="E47" s="317">
        <v>9.6530705197923686E-2</v>
      </c>
      <c r="F47" s="318">
        <v>54752673.05933664</v>
      </c>
      <c r="G47" s="318">
        <v>5575929.7387742773</v>
      </c>
      <c r="H47" s="317">
        <v>0.11338550221650817</v>
      </c>
    </row>
    <row r="48" spans="1:8">
      <c r="A48" s="329"/>
      <c r="B48" s="306" t="s">
        <v>271</v>
      </c>
      <c r="C48" s="313">
        <v>6978188.9432921484</v>
      </c>
      <c r="D48" s="313">
        <v>735961.68670993578</v>
      </c>
      <c r="E48" s="314">
        <v>0.11790049552167292</v>
      </c>
      <c r="F48" s="315">
        <v>21276464.499247476</v>
      </c>
      <c r="G48" s="315">
        <v>2783624.3158759773</v>
      </c>
      <c r="H48" s="314">
        <v>0.15052443476902877</v>
      </c>
    </row>
    <row r="49" spans="1:8">
      <c r="A49" s="329"/>
      <c r="B49" s="307" t="s">
        <v>272</v>
      </c>
      <c r="C49" s="313">
        <v>2345334.5381194749</v>
      </c>
      <c r="D49" s="313">
        <v>210895.46236321516</v>
      </c>
      <c r="E49" s="317">
        <v>9.8806035158671437E-2</v>
      </c>
      <c r="F49" s="318">
        <v>6655140.7877516104</v>
      </c>
      <c r="G49" s="318">
        <v>799576.80954791792</v>
      </c>
      <c r="H49" s="317">
        <v>0.13654992286382694</v>
      </c>
    </row>
    <row r="50" spans="1:8">
      <c r="A50" s="329"/>
      <c r="B50" s="306" t="s">
        <v>273</v>
      </c>
      <c r="C50" s="313">
        <v>929716.73342651047</v>
      </c>
      <c r="D50" s="313">
        <v>69517.79479180288</v>
      </c>
      <c r="E50" s="314">
        <v>8.0815950438325679E-2</v>
      </c>
      <c r="F50" s="315">
        <v>2942831.3200435042</v>
      </c>
      <c r="G50" s="315">
        <v>217389.41196737625</v>
      </c>
      <c r="H50" s="314">
        <v>7.9762995983587132E-2</v>
      </c>
    </row>
    <row r="51" spans="1:8">
      <c r="A51" s="329"/>
      <c r="B51" s="307" t="s">
        <v>274</v>
      </c>
      <c r="C51" s="313">
        <v>1193568.407655665</v>
      </c>
      <c r="D51" s="313">
        <v>81898.30514181219</v>
      </c>
      <c r="E51" s="317">
        <v>7.3671411110736093E-2</v>
      </c>
      <c r="F51" s="318">
        <v>3410841.7256257455</v>
      </c>
      <c r="G51" s="318">
        <v>319429.3916643695</v>
      </c>
      <c r="H51" s="317">
        <v>0.10332797995117284</v>
      </c>
    </row>
    <row r="52" spans="1:8">
      <c r="A52" s="329"/>
      <c r="B52" s="306" t="s">
        <v>275</v>
      </c>
      <c r="C52" s="313">
        <v>40514606.231986605</v>
      </c>
      <c r="D52" s="313">
        <v>3056595.9630459473</v>
      </c>
      <c r="E52" s="314">
        <v>8.1600596003370954E-2</v>
      </c>
      <c r="F52" s="315">
        <v>113536864.26838112</v>
      </c>
      <c r="G52" s="315">
        <v>13101923.577767164</v>
      </c>
      <c r="H52" s="314">
        <v>0.13045184761075476</v>
      </c>
    </row>
    <row r="53" spans="1:8">
      <c r="A53" s="329"/>
      <c r="B53" s="307" t="s">
        <v>276</v>
      </c>
      <c r="C53" s="313">
        <v>4676925.6537479274</v>
      </c>
      <c r="D53" s="313">
        <v>435679.02913679648</v>
      </c>
      <c r="E53" s="317">
        <v>0.10272428549866344</v>
      </c>
      <c r="F53" s="318">
        <v>13605571.099814253</v>
      </c>
      <c r="G53" s="318">
        <v>1674202.8518880606</v>
      </c>
      <c r="H53" s="317">
        <v>0.14031943504711256</v>
      </c>
    </row>
    <row r="54" spans="1:8">
      <c r="A54" s="329"/>
      <c r="B54" s="306" t="s">
        <v>277</v>
      </c>
      <c r="C54" s="313">
        <v>2879953.0644863192</v>
      </c>
      <c r="D54" s="313">
        <v>254011.19341812748</v>
      </c>
      <c r="E54" s="314">
        <v>9.6731460896657143E-2</v>
      </c>
      <c r="F54" s="315">
        <v>8019769.8311817516</v>
      </c>
      <c r="G54" s="315">
        <v>1056682.2677965146</v>
      </c>
      <c r="H54" s="314">
        <v>0.15175484412302701</v>
      </c>
    </row>
    <row r="55" spans="1:8">
      <c r="A55" s="329"/>
      <c r="B55" s="307" t="s">
        <v>278</v>
      </c>
      <c r="C55" s="313">
        <v>1827148.3763785656</v>
      </c>
      <c r="D55" s="313">
        <v>139948.18984134868</v>
      </c>
      <c r="E55" s="317">
        <v>8.2946997610625059E-2</v>
      </c>
      <c r="F55" s="318">
        <v>5252891.2094158316</v>
      </c>
      <c r="G55" s="318">
        <v>642597.43731219694</v>
      </c>
      <c r="H55" s="317">
        <v>0.13938318664213575</v>
      </c>
    </row>
    <row r="56" spans="1:8">
      <c r="A56" s="329"/>
      <c r="B56" s="306" t="s">
        <v>279</v>
      </c>
      <c r="C56" s="313">
        <v>7408753.3181376485</v>
      </c>
      <c r="D56" s="313">
        <v>263578.28777907602</v>
      </c>
      <c r="E56" s="314">
        <v>3.6888989655141959E-2</v>
      </c>
      <c r="F56" s="315">
        <v>20349651.442403331</v>
      </c>
      <c r="G56" s="315">
        <v>1599711.8025744185</v>
      </c>
      <c r="H56" s="314">
        <v>8.5318237461217514E-2</v>
      </c>
    </row>
    <row r="57" spans="1:8">
      <c r="A57" s="329"/>
      <c r="B57" s="307" t="s">
        <v>280</v>
      </c>
      <c r="C57" s="313">
        <v>1054619.493674072</v>
      </c>
      <c r="D57" s="313">
        <v>109666.18273408408</v>
      </c>
      <c r="E57" s="317">
        <v>0.11605460445976337</v>
      </c>
      <c r="F57" s="318">
        <v>2789653.0636361875</v>
      </c>
      <c r="G57" s="318">
        <v>342603.10089824209</v>
      </c>
      <c r="H57" s="317">
        <v>0.14000658184964548</v>
      </c>
    </row>
    <row r="58" spans="1:8">
      <c r="A58" s="329"/>
      <c r="B58" s="306" t="s">
        <v>281</v>
      </c>
      <c r="C58" s="313">
        <v>4041413.6790437754</v>
      </c>
      <c r="D58" s="313">
        <v>286174.57475876948</v>
      </c>
      <c r="E58" s="314">
        <v>7.6206751903553388E-2</v>
      </c>
      <c r="F58" s="315">
        <v>11347087.833008835</v>
      </c>
      <c r="G58" s="315">
        <v>1299390.122267846</v>
      </c>
      <c r="H58" s="314">
        <v>0.12932217505695837</v>
      </c>
    </row>
    <row r="59" spans="1:8">
      <c r="A59" s="329"/>
      <c r="B59" s="307" t="s">
        <v>282</v>
      </c>
      <c r="C59" s="313">
        <v>4598562.5425515249</v>
      </c>
      <c r="D59" s="313">
        <v>452995.45905359928</v>
      </c>
      <c r="E59" s="317">
        <v>0.10927225393525004</v>
      </c>
      <c r="F59" s="318">
        <v>13143734.42680325</v>
      </c>
      <c r="G59" s="318">
        <v>1843946.5267258584</v>
      </c>
      <c r="H59" s="317">
        <v>0.16318417151115105</v>
      </c>
    </row>
    <row r="60" spans="1:8">
      <c r="A60" s="329"/>
      <c r="B60" s="306" t="s">
        <v>283</v>
      </c>
      <c r="C60" s="313">
        <v>4566816.9003230603</v>
      </c>
      <c r="D60" s="313">
        <v>280971.48808934633</v>
      </c>
      <c r="E60" s="314">
        <v>6.5558008062383308E-2</v>
      </c>
      <c r="F60" s="315">
        <v>12778893.562820368</v>
      </c>
      <c r="G60" s="315">
        <v>1326299.1622983254</v>
      </c>
      <c r="H60" s="314">
        <v>0.11580774765217119</v>
      </c>
    </row>
    <row r="61" spans="1:8">
      <c r="A61" s="329"/>
      <c r="B61" s="307" t="s">
        <v>284</v>
      </c>
      <c r="C61" s="313">
        <v>30833893.303583052</v>
      </c>
      <c r="D61" s="313">
        <v>2303894.5886335447</v>
      </c>
      <c r="E61" s="317">
        <v>8.075340667387837E-2</v>
      </c>
      <c r="F61" s="318">
        <v>90282201.130593836</v>
      </c>
      <c r="G61" s="318">
        <v>7447851.374588877</v>
      </c>
      <c r="H61" s="317">
        <v>8.9912595397043674E-2</v>
      </c>
    </row>
    <row r="62" spans="1:8">
      <c r="A62" s="329"/>
      <c r="B62" s="306" t="s">
        <v>285</v>
      </c>
      <c r="C62" s="313">
        <v>13451967.739658415</v>
      </c>
      <c r="D62" s="313">
        <v>1063857.4267055504</v>
      </c>
      <c r="E62" s="314">
        <v>8.5877296845927611E-2</v>
      </c>
      <c r="F62" s="315">
        <v>39164332.786002465</v>
      </c>
      <c r="G62" s="315">
        <v>3158405.1383602545</v>
      </c>
      <c r="H62" s="314">
        <v>8.7719032523442778E-2</v>
      </c>
    </row>
    <row r="63" spans="1:8">
      <c r="A63" s="329"/>
      <c r="B63" s="307" t="s">
        <v>286</v>
      </c>
      <c r="C63" s="313">
        <v>2449029.7517914348</v>
      </c>
      <c r="D63" s="313">
        <v>183571.79219452059</v>
      </c>
      <c r="E63" s="317">
        <v>8.1030765288261156E-2</v>
      </c>
      <c r="F63" s="318">
        <v>7088698.9657554794</v>
      </c>
      <c r="G63" s="318">
        <v>666573.20838808175</v>
      </c>
      <c r="H63" s="317">
        <v>0.10379323507070781</v>
      </c>
    </row>
    <row r="64" spans="1:8">
      <c r="A64" s="329"/>
      <c r="B64" s="306" t="s">
        <v>287</v>
      </c>
      <c r="C64" s="313">
        <v>3046242.4246419892</v>
      </c>
      <c r="D64" s="313">
        <v>256372.10081430431</v>
      </c>
      <c r="E64" s="314">
        <v>9.1893912998279925E-2</v>
      </c>
      <c r="F64" s="315">
        <v>8982047.508844791</v>
      </c>
      <c r="G64" s="315">
        <v>878946.101664179</v>
      </c>
      <c r="H64" s="314">
        <v>0.1084703322218448</v>
      </c>
    </row>
    <row r="65" spans="1:8">
      <c r="A65" s="329"/>
      <c r="B65" s="307" t="s">
        <v>288</v>
      </c>
      <c r="C65" s="313">
        <v>5295923.7465605224</v>
      </c>
      <c r="D65" s="313">
        <v>304698.20155986398</v>
      </c>
      <c r="E65" s="317">
        <v>6.1046770740516357E-2</v>
      </c>
      <c r="F65" s="318">
        <v>15926361.215611495</v>
      </c>
      <c r="G65" s="318">
        <v>1022045.3837898225</v>
      </c>
      <c r="H65" s="317">
        <v>6.8573787305801034E-2</v>
      </c>
    </row>
    <row r="66" spans="1:8">
      <c r="A66" s="329"/>
      <c r="B66" s="306" t="s">
        <v>289</v>
      </c>
      <c r="C66" s="313">
        <v>34118895.205605283</v>
      </c>
      <c r="D66" s="313">
        <v>2921822.545017954</v>
      </c>
      <c r="E66" s="314">
        <v>9.3656945855347007E-2</v>
      </c>
      <c r="F66" s="315">
        <v>97706096.650253549</v>
      </c>
      <c r="G66" s="315">
        <v>10066768.763700828</v>
      </c>
      <c r="H66" s="314">
        <v>0.11486588277733085</v>
      </c>
    </row>
    <row r="67" spans="1:8">
      <c r="A67" s="329"/>
      <c r="B67" s="307" t="s">
        <v>290</v>
      </c>
      <c r="C67" s="313">
        <v>682539.30352003605</v>
      </c>
      <c r="D67" s="313">
        <v>90392.34553480125</v>
      </c>
      <c r="E67" s="317">
        <v>0.15265187858493598</v>
      </c>
      <c r="F67" s="318">
        <v>1955733.5707688814</v>
      </c>
      <c r="G67" s="318">
        <v>296906.6910188105</v>
      </c>
      <c r="H67" s="317">
        <v>0.17898594159719927</v>
      </c>
    </row>
    <row r="68" spans="1:8">
      <c r="A68" s="329"/>
      <c r="B68" s="306" t="s">
        <v>291</v>
      </c>
      <c r="C68" s="313">
        <v>4745455.4082259014</v>
      </c>
      <c r="D68" s="313">
        <v>423270.22014680691</v>
      </c>
      <c r="E68" s="314">
        <v>9.7929681799432705E-2</v>
      </c>
      <c r="F68" s="315">
        <v>13993444.418880142</v>
      </c>
      <c r="G68" s="315">
        <v>1340137.5109403506</v>
      </c>
      <c r="H68" s="314">
        <v>0.10591203712125492</v>
      </c>
    </row>
    <row r="69" spans="1:8">
      <c r="A69" s="329"/>
      <c r="B69" s="307" t="s">
        <v>292</v>
      </c>
      <c r="C69" s="313">
        <v>1790689.241113438</v>
      </c>
      <c r="D69" s="313">
        <v>195920.84418170177</v>
      </c>
      <c r="E69" s="317">
        <v>0.12285222390827709</v>
      </c>
      <c r="F69" s="318">
        <v>5027344.6672031721</v>
      </c>
      <c r="G69" s="318">
        <v>608578.68106317893</v>
      </c>
      <c r="H69" s="317">
        <v>0.13772593592239582</v>
      </c>
    </row>
    <row r="70" spans="1:8">
      <c r="A70" s="329"/>
      <c r="B70" s="306" t="s">
        <v>293</v>
      </c>
      <c r="C70" s="313">
        <v>5064423.7309679268</v>
      </c>
      <c r="D70" s="313">
        <v>382529.99684615806</v>
      </c>
      <c r="E70" s="314">
        <v>8.1704117728744904E-2</v>
      </c>
      <c r="F70" s="315">
        <v>14299920.20886693</v>
      </c>
      <c r="G70" s="315">
        <v>1308822.0439405255</v>
      </c>
      <c r="H70" s="314">
        <v>0.1007476063474069</v>
      </c>
    </row>
    <row r="71" spans="1:8">
      <c r="A71" s="329"/>
      <c r="B71" s="307" t="s">
        <v>294</v>
      </c>
      <c r="C71" s="313">
        <v>3211606.032357567</v>
      </c>
      <c r="D71" s="313">
        <v>210373.32628195081</v>
      </c>
      <c r="E71" s="317">
        <v>7.0095639653691838E-2</v>
      </c>
      <c r="F71" s="318">
        <v>9392429.5654418524</v>
      </c>
      <c r="G71" s="318">
        <v>841200.99055717699</v>
      </c>
      <c r="H71" s="317">
        <v>9.8371945410022171E-2</v>
      </c>
    </row>
    <row r="72" spans="1:8">
      <c r="A72" s="329"/>
      <c r="B72" s="306" t="s">
        <v>295</v>
      </c>
      <c r="C72" s="313">
        <v>2459012.4900779468</v>
      </c>
      <c r="D72" s="313">
        <v>222475.08613731852</v>
      </c>
      <c r="E72" s="314">
        <v>9.9473000427058547E-2</v>
      </c>
      <c r="F72" s="315">
        <v>6714925.5641833087</v>
      </c>
      <c r="G72" s="315">
        <v>729422.37509696465</v>
      </c>
      <c r="H72" s="314">
        <v>0.12186483776785142</v>
      </c>
    </row>
    <row r="73" spans="1:8">
      <c r="A73" s="329"/>
      <c r="B73" s="307" t="s">
        <v>296</v>
      </c>
      <c r="C73" s="313">
        <v>3812967.3430067813</v>
      </c>
      <c r="D73" s="313">
        <v>334816.88265493792</v>
      </c>
      <c r="E73" s="317">
        <v>9.6262909403024635E-2</v>
      </c>
      <c r="F73" s="318">
        <v>11593472.861718249</v>
      </c>
      <c r="G73" s="318">
        <v>1176129.519151751</v>
      </c>
      <c r="H73" s="317">
        <v>0.11290109968305898</v>
      </c>
    </row>
    <row r="74" spans="1:8">
      <c r="A74" s="329"/>
      <c r="B74" s="306" t="s">
        <v>297</v>
      </c>
      <c r="C74" s="313">
        <v>716796.24600864446</v>
      </c>
      <c r="D74" s="313">
        <v>66718.397089209873</v>
      </c>
      <c r="E74" s="314">
        <v>0.10263139591682721</v>
      </c>
      <c r="F74" s="315">
        <v>1991833.9378318035</v>
      </c>
      <c r="G74" s="315">
        <v>238232.84496485977</v>
      </c>
      <c r="H74" s="314">
        <v>0.13585349936990257</v>
      </c>
    </row>
    <row r="75" spans="1:8">
      <c r="A75" s="329"/>
      <c r="B75" s="307" t="s">
        <v>298</v>
      </c>
      <c r="C75" s="313">
        <v>2918961.7502472689</v>
      </c>
      <c r="D75" s="313">
        <v>304738.65022651991</v>
      </c>
      <c r="E75" s="317">
        <v>0.11656948874183738</v>
      </c>
      <c r="F75" s="318">
        <v>7882524.754437726</v>
      </c>
      <c r="G75" s="318">
        <v>959551.97179184109</v>
      </c>
      <c r="H75" s="317">
        <v>0.13860403643319116</v>
      </c>
    </row>
    <row r="76" spans="1:8">
      <c r="A76" s="329" t="s">
        <v>134</v>
      </c>
      <c r="B76" s="306" t="s">
        <v>227</v>
      </c>
      <c r="C76" s="313">
        <v>567225063.27407956</v>
      </c>
      <c r="D76" s="313">
        <v>39457198.231767416</v>
      </c>
      <c r="E76" s="314">
        <v>7.476241136546663E-2</v>
      </c>
      <c r="F76" s="315">
        <v>1528648033.6762321</v>
      </c>
      <c r="G76" s="315">
        <v>121855923.53341937</v>
      </c>
      <c r="H76" s="314">
        <v>8.6619709234116313E-2</v>
      </c>
    </row>
    <row r="77" spans="1:8">
      <c r="A77" s="330"/>
      <c r="B77" s="307" t="s">
        <v>228</v>
      </c>
      <c r="C77" s="313">
        <v>108267233.27264822</v>
      </c>
      <c r="D77" s="313">
        <v>6637398.5204819143</v>
      </c>
      <c r="E77" s="317">
        <v>6.5309547503130561E-2</v>
      </c>
      <c r="F77" s="318">
        <v>302082554.20671993</v>
      </c>
      <c r="G77" s="318">
        <v>22440799.895274818</v>
      </c>
      <c r="H77" s="317">
        <v>8.0248387621978112E-2</v>
      </c>
    </row>
    <row r="78" spans="1:8">
      <c r="A78" s="329"/>
      <c r="B78" s="306" t="s">
        <v>229</v>
      </c>
      <c r="C78" s="313">
        <v>38990628.688485377</v>
      </c>
      <c r="D78" s="313">
        <v>3230496.6561464965</v>
      </c>
      <c r="E78" s="314">
        <v>9.0337939838283282E-2</v>
      </c>
      <c r="F78" s="315">
        <v>106877580.02850935</v>
      </c>
      <c r="G78" s="315">
        <v>9751378.0617240369</v>
      </c>
      <c r="H78" s="314">
        <v>0.1003990464391757</v>
      </c>
    </row>
    <row r="79" spans="1:8">
      <c r="A79" s="329"/>
      <c r="B79" s="307" t="s">
        <v>230</v>
      </c>
      <c r="C79" s="313">
        <v>25188243.367154103</v>
      </c>
      <c r="D79" s="313">
        <v>2018982.0883014426</v>
      </c>
      <c r="E79" s="317">
        <v>8.7140546433572885E-2</v>
      </c>
      <c r="F79" s="318">
        <v>70035804.875906661</v>
      </c>
      <c r="G79" s="318">
        <v>5848012.6637669504</v>
      </c>
      <c r="H79" s="317">
        <v>9.1107864318488385E-2</v>
      </c>
    </row>
    <row r="80" spans="1:8">
      <c r="A80" s="329"/>
      <c r="B80" s="306" t="s">
        <v>231</v>
      </c>
      <c r="C80" s="313">
        <v>28940210.187571719</v>
      </c>
      <c r="D80" s="313">
        <v>2550176.4260280654</v>
      </c>
      <c r="E80" s="314">
        <v>9.6634072130072787E-2</v>
      </c>
      <c r="F80" s="315">
        <v>78578303.139679581</v>
      </c>
      <c r="G80" s="315">
        <v>7085088.1697515696</v>
      </c>
      <c r="H80" s="314">
        <v>9.9101546527621542E-2</v>
      </c>
    </row>
    <row r="81" spans="1:8">
      <c r="A81" s="329"/>
      <c r="B81" s="307" t="s">
        <v>232</v>
      </c>
      <c r="C81" s="313">
        <v>58675604.923469238</v>
      </c>
      <c r="D81" s="313">
        <v>3861736.8785164207</v>
      </c>
      <c r="E81" s="317">
        <v>7.0451822070819972E-2</v>
      </c>
      <c r="F81" s="318">
        <v>163482230.16125342</v>
      </c>
      <c r="G81" s="318">
        <v>11577979.303941399</v>
      </c>
      <c r="H81" s="317">
        <v>7.6218928954245813E-2</v>
      </c>
    </row>
    <row r="82" spans="1:8">
      <c r="A82" s="329"/>
      <c r="B82" s="306" t="s">
        <v>233</v>
      </c>
      <c r="C82" s="313">
        <v>25902193.297909454</v>
      </c>
      <c r="D82" s="313">
        <v>1680153.5977420025</v>
      </c>
      <c r="E82" s="314">
        <v>6.9364662040843211E-2</v>
      </c>
      <c r="F82" s="315">
        <v>69344486.899838969</v>
      </c>
      <c r="G82" s="315">
        <v>5359218.4201465026</v>
      </c>
      <c r="H82" s="314">
        <v>8.3757067016877518E-2</v>
      </c>
    </row>
    <row r="83" spans="1:8">
      <c r="A83" s="329"/>
      <c r="B83" s="307" t="s">
        <v>234</v>
      </c>
      <c r="C83" s="313">
        <v>11713813.813880969</v>
      </c>
      <c r="D83" s="313">
        <v>876850.13967994042</v>
      </c>
      <c r="E83" s="317">
        <v>8.091289830263157E-2</v>
      </c>
      <c r="F83" s="318">
        <v>30004439.371056508</v>
      </c>
      <c r="G83" s="318">
        <v>2576978.8094300516</v>
      </c>
      <c r="H83" s="317">
        <v>9.3956157685100544E-2</v>
      </c>
    </row>
    <row r="84" spans="1:8">
      <c r="A84" s="329"/>
      <c r="B84" s="306" t="s">
        <v>235</v>
      </c>
      <c r="C84" s="313">
        <v>30472582.94573582</v>
      </c>
      <c r="D84" s="313">
        <v>2584760.3892823383</v>
      </c>
      <c r="E84" s="314">
        <v>9.2684195191287982E-2</v>
      </c>
      <c r="F84" s="315">
        <v>81472745.55207479</v>
      </c>
      <c r="G84" s="315">
        <v>7832719.6807605028</v>
      </c>
      <c r="H84" s="314">
        <v>0.10636497730796776</v>
      </c>
    </row>
    <row r="85" spans="1:8">
      <c r="A85" s="329"/>
      <c r="B85" s="307" t="s">
        <v>236</v>
      </c>
      <c r="C85" s="313">
        <v>37406742.405500434</v>
      </c>
      <c r="D85" s="313">
        <v>2678657.4836843088</v>
      </c>
      <c r="E85" s="317">
        <v>7.7132312067158662E-2</v>
      </c>
      <c r="F85" s="318">
        <v>101174200.49369778</v>
      </c>
      <c r="G85" s="318">
        <v>8000033.8694606721</v>
      </c>
      <c r="H85" s="317">
        <v>8.5861072433564958E-2</v>
      </c>
    </row>
    <row r="86" spans="1:8">
      <c r="A86" s="329"/>
      <c r="B86" s="306" t="s">
        <v>237</v>
      </c>
      <c r="C86" s="313">
        <v>20712913.419472206</v>
      </c>
      <c r="D86" s="313">
        <v>1286118.5127117895</v>
      </c>
      <c r="E86" s="314">
        <v>6.6203329930879504E-2</v>
      </c>
      <c r="F86" s="315">
        <v>54376984.762549184</v>
      </c>
      <c r="G86" s="315">
        <v>3988960.7143096402</v>
      </c>
      <c r="H86" s="314">
        <v>7.9164856920977161E-2</v>
      </c>
    </row>
    <row r="87" spans="1:8">
      <c r="A87" s="329"/>
      <c r="B87" s="307" t="s">
        <v>238</v>
      </c>
      <c r="C87" s="313">
        <v>22945116.385436811</v>
      </c>
      <c r="D87" s="313">
        <v>1495085.0781678706</v>
      </c>
      <c r="E87" s="317">
        <v>6.9700834313524723E-2</v>
      </c>
      <c r="F87" s="318">
        <v>58756679.837234057</v>
      </c>
      <c r="G87" s="318">
        <v>4516555.6313206032</v>
      </c>
      <c r="H87" s="317">
        <v>8.326964027910895E-2</v>
      </c>
    </row>
    <row r="88" spans="1:8">
      <c r="A88" s="329"/>
      <c r="B88" s="306" t="s">
        <v>239</v>
      </c>
      <c r="C88" s="313">
        <v>398115337.18863875</v>
      </c>
      <c r="D88" s="313">
        <v>26920477.643541276</v>
      </c>
      <c r="E88" s="314">
        <v>7.2523842804645938E-2</v>
      </c>
      <c r="F88" s="315">
        <v>1085340171.799113</v>
      </c>
      <c r="G88" s="315">
        <v>85595870.024964809</v>
      </c>
      <c r="H88" s="314">
        <v>8.5617762334895237E-2</v>
      </c>
    </row>
    <row r="89" spans="1:8">
      <c r="A89" s="329"/>
      <c r="B89" s="307" t="s">
        <v>240</v>
      </c>
      <c r="C89" s="313">
        <v>89780926.761398599</v>
      </c>
      <c r="D89" s="313">
        <v>6244236.255990535</v>
      </c>
      <c r="E89" s="317">
        <v>7.4748427525822211E-2</v>
      </c>
      <c r="F89" s="318">
        <v>248825368.06857476</v>
      </c>
      <c r="G89" s="318">
        <v>20584869.777831078</v>
      </c>
      <c r="H89" s="317">
        <v>9.0189383268910864E-2</v>
      </c>
    </row>
    <row r="90" spans="1:8">
      <c r="A90" s="329"/>
      <c r="B90" s="306" t="s">
        <v>241</v>
      </c>
      <c r="C90" s="313">
        <v>74855906.968344897</v>
      </c>
      <c r="D90" s="313">
        <v>5041548.3012746274</v>
      </c>
      <c r="E90" s="314">
        <v>7.2213630512838939E-2</v>
      </c>
      <c r="F90" s="315">
        <v>209191599.63538826</v>
      </c>
      <c r="G90" s="315">
        <v>15981742.628685445</v>
      </c>
      <c r="H90" s="314">
        <v>8.2717014940552475E-2</v>
      </c>
    </row>
    <row r="91" spans="1:8">
      <c r="A91" s="329"/>
      <c r="B91" s="307" t="s">
        <v>242</v>
      </c>
      <c r="C91" s="313">
        <v>6866668.9025754984</v>
      </c>
      <c r="D91" s="313">
        <v>545089.46037529409</v>
      </c>
      <c r="E91" s="317">
        <v>8.6226783252379341E-2</v>
      </c>
      <c r="F91" s="318">
        <v>18392151.109677423</v>
      </c>
      <c r="G91" s="318">
        <v>1672180.0475968327</v>
      </c>
      <c r="H91" s="317">
        <v>0.10001094148955728</v>
      </c>
    </row>
    <row r="92" spans="1:8">
      <c r="A92" s="329"/>
      <c r="B92" s="306" t="s">
        <v>243</v>
      </c>
      <c r="C92" s="313">
        <v>27754735.597512294</v>
      </c>
      <c r="D92" s="313">
        <v>1572259.836011041</v>
      </c>
      <c r="E92" s="314">
        <v>6.0050082747441856E-2</v>
      </c>
      <c r="F92" s="315">
        <v>75445472.84595561</v>
      </c>
      <c r="G92" s="315">
        <v>4720218.4681879878</v>
      </c>
      <c r="H92" s="314">
        <v>6.6740211961284671E-2</v>
      </c>
    </row>
    <row r="93" spans="1:8">
      <c r="A93" s="329"/>
      <c r="B93" s="307" t="s">
        <v>244</v>
      </c>
      <c r="C93" s="313">
        <v>13182949.843064029</v>
      </c>
      <c r="D93" s="313">
        <v>941809.46865462326</v>
      </c>
      <c r="E93" s="317">
        <v>7.6938049875117334E-2</v>
      </c>
      <c r="F93" s="318">
        <v>33854143.546733998</v>
      </c>
      <c r="G93" s="318">
        <v>2803142.0965232328</v>
      </c>
      <c r="H93" s="317">
        <v>9.0275416753239884E-2</v>
      </c>
    </row>
    <row r="94" spans="1:8">
      <c r="A94" s="329"/>
      <c r="B94" s="306" t="s">
        <v>245</v>
      </c>
      <c r="C94" s="313">
        <v>10989825.526861662</v>
      </c>
      <c r="D94" s="313">
        <v>590540.85136279464</v>
      </c>
      <c r="E94" s="314">
        <v>5.6786680025611054E-2</v>
      </c>
      <c r="F94" s="315">
        <v>28416593.523538928</v>
      </c>
      <c r="G94" s="315">
        <v>1993942.4903282784</v>
      </c>
      <c r="H94" s="314">
        <v>7.5463377532484929E-2</v>
      </c>
    </row>
    <row r="95" spans="1:8">
      <c r="A95" s="329"/>
      <c r="B95" s="307" t="s">
        <v>246</v>
      </c>
      <c r="C95" s="313">
        <v>274738976.07788587</v>
      </c>
      <c r="D95" s="313">
        <v>19441690.245491743</v>
      </c>
      <c r="E95" s="317">
        <v>7.6153141158952456E-2</v>
      </c>
      <c r="F95" s="318">
        <v>729030447.08506405</v>
      </c>
      <c r="G95" s="318">
        <v>56842804.636740208</v>
      </c>
      <c r="H95" s="317">
        <v>8.4563894137804158E-2</v>
      </c>
    </row>
    <row r="96" spans="1:8">
      <c r="A96" s="329"/>
      <c r="B96" s="306" t="s">
        <v>247</v>
      </c>
      <c r="C96" s="313">
        <v>12672915.865811963</v>
      </c>
      <c r="D96" s="313">
        <v>979535.29727926105</v>
      </c>
      <c r="E96" s="314">
        <v>8.3768358648586616E-2</v>
      </c>
      <c r="F96" s="315">
        <v>34021347.950466134</v>
      </c>
      <c r="G96" s="315">
        <v>3003287.837902572</v>
      </c>
      <c r="H96" s="314">
        <v>9.6823844786029012E-2</v>
      </c>
    </row>
    <row r="97" spans="1:8">
      <c r="A97" s="329"/>
      <c r="B97" s="307" t="s">
        <v>248</v>
      </c>
      <c r="C97" s="313">
        <v>26474680.268791273</v>
      </c>
      <c r="D97" s="313">
        <v>2075349.5367837399</v>
      </c>
      <c r="E97" s="317">
        <v>8.5057641932008182E-2</v>
      </c>
      <c r="F97" s="318">
        <v>70142951.304823622</v>
      </c>
      <c r="G97" s="318">
        <v>5972597.9510557055</v>
      </c>
      <c r="H97" s="317">
        <v>9.3074101028072495E-2</v>
      </c>
    </row>
    <row r="98" spans="1:8">
      <c r="A98" s="329"/>
      <c r="B98" s="306" t="s">
        <v>249</v>
      </c>
      <c r="C98" s="313">
        <v>52271115.152796149</v>
      </c>
      <c r="D98" s="313">
        <v>3701178.3287001625</v>
      </c>
      <c r="E98" s="314">
        <v>7.6203070679391416E-2</v>
      </c>
      <c r="F98" s="315">
        <v>144801796.54045087</v>
      </c>
      <c r="G98" s="315">
        <v>8822298.7655856609</v>
      </c>
      <c r="H98" s="314">
        <v>6.4879624575407108E-2</v>
      </c>
    </row>
    <row r="99" spans="1:8">
      <c r="A99" s="329"/>
      <c r="B99" s="307" t="s">
        <v>250</v>
      </c>
      <c r="C99" s="313">
        <v>17669796.54672825</v>
      </c>
      <c r="D99" s="313">
        <v>1297906.2764086463</v>
      </c>
      <c r="E99" s="317">
        <v>7.9276507170439839E-2</v>
      </c>
      <c r="F99" s="318">
        <v>47425698.383999608</v>
      </c>
      <c r="G99" s="318">
        <v>4053060.206594862</v>
      </c>
      <c r="H99" s="317">
        <v>9.3447398565354722E-2</v>
      </c>
    </row>
    <row r="100" spans="1:8">
      <c r="A100" s="329"/>
      <c r="B100" s="306" t="s">
        <v>251</v>
      </c>
      <c r="C100" s="313">
        <v>32392664.076099891</v>
      </c>
      <c r="D100" s="313">
        <v>2293545.485289149</v>
      </c>
      <c r="E100" s="314">
        <v>7.6199755762594593E-2</v>
      </c>
      <c r="F100" s="315">
        <v>87839107.981293127</v>
      </c>
      <c r="G100" s="315">
        <v>6876052.5298530906</v>
      </c>
      <c r="H100" s="314">
        <v>8.4928273661524598E-2</v>
      </c>
    </row>
    <row r="101" spans="1:8">
      <c r="A101" s="329"/>
      <c r="B101" s="307" t="s">
        <v>252</v>
      </c>
      <c r="C101" s="313">
        <v>9372400.740758827</v>
      </c>
      <c r="D101" s="313">
        <v>654244.75302254409</v>
      </c>
      <c r="E101" s="317">
        <v>7.5043937495826149E-2</v>
      </c>
      <c r="F101" s="318">
        <v>23760018.362131733</v>
      </c>
      <c r="G101" s="318">
        <v>2144856.8354371972</v>
      </c>
      <c r="H101" s="317">
        <v>9.9229276301651403E-2</v>
      </c>
    </row>
    <row r="102" spans="1:8">
      <c r="A102" s="329"/>
      <c r="B102" s="306" t="s">
        <v>253</v>
      </c>
      <c r="C102" s="313">
        <v>480550355.22823256</v>
      </c>
      <c r="D102" s="313">
        <v>36676280.271437585</v>
      </c>
      <c r="E102" s="314">
        <v>8.262766928887999E-2</v>
      </c>
      <c r="F102" s="315">
        <v>1348561150.1973345</v>
      </c>
      <c r="G102" s="315">
        <v>116437266.38323951</v>
      </c>
      <c r="H102" s="314">
        <v>9.4501265589303163E-2</v>
      </c>
    </row>
    <row r="103" spans="1:8">
      <c r="A103" s="329"/>
      <c r="B103" s="307" t="s">
        <v>254</v>
      </c>
      <c r="C103" s="313">
        <v>118552822.3175218</v>
      </c>
      <c r="D103" s="313">
        <v>7328474.265472576</v>
      </c>
      <c r="E103" s="317">
        <v>6.5889118649120768E-2</v>
      </c>
      <c r="F103" s="318">
        <v>348939214.67192894</v>
      </c>
      <c r="G103" s="318">
        <v>24426603.156142414</v>
      </c>
      <c r="H103" s="317">
        <v>7.5271660605258583E-2</v>
      </c>
    </row>
    <row r="104" spans="1:8">
      <c r="A104" s="329"/>
      <c r="B104" s="306" t="s">
        <v>255</v>
      </c>
      <c r="C104" s="313">
        <v>38755061.882886924</v>
      </c>
      <c r="D104" s="313">
        <v>3662604.6274934486</v>
      </c>
      <c r="E104" s="314">
        <v>0.10437013859810375</v>
      </c>
      <c r="F104" s="315">
        <v>109830237.2791898</v>
      </c>
      <c r="G104" s="315">
        <v>11303114.058547765</v>
      </c>
      <c r="H104" s="314">
        <v>0.11472083715704889</v>
      </c>
    </row>
    <row r="105" spans="1:8">
      <c r="A105" s="329"/>
      <c r="B105" s="307" t="s">
        <v>256</v>
      </c>
      <c r="C105" s="313">
        <v>14287443.966427211</v>
      </c>
      <c r="D105" s="313">
        <v>1264441.1389943324</v>
      </c>
      <c r="E105" s="317">
        <v>9.7092902132432518E-2</v>
      </c>
      <c r="F105" s="318">
        <v>39435458.674346678</v>
      </c>
      <c r="G105" s="318">
        <v>3794483.7469075173</v>
      </c>
      <c r="H105" s="317">
        <v>0.10646408395484805</v>
      </c>
    </row>
    <row r="106" spans="1:8">
      <c r="A106" s="329"/>
      <c r="B106" s="306" t="s">
        <v>257</v>
      </c>
      <c r="C106" s="313">
        <v>16122518.65429757</v>
      </c>
      <c r="D106" s="313">
        <v>1537441.3992173988</v>
      </c>
      <c r="E106" s="314">
        <v>0.10541194759060245</v>
      </c>
      <c r="F106" s="315">
        <v>43111400.294769116</v>
      </c>
      <c r="G106" s="315">
        <v>4637649.4721839055</v>
      </c>
      <c r="H106" s="314">
        <v>0.12054061205442622</v>
      </c>
    </row>
    <row r="107" spans="1:8">
      <c r="A107" s="329"/>
      <c r="B107" s="307" t="s">
        <v>258</v>
      </c>
      <c r="C107" s="313">
        <v>10262412.886106281</v>
      </c>
      <c r="D107" s="313">
        <v>696056.08622431941</v>
      </c>
      <c r="E107" s="317">
        <v>7.2760832653963728E-2</v>
      </c>
      <c r="F107" s="318">
        <v>26924852.529673725</v>
      </c>
      <c r="G107" s="318">
        <v>1920015.5434407778</v>
      </c>
      <c r="H107" s="317">
        <v>7.6785765270051209E-2</v>
      </c>
    </row>
    <row r="108" spans="1:8">
      <c r="A108" s="329"/>
      <c r="B108" s="306" t="s">
        <v>259</v>
      </c>
      <c r="C108" s="313">
        <v>27993969.101731382</v>
      </c>
      <c r="D108" s="313">
        <v>2816690.8876387961</v>
      </c>
      <c r="E108" s="314">
        <v>0.11187432031720559</v>
      </c>
      <c r="F108" s="315">
        <v>77911335.470779032</v>
      </c>
      <c r="G108" s="315">
        <v>8327095.0103151798</v>
      </c>
      <c r="H108" s="314">
        <v>0.11966926642026712</v>
      </c>
    </row>
    <row r="109" spans="1:8">
      <c r="A109" s="329"/>
      <c r="B109" s="307" t="s">
        <v>260</v>
      </c>
      <c r="C109" s="313">
        <v>50655178.90030662</v>
      </c>
      <c r="D109" s="313">
        <v>4453398.1462148353</v>
      </c>
      <c r="E109" s="317">
        <v>9.6390183961046302E-2</v>
      </c>
      <c r="F109" s="318">
        <v>142152782.72384286</v>
      </c>
      <c r="G109" s="318">
        <v>13236023.586229235</v>
      </c>
      <c r="H109" s="317">
        <v>0.10267108539472587</v>
      </c>
    </row>
    <row r="110" spans="1:8">
      <c r="A110" s="329"/>
      <c r="B110" s="306" t="s">
        <v>261</v>
      </c>
      <c r="C110" s="313">
        <v>37569629.131873645</v>
      </c>
      <c r="D110" s="313">
        <v>2916053.4445597976</v>
      </c>
      <c r="E110" s="314">
        <v>8.4148702889189034E-2</v>
      </c>
      <c r="F110" s="315">
        <v>106724373.06028692</v>
      </c>
      <c r="G110" s="315">
        <v>9741216.9607500434</v>
      </c>
      <c r="H110" s="314">
        <v>0.10044235878189327</v>
      </c>
    </row>
    <row r="111" spans="1:8">
      <c r="A111" s="329"/>
      <c r="B111" s="307" t="s">
        <v>262</v>
      </c>
      <c r="C111" s="313">
        <v>26558478.794832353</v>
      </c>
      <c r="D111" s="313">
        <v>1681351.2199973799</v>
      </c>
      <c r="E111" s="317">
        <v>6.7586228150318658E-2</v>
      </c>
      <c r="F111" s="318">
        <v>71302350.593551636</v>
      </c>
      <c r="G111" s="318">
        <v>5458456.0342472717</v>
      </c>
      <c r="H111" s="317">
        <v>8.2899957099757254E-2</v>
      </c>
    </row>
    <row r="112" spans="1:8">
      <c r="A112" s="329"/>
      <c r="B112" s="306" t="s">
        <v>263</v>
      </c>
      <c r="C112" s="313">
        <v>771210165.58978295</v>
      </c>
      <c r="D112" s="313">
        <v>47180675.661948562</v>
      </c>
      <c r="E112" s="314">
        <v>6.5164024833644779E-2</v>
      </c>
      <c r="F112" s="315">
        <v>2325160620.5085964</v>
      </c>
      <c r="G112" s="315">
        <v>153916881.26313305</v>
      </c>
      <c r="H112" s="314">
        <v>7.0888808327259134E-2</v>
      </c>
    </row>
    <row r="113" spans="1:8">
      <c r="A113" s="329"/>
      <c r="B113" s="307" t="s">
        <v>264</v>
      </c>
      <c r="C113" s="313">
        <v>16979011.974421032</v>
      </c>
      <c r="D113" s="313">
        <v>895991.63437444903</v>
      </c>
      <c r="E113" s="317">
        <v>5.5710408581865531E-2</v>
      </c>
      <c r="F113" s="318">
        <v>50981929.618162625</v>
      </c>
      <c r="G113" s="318">
        <v>2820091.5246668085</v>
      </c>
      <c r="H113" s="317">
        <v>5.855448289145878E-2</v>
      </c>
    </row>
    <row r="114" spans="1:8">
      <c r="A114" s="329"/>
      <c r="B114" s="306" t="s">
        <v>265</v>
      </c>
      <c r="C114" s="313">
        <v>97708955.273901299</v>
      </c>
      <c r="D114" s="313">
        <v>5398028.625833869</v>
      </c>
      <c r="E114" s="314">
        <v>5.8476594503418723E-2</v>
      </c>
      <c r="F114" s="315">
        <v>302599731.33379751</v>
      </c>
      <c r="G114" s="315">
        <v>16522643.316110075</v>
      </c>
      <c r="H114" s="314">
        <v>5.7755912682837855E-2</v>
      </c>
    </row>
    <row r="115" spans="1:8">
      <c r="A115" s="329"/>
      <c r="B115" s="307" t="s">
        <v>266</v>
      </c>
      <c r="C115" s="313">
        <v>37415036.113379493</v>
      </c>
      <c r="D115" s="313">
        <v>2192522.2522415072</v>
      </c>
      <c r="E115" s="317">
        <v>6.2247750427052287E-2</v>
      </c>
      <c r="F115" s="318">
        <v>103058275.05701242</v>
      </c>
      <c r="G115" s="318">
        <v>7524201.7488384098</v>
      </c>
      <c r="H115" s="317">
        <v>7.8759352430905191E-2</v>
      </c>
    </row>
    <row r="116" spans="1:8">
      <c r="A116" s="329"/>
      <c r="B116" s="306" t="s">
        <v>267</v>
      </c>
      <c r="C116" s="313">
        <v>59743153.477887005</v>
      </c>
      <c r="D116" s="313">
        <v>3787795.3195494786</v>
      </c>
      <c r="E116" s="314">
        <v>6.7693165484368989E-2</v>
      </c>
      <c r="F116" s="315">
        <v>168554486.36513364</v>
      </c>
      <c r="G116" s="315">
        <v>13247885.07526648</v>
      </c>
      <c r="H116" s="314">
        <v>8.5301493724277561E-2</v>
      </c>
    </row>
    <row r="117" spans="1:8">
      <c r="A117" s="329"/>
      <c r="B117" s="307" t="s">
        <v>268</v>
      </c>
      <c r="C117" s="313">
        <v>49649706.103886753</v>
      </c>
      <c r="D117" s="313">
        <v>2898598.4037120119</v>
      </c>
      <c r="E117" s="317">
        <v>6.2000635841643982E-2</v>
      </c>
      <c r="F117" s="318">
        <v>150765736.47350791</v>
      </c>
      <c r="G117" s="318">
        <v>7439719.3328715563</v>
      </c>
      <c r="H117" s="317">
        <v>5.1907668135168027E-2</v>
      </c>
    </row>
    <row r="118" spans="1:8">
      <c r="A118" s="329"/>
      <c r="B118" s="306" t="s">
        <v>269</v>
      </c>
      <c r="C118" s="313">
        <v>63193083.408291169</v>
      </c>
      <c r="D118" s="313">
        <v>4183197.0420769826</v>
      </c>
      <c r="E118" s="314">
        <v>7.0889766099804782E-2</v>
      </c>
      <c r="F118" s="315">
        <v>187561487.22896612</v>
      </c>
      <c r="G118" s="315">
        <v>13276943.265883118</v>
      </c>
      <c r="H118" s="314">
        <v>7.617969421715011E-2</v>
      </c>
    </row>
    <row r="119" spans="1:8">
      <c r="A119" s="329"/>
      <c r="B119" s="307" t="s">
        <v>270</v>
      </c>
      <c r="C119" s="313">
        <v>228237049.14049637</v>
      </c>
      <c r="D119" s="313">
        <v>14430309.502648741</v>
      </c>
      <c r="E119" s="317">
        <v>6.7492304157910257E-2</v>
      </c>
      <c r="F119" s="318">
        <v>726649116.49305451</v>
      </c>
      <c r="G119" s="318">
        <v>49645057.971684933</v>
      </c>
      <c r="H119" s="317">
        <v>7.3330517515823562E-2</v>
      </c>
    </row>
    <row r="120" spans="1:8">
      <c r="A120" s="329"/>
      <c r="B120" s="306" t="s">
        <v>271</v>
      </c>
      <c r="C120" s="313">
        <v>93271927.972297058</v>
      </c>
      <c r="D120" s="313">
        <v>6218079.2732568681</v>
      </c>
      <c r="E120" s="314">
        <v>7.1427965175368813E-2</v>
      </c>
      <c r="F120" s="315">
        <v>276010650.09742349</v>
      </c>
      <c r="G120" s="315">
        <v>21073300.876116812</v>
      </c>
      <c r="H120" s="314">
        <v>8.2660704445559466E-2</v>
      </c>
    </row>
    <row r="121" spans="1:8">
      <c r="A121" s="329"/>
      <c r="B121" s="307" t="s">
        <v>272</v>
      </c>
      <c r="C121" s="313">
        <v>32325749.29517246</v>
      </c>
      <c r="D121" s="313">
        <v>2069787.5411242731</v>
      </c>
      <c r="E121" s="317">
        <v>6.8409246347865299E-2</v>
      </c>
      <c r="F121" s="318">
        <v>88703008.511366695</v>
      </c>
      <c r="G121" s="318">
        <v>6493577.2255793065</v>
      </c>
      <c r="H121" s="317">
        <v>7.8988227068564273E-2</v>
      </c>
    </row>
    <row r="122" spans="1:8">
      <c r="A122" s="329"/>
      <c r="B122" s="306" t="s">
        <v>273</v>
      </c>
      <c r="C122" s="313">
        <v>13209199.996297363</v>
      </c>
      <c r="D122" s="313">
        <v>874820.38298604637</v>
      </c>
      <c r="E122" s="314">
        <v>7.0925365556443257E-2</v>
      </c>
      <c r="F122" s="315">
        <v>41102187.624268912</v>
      </c>
      <c r="G122" s="315">
        <v>2350834.2768459842</v>
      </c>
      <c r="H122" s="314">
        <v>6.0664572299442575E-2</v>
      </c>
    </row>
    <row r="123" spans="1:8">
      <c r="A123" s="329"/>
      <c r="B123" s="307" t="s">
        <v>274</v>
      </c>
      <c r="C123" s="313">
        <v>16650137.403569376</v>
      </c>
      <c r="D123" s="313">
        <v>888297.72127707861</v>
      </c>
      <c r="E123" s="317">
        <v>5.6357489936599232E-2</v>
      </c>
      <c r="F123" s="318">
        <v>46426789.299956828</v>
      </c>
      <c r="G123" s="318">
        <v>2736974.5577840731</v>
      </c>
      <c r="H123" s="317">
        <v>6.2645597696758731E-2</v>
      </c>
    </row>
    <row r="124" spans="1:8">
      <c r="A124" s="329"/>
      <c r="B124" s="306" t="s">
        <v>275</v>
      </c>
      <c r="C124" s="313">
        <v>563086286.80450702</v>
      </c>
      <c r="D124" s="313">
        <v>42331821.885409355</v>
      </c>
      <c r="E124" s="314">
        <v>8.1289407459974178E-2</v>
      </c>
      <c r="F124" s="315">
        <v>1525302607.5079734</v>
      </c>
      <c r="G124" s="315">
        <v>129274045.65261984</v>
      </c>
      <c r="H124" s="314">
        <v>9.2601289962729483E-2</v>
      </c>
    </row>
    <row r="125" spans="1:8">
      <c r="A125" s="329"/>
      <c r="B125" s="307" t="s">
        <v>276</v>
      </c>
      <c r="C125" s="313">
        <v>65619518.274652094</v>
      </c>
      <c r="D125" s="313">
        <v>5573948.1691017821</v>
      </c>
      <c r="E125" s="317">
        <v>9.282863264190333E-2</v>
      </c>
      <c r="F125" s="318">
        <v>184413675.71923247</v>
      </c>
      <c r="G125" s="318">
        <v>17510392.607896537</v>
      </c>
      <c r="H125" s="317">
        <v>0.10491341021863484</v>
      </c>
    </row>
    <row r="126" spans="1:8">
      <c r="A126" s="329"/>
      <c r="B126" s="306" t="s">
        <v>277</v>
      </c>
      <c r="C126" s="313">
        <v>40818289.350489154</v>
      </c>
      <c r="D126" s="313">
        <v>3017457.9084871262</v>
      </c>
      <c r="E126" s="314">
        <v>7.9825172975806741E-2</v>
      </c>
      <c r="F126" s="315">
        <v>109523370.51205131</v>
      </c>
      <c r="G126" s="315">
        <v>9473075.4439185858</v>
      </c>
      <c r="H126" s="314">
        <v>9.4683133492685506E-2</v>
      </c>
    </row>
    <row r="127" spans="1:8">
      <c r="A127" s="329"/>
      <c r="B127" s="307" t="s">
        <v>278</v>
      </c>
      <c r="C127" s="313">
        <v>25706086.700264938</v>
      </c>
      <c r="D127" s="313">
        <v>2162377.231575191</v>
      </c>
      <c r="E127" s="317">
        <v>9.1845222370369808E-2</v>
      </c>
      <c r="F127" s="318">
        <v>70739163.985978305</v>
      </c>
      <c r="G127" s="318">
        <v>6410149.9630238041</v>
      </c>
      <c r="H127" s="317">
        <v>9.9646326939450247E-2</v>
      </c>
    </row>
    <row r="128" spans="1:8">
      <c r="A128" s="329"/>
      <c r="B128" s="306" t="s">
        <v>279</v>
      </c>
      <c r="C128" s="313">
        <v>101153169.99796209</v>
      </c>
      <c r="D128" s="313">
        <v>5809811.6386599094</v>
      </c>
      <c r="E128" s="314">
        <v>6.0935672275834775E-2</v>
      </c>
      <c r="F128" s="315">
        <v>268549730.62353033</v>
      </c>
      <c r="G128" s="315">
        <v>18094005.287982702</v>
      </c>
      <c r="H128" s="314">
        <v>7.2244326871511083E-2</v>
      </c>
    </row>
    <row r="129" spans="1:8">
      <c r="A129" s="329"/>
      <c r="B129" s="307" t="s">
        <v>280</v>
      </c>
      <c r="C129" s="313">
        <v>14856881.693633903</v>
      </c>
      <c r="D129" s="313">
        <v>1023776.9737239201</v>
      </c>
      <c r="E129" s="317">
        <v>7.4009197100228574E-2</v>
      </c>
      <c r="F129" s="318">
        <v>38447642.290511183</v>
      </c>
      <c r="G129" s="318">
        <v>2996742.0274645165</v>
      </c>
      <c r="H129" s="317">
        <v>8.4532184097684607E-2</v>
      </c>
    </row>
    <row r="130" spans="1:8">
      <c r="A130" s="329"/>
      <c r="B130" s="306" t="s">
        <v>281</v>
      </c>
      <c r="C130" s="313">
        <v>56595338.207457639</v>
      </c>
      <c r="D130" s="313">
        <v>4350610.5802592114</v>
      </c>
      <c r="E130" s="314">
        <v>8.3273677131667126E-2</v>
      </c>
      <c r="F130" s="315">
        <v>153305003.94214734</v>
      </c>
      <c r="G130" s="315">
        <v>13008622.890593708</v>
      </c>
      <c r="H130" s="314">
        <v>9.2722440829129643E-2</v>
      </c>
    </row>
    <row r="131" spans="1:8">
      <c r="A131" s="329"/>
      <c r="B131" s="307" t="s">
        <v>282</v>
      </c>
      <c r="C131" s="313">
        <v>65112018.160043389</v>
      </c>
      <c r="D131" s="313">
        <v>5922685.5860153884</v>
      </c>
      <c r="E131" s="317">
        <v>0.10006339535266588</v>
      </c>
      <c r="F131" s="318">
        <v>179683649.0008049</v>
      </c>
      <c r="G131" s="318">
        <v>18559517.635476947</v>
      </c>
      <c r="H131" s="317">
        <v>0.11518769707683116</v>
      </c>
    </row>
    <row r="132" spans="1:8">
      <c r="A132" s="329"/>
      <c r="B132" s="306" t="s">
        <v>283</v>
      </c>
      <c r="C132" s="313">
        <v>62961512.272040628</v>
      </c>
      <c r="D132" s="313">
        <v>4747552.0358460769</v>
      </c>
      <c r="E132" s="314">
        <v>8.1553497074990003E-2</v>
      </c>
      <c r="F132" s="315">
        <v>170358519.60064101</v>
      </c>
      <c r="G132" s="315">
        <v>13453612.792953759</v>
      </c>
      <c r="H132" s="314">
        <v>8.5743735276828353E-2</v>
      </c>
    </row>
    <row r="133" spans="1:8">
      <c r="A133" s="329"/>
      <c r="B133" s="307" t="s">
        <v>284</v>
      </c>
      <c r="C133" s="313">
        <v>440486812.20541251</v>
      </c>
      <c r="D133" s="313">
        <v>23478431.438390553</v>
      </c>
      <c r="E133" s="317">
        <v>5.6302061352353723E-2</v>
      </c>
      <c r="F133" s="318">
        <v>1252484618.6611004</v>
      </c>
      <c r="G133" s="318">
        <v>77268954.765988111</v>
      </c>
      <c r="H133" s="317">
        <v>6.574874479624393E-2</v>
      </c>
    </row>
    <row r="134" spans="1:8">
      <c r="A134" s="329"/>
      <c r="B134" s="306" t="s">
        <v>285</v>
      </c>
      <c r="C134" s="313">
        <v>189744244.21943125</v>
      </c>
      <c r="D134" s="313">
        <v>9762192.9787029922</v>
      </c>
      <c r="E134" s="314">
        <v>5.423981397815017E-2</v>
      </c>
      <c r="F134" s="315">
        <v>538636655.82718694</v>
      </c>
      <c r="G134" s="315">
        <v>31531181.049372792</v>
      </c>
      <c r="H134" s="314">
        <v>6.2178743116879244E-2</v>
      </c>
    </row>
    <row r="135" spans="1:8">
      <c r="A135" s="329"/>
      <c r="B135" s="307" t="s">
        <v>286</v>
      </c>
      <c r="C135" s="313">
        <v>36155358.651812516</v>
      </c>
      <c r="D135" s="313">
        <v>2531500.2434981018</v>
      </c>
      <c r="E135" s="317">
        <v>7.5288808701148929E-2</v>
      </c>
      <c r="F135" s="318">
        <v>100608482.13254116</v>
      </c>
      <c r="G135" s="318">
        <v>7931796.1310294718</v>
      </c>
      <c r="H135" s="317">
        <v>8.5585668556384206E-2</v>
      </c>
    </row>
    <row r="136" spans="1:8">
      <c r="A136" s="329"/>
      <c r="B136" s="306" t="s">
        <v>287</v>
      </c>
      <c r="C136" s="313">
        <v>42607505.28382194</v>
      </c>
      <c r="D136" s="313">
        <v>2395313.7607645318</v>
      </c>
      <c r="E136" s="314">
        <v>5.9566854479718531E-2</v>
      </c>
      <c r="F136" s="315">
        <v>122082166.32893272</v>
      </c>
      <c r="G136" s="315">
        <v>7855255.5319811404</v>
      </c>
      <c r="H136" s="314">
        <v>6.8768869587522596E-2</v>
      </c>
    </row>
    <row r="137" spans="1:8">
      <c r="A137" s="329"/>
      <c r="B137" s="307" t="s">
        <v>288</v>
      </c>
      <c r="C137" s="313">
        <v>76589151.164948866</v>
      </c>
      <c r="D137" s="313">
        <v>3744727.4740558118</v>
      </c>
      <c r="E137" s="317">
        <v>5.1407194735263922E-2</v>
      </c>
      <c r="F137" s="318">
        <v>223177836.81035927</v>
      </c>
      <c r="G137" s="318">
        <v>12355427.987888724</v>
      </c>
      <c r="H137" s="317">
        <v>5.860585720891269E-2</v>
      </c>
    </row>
    <row r="138" spans="1:8">
      <c r="A138" s="329"/>
      <c r="B138" s="306" t="s">
        <v>289</v>
      </c>
      <c r="C138" s="313">
        <v>484227497.26294023</v>
      </c>
      <c r="D138" s="313">
        <v>30155251.357277691</v>
      </c>
      <c r="E138" s="314">
        <v>6.6410690433483813E-2</v>
      </c>
      <c r="F138" s="315">
        <v>1348246234.3384233</v>
      </c>
      <c r="G138" s="315">
        <v>102241455.79202294</v>
      </c>
      <c r="H138" s="314">
        <v>8.205542831970411E-2</v>
      </c>
    </row>
    <row r="139" spans="1:8">
      <c r="A139" s="329"/>
      <c r="B139" s="307" t="s">
        <v>290</v>
      </c>
      <c r="C139" s="313">
        <v>9659656.6713260524</v>
      </c>
      <c r="D139" s="313">
        <v>929231.23424579576</v>
      </c>
      <c r="E139" s="317">
        <v>0.10643596247888711</v>
      </c>
      <c r="F139" s="318">
        <v>26534147.2110423</v>
      </c>
      <c r="G139" s="318">
        <v>3029441.1844714843</v>
      </c>
      <c r="H139" s="317">
        <v>0.12888658045954129</v>
      </c>
    </row>
    <row r="140" spans="1:8">
      <c r="A140" s="329"/>
      <c r="B140" s="306" t="s">
        <v>291</v>
      </c>
      <c r="C140" s="313">
        <v>65885451.295266107</v>
      </c>
      <c r="D140" s="313">
        <v>4986301.880444482</v>
      </c>
      <c r="E140" s="314">
        <v>8.1878021751662047E-2</v>
      </c>
      <c r="F140" s="315">
        <v>190790647.87991047</v>
      </c>
      <c r="G140" s="315">
        <v>15203787.076068759</v>
      </c>
      <c r="H140" s="314">
        <v>8.6588409898470664E-2</v>
      </c>
    </row>
    <row r="141" spans="1:8">
      <c r="A141" s="329"/>
      <c r="B141" s="307" t="s">
        <v>292</v>
      </c>
      <c r="C141" s="313">
        <v>25054423.400948487</v>
      </c>
      <c r="D141" s="313">
        <v>1603461.5959916636</v>
      </c>
      <c r="E141" s="317">
        <v>6.8375088805642942E-2</v>
      </c>
      <c r="F141" s="318">
        <v>68680937.746693224</v>
      </c>
      <c r="G141" s="318">
        <v>5387067.1748490557</v>
      </c>
      <c r="H141" s="317">
        <v>8.5111988351767101E-2</v>
      </c>
    </row>
    <row r="142" spans="1:8">
      <c r="A142" s="329"/>
      <c r="B142" s="306" t="s">
        <v>293</v>
      </c>
      <c r="C142" s="313">
        <v>71148286.967618674</v>
      </c>
      <c r="D142" s="313">
        <v>4200350.3683724627</v>
      </c>
      <c r="E142" s="314">
        <v>6.2740550071258741E-2</v>
      </c>
      <c r="F142" s="315">
        <v>194038086.16133067</v>
      </c>
      <c r="G142" s="315">
        <v>14373963.740984559</v>
      </c>
      <c r="H142" s="314">
        <v>8.0004641702225446E-2</v>
      </c>
    </row>
    <row r="143" spans="1:8">
      <c r="A143" s="329"/>
      <c r="B143" s="307" t="s">
        <v>294</v>
      </c>
      <c r="C143" s="313">
        <v>46314789.034998201</v>
      </c>
      <c r="D143" s="313">
        <v>2193273.0710923001</v>
      </c>
      <c r="E143" s="317">
        <v>4.9709830298816836E-2</v>
      </c>
      <c r="F143" s="318">
        <v>130723390.14790769</v>
      </c>
      <c r="G143" s="318">
        <v>8336161.7812519819</v>
      </c>
      <c r="H143" s="317">
        <v>6.8113004048739142E-2</v>
      </c>
    </row>
    <row r="144" spans="1:8">
      <c r="A144" s="329"/>
      <c r="B144" s="306" t="s">
        <v>295</v>
      </c>
      <c r="C144" s="313">
        <v>35074305.711770065</v>
      </c>
      <c r="D144" s="313">
        <v>2556190.9212848395</v>
      </c>
      <c r="E144" s="314">
        <v>7.8608213844942168E-2</v>
      </c>
      <c r="F144" s="315">
        <v>92808774.330273718</v>
      </c>
      <c r="G144" s="315">
        <v>8663494.6595306545</v>
      </c>
      <c r="H144" s="314">
        <v>0.1029587719409876</v>
      </c>
    </row>
    <row r="145" spans="1:8">
      <c r="A145" s="329"/>
      <c r="B145" s="307" t="s">
        <v>296</v>
      </c>
      <c r="C145" s="313">
        <v>53306242.154007442</v>
      </c>
      <c r="D145" s="313">
        <v>2509199.4812209383</v>
      </c>
      <c r="E145" s="317">
        <v>4.9396566201386195E-2</v>
      </c>
      <c r="F145" s="318">
        <v>157546997.28179532</v>
      </c>
      <c r="G145" s="318">
        <v>8771043.1291550994</v>
      </c>
      <c r="H145" s="317">
        <v>5.8954709308442675E-2</v>
      </c>
    </row>
    <row r="146" spans="1:8">
      <c r="A146" s="329"/>
      <c r="B146" s="306" t="s">
        <v>297</v>
      </c>
      <c r="C146" s="313">
        <v>10319311.362529369</v>
      </c>
      <c r="D146" s="313">
        <v>729756.49785276875</v>
      </c>
      <c r="E146" s="314">
        <v>7.6099100338937284E-2</v>
      </c>
      <c r="F146" s="315">
        <v>27595700.069132958</v>
      </c>
      <c r="G146" s="315">
        <v>2289136.6989354901</v>
      </c>
      <c r="H146" s="314">
        <v>9.0456245103249192E-2</v>
      </c>
    </row>
    <row r="147" spans="1:8">
      <c r="A147" s="329"/>
      <c r="B147" s="307" t="s">
        <v>298</v>
      </c>
      <c r="C147" s="313">
        <v>41503479.260016762</v>
      </c>
      <c r="D147" s="313">
        <v>2567460.3708937541</v>
      </c>
      <c r="E147" s="317">
        <v>6.5940495308599426E-2</v>
      </c>
      <c r="F147" s="318">
        <v>109775725.29147904</v>
      </c>
      <c r="G147" s="318">
        <v>7948204.8882224262</v>
      </c>
      <c r="H147" s="317">
        <v>7.8055567460996816E-2</v>
      </c>
    </row>
    <row r="148" spans="1:8">
      <c r="A148" s="329" t="s">
        <v>135</v>
      </c>
      <c r="B148" s="306" t="s">
        <v>227</v>
      </c>
      <c r="C148" s="313">
        <v>531117802.1820296</v>
      </c>
      <c r="D148" s="313">
        <v>37589391.504899204</v>
      </c>
      <c r="E148" s="314">
        <v>7.6164594968962052E-2</v>
      </c>
      <c r="F148" s="315">
        <v>1431909100.5752814</v>
      </c>
      <c r="G148" s="315">
        <v>117116003.72878766</v>
      </c>
      <c r="H148" s="314">
        <v>8.9075615022385021E-2</v>
      </c>
    </row>
    <row r="149" spans="1:8">
      <c r="A149" s="330"/>
      <c r="B149" s="307" t="s">
        <v>228</v>
      </c>
      <c r="C149" s="313">
        <v>101298502.67888404</v>
      </c>
      <c r="D149" s="313">
        <v>6389242.5946330577</v>
      </c>
      <c r="E149" s="317">
        <v>6.7319485885374356E-2</v>
      </c>
      <c r="F149" s="318">
        <v>282696914.2748788</v>
      </c>
      <c r="G149" s="318">
        <v>21595360.73359111</v>
      </c>
      <c r="H149" s="317">
        <v>8.2708664275244384E-2</v>
      </c>
    </row>
    <row r="150" spans="1:8">
      <c r="A150" s="329"/>
      <c r="B150" s="306" t="s">
        <v>229</v>
      </c>
      <c r="C150" s="313">
        <v>36540941.656119861</v>
      </c>
      <c r="D150" s="313">
        <v>3079746.7683097161</v>
      </c>
      <c r="E150" s="314">
        <v>9.2039354202251233E-2</v>
      </c>
      <c r="F150" s="315">
        <v>100150836.76015291</v>
      </c>
      <c r="G150" s="315">
        <v>9387225.0867860019</v>
      </c>
      <c r="H150" s="314">
        <v>0.10342498401857371</v>
      </c>
    </row>
    <row r="151" spans="1:8">
      <c r="A151" s="329"/>
      <c r="B151" s="307" t="s">
        <v>230</v>
      </c>
      <c r="C151" s="313">
        <v>23579763.165598486</v>
      </c>
      <c r="D151" s="313">
        <v>1926744.4050421342</v>
      </c>
      <c r="E151" s="317">
        <v>8.8982715359390771E-2</v>
      </c>
      <c r="F151" s="318">
        <v>65605496.430262946</v>
      </c>
      <c r="G151" s="318">
        <v>5647853.5016161352</v>
      </c>
      <c r="H151" s="317">
        <v>9.4197390453414243E-2</v>
      </c>
    </row>
    <row r="152" spans="1:8">
      <c r="A152" s="329"/>
      <c r="B152" s="306" t="s">
        <v>231</v>
      </c>
      <c r="C152" s="313">
        <v>27108250.988285746</v>
      </c>
      <c r="D152" s="313">
        <v>2421316.3632234745</v>
      </c>
      <c r="E152" s="314">
        <v>9.8080883673801467E-2</v>
      </c>
      <c r="F152" s="315">
        <v>73606118.723647982</v>
      </c>
      <c r="G152" s="315">
        <v>6819640.4728942141</v>
      </c>
      <c r="H152" s="314">
        <v>0.10211109571146232</v>
      </c>
    </row>
    <row r="153" spans="1:8">
      <c r="A153" s="329"/>
      <c r="B153" s="307" t="s">
        <v>232</v>
      </c>
      <c r="C153" s="313">
        <v>54879943.150561176</v>
      </c>
      <c r="D153" s="313">
        <v>3667273.5157197565</v>
      </c>
      <c r="E153" s="317">
        <v>7.1608716004619433E-2</v>
      </c>
      <c r="F153" s="318">
        <v>152875034.56193292</v>
      </c>
      <c r="G153" s="318">
        <v>11109627.508162051</v>
      </c>
      <c r="H153" s="317">
        <v>7.8366279468645189E-2</v>
      </c>
    </row>
    <row r="154" spans="1:8">
      <c r="A154" s="329"/>
      <c r="B154" s="306" t="s">
        <v>233</v>
      </c>
      <c r="C154" s="313">
        <v>24262077.461677246</v>
      </c>
      <c r="D154" s="313">
        <v>1614047.9347240813</v>
      </c>
      <c r="E154" s="314">
        <v>7.1266594420641372E-2</v>
      </c>
      <c r="F154" s="315">
        <v>65005103.044660196</v>
      </c>
      <c r="G154" s="315">
        <v>5194410.6609990671</v>
      </c>
      <c r="H154" s="314">
        <v>8.6847525985471755E-2</v>
      </c>
    </row>
    <row r="155" spans="1:8">
      <c r="A155" s="329"/>
      <c r="B155" s="307" t="s">
        <v>234</v>
      </c>
      <c r="C155" s="313">
        <v>10961213.705893468</v>
      </c>
      <c r="D155" s="313">
        <v>828937.08501331508</v>
      </c>
      <c r="E155" s="317">
        <v>8.1811533185451896E-2</v>
      </c>
      <c r="F155" s="318">
        <v>28092943.413798559</v>
      </c>
      <c r="G155" s="318">
        <v>2456608.3003300205</v>
      </c>
      <c r="H155" s="317">
        <v>9.5825253081490355E-2</v>
      </c>
    </row>
    <row r="156" spans="1:8">
      <c r="A156" s="329"/>
      <c r="B156" s="306" t="s">
        <v>235</v>
      </c>
      <c r="C156" s="313">
        <v>28542528.971582811</v>
      </c>
      <c r="D156" s="313">
        <v>2440426.8044460565</v>
      </c>
      <c r="E156" s="314">
        <v>9.3495412316584189E-2</v>
      </c>
      <c r="F156" s="315">
        <v>76344243.299386367</v>
      </c>
      <c r="G156" s="315">
        <v>7457599.9527696669</v>
      </c>
      <c r="H156" s="314">
        <v>0.1082590120590618</v>
      </c>
    </row>
    <row r="157" spans="1:8">
      <c r="A157" s="329"/>
      <c r="B157" s="307" t="s">
        <v>236</v>
      </c>
      <c r="C157" s="313">
        <v>35007762.925699405</v>
      </c>
      <c r="D157" s="313">
        <v>2553328.9971751161</v>
      </c>
      <c r="E157" s="317">
        <v>7.8674273068463182E-2</v>
      </c>
      <c r="F157" s="318">
        <v>94735218.690774992</v>
      </c>
      <c r="G157" s="318">
        <v>7693577.5355561078</v>
      </c>
      <c r="H157" s="317">
        <v>8.8389619421770427E-2</v>
      </c>
    </row>
    <row r="158" spans="1:8">
      <c r="A158" s="329"/>
      <c r="B158" s="306" t="s">
        <v>237</v>
      </c>
      <c r="C158" s="313">
        <v>19420411.288947508</v>
      </c>
      <c r="D158" s="313">
        <v>1226863.8227790557</v>
      </c>
      <c r="E158" s="314">
        <v>6.743400785693128E-2</v>
      </c>
      <c r="F158" s="315">
        <v>51009049.025751613</v>
      </c>
      <c r="G158" s="315">
        <v>3831154.572429128</v>
      </c>
      <c r="H158" s="314">
        <v>8.1206561183429851E-2</v>
      </c>
    </row>
    <row r="159" spans="1:8">
      <c r="A159" s="329"/>
      <c r="B159" s="307" t="s">
        <v>238</v>
      </c>
      <c r="C159" s="313">
        <v>21488824.734380227</v>
      </c>
      <c r="D159" s="313">
        <v>1412288.8794018999</v>
      </c>
      <c r="E159" s="317">
        <v>7.0345247287853116E-2</v>
      </c>
      <c r="F159" s="318">
        <v>55070187.214235827</v>
      </c>
      <c r="G159" s="318">
        <v>4348411.6794470921</v>
      </c>
      <c r="H159" s="317">
        <v>8.573066761956373E-2</v>
      </c>
    </row>
    <row r="160" spans="1:8">
      <c r="A160" s="329"/>
      <c r="B160" s="306" t="s">
        <v>239</v>
      </c>
      <c r="C160" s="313">
        <v>373864737.10031837</v>
      </c>
      <c r="D160" s="313">
        <v>26655544.520430028</v>
      </c>
      <c r="E160" s="314">
        <v>7.6770849073349148E-2</v>
      </c>
      <c r="F160" s="315">
        <v>1019853097.8271568</v>
      </c>
      <c r="G160" s="315">
        <v>84623785.045643091</v>
      </c>
      <c r="H160" s="314">
        <v>9.0484530252756018E-2</v>
      </c>
    </row>
    <row r="161" spans="1:8">
      <c r="A161" s="329"/>
      <c r="B161" s="307" t="s">
        <v>240</v>
      </c>
      <c r="C161" s="313">
        <v>84189930.323253274</v>
      </c>
      <c r="D161" s="313">
        <v>6079982.7625533044</v>
      </c>
      <c r="E161" s="317">
        <v>7.7838776652979988E-2</v>
      </c>
      <c r="F161" s="318">
        <v>233432688.26158583</v>
      </c>
      <c r="G161" s="318">
        <v>20127635.904227734</v>
      </c>
      <c r="H161" s="317">
        <v>9.4360802436630226E-2</v>
      </c>
    </row>
    <row r="162" spans="1:8">
      <c r="A162" s="329"/>
      <c r="B162" s="306" t="s">
        <v>241</v>
      </c>
      <c r="C162" s="313">
        <v>70303626.694262326</v>
      </c>
      <c r="D162" s="313">
        <v>5066495.5110697746</v>
      </c>
      <c r="E162" s="314">
        <v>7.7662757683849337E-2</v>
      </c>
      <c r="F162" s="315">
        <v>196579958.91273487</v>
      </c>
      <c r="G162" s="315">
        <v>15955910.709659308</v>
      </c>
      <c r="H162" s="314">
        <v>8.8337687414247759E-2</v>
      </c>
    </row>
    <row r="163" spans="1:8">
      <c r="A163" s="329"/>
      <c r="B163" s="307" t="s">
        <v>242</v>
      </c>
      <c r="C163" s="313">
        <v>6442382.7168013975</v>
      </c>
      <c r="D163" s="313">
        <v>513809.45023810677</v>
      </c>
      <c r="E163" s="317">
        <v>8.6666627388406178E-2</v>
      </c>
      <c r="F163" s="318">
        <v>17257075.072331361</v>
      </c>
      <c r="G163" s="318">
        <v>1585187.0948410034</v>
      </c>
      <c r="H163" s="317">
        <v>0.10114844472585681</v>
      </c>
    </row>
    <row r="164" spans="1:8">
      <c r="A164" s="329"/>
      <c r="B164" s="306" t="s">
        <v>243</v>
      </c>
      <c r="C164" s="313">
        <v>26062055.538687482</v>
      </c>
      <c r="D164" s="313">
        <v>1508271.9216273986</v>
      </c>
      <c r="E164" s="314">
        <v>6.1427271053225548E-2</v>
      </c>
      <c r="F164" s="315">
        <v>70852405.840128422</v>
      </c>
      <c r="G164" s="315">
        <v>4556139.0081098154</v>
      </c>
      <c r="H164" s="314">
        <v>6.8723915023060869E-2</v>
      </c>
    </row>
    <row r="165" spans="1:8">
      <c r="A165" s="329"/>
      <c r="B165" s="307" t="s">
        <v>244</v>
      </c>
      <c r="C165" s="313">
        <v>12367213.655502034</v>
      </c>
      <c r="D165" s="313">
        <v>890178.89110505953</v>
      </c>
      <c r="E165" s="317">
        <v>7.7561749125871118E-2</v>
      </c>
      <c r="F165" s="318">
        <v>31786625.296809711</v>
      </c>
      <c r="G165" s="318">
        <v>2684322.8217294104</v>
      </c>
      <c r="H165" s="317">
        <v>9.2237472414010563E-2</v>
      </c>
    </row>
    <row r="166" spans="1:8">
      <c r="A166" s="329"/>
      <c r="B166" s="306" t="s">
        <v>245</v>
      </c>
      <c r="C166" s="313">
        <v>10301852.160078468</v>
      </c>
      <c r="D166" s="313">
        <v>564096.37243749574</v>
      </c>
      <c r="E166" s="314">
        <v>5.7928786132985507E-2</v>
      </c>
      <c r="F166" s="315">
        <v>26660041.137859095</v>
      </c>
      <c r="G166" s="315">
        <v>1921000.6593005247</v>
      </c>
      <c r="H166" s="314">
        <v>7.7650572622873712E-2</v>
      </c>
    </row>
    <row r="167" spans="1:8">
      <c r="A167" s="329"/>
      <c r="B167" s="307" t="s">
        <v>246</v>
      </c>
      <c r="C167" s="313">
        <v>257272487.47496578</v>
      </c>
      <c r="D167" s="313">
        <v>18390948.151844949</v>
      </c>
      <c r="E167" s="317">
        <v>7.6987732932215447E-2</v>
      </c>
      <c r="F167" s="318">
        <v>682763601.56466162</v>
      </c>
      <c r="G167" s="318">
        <v>54206847.834311247</v>
      </c>
      <c r="H167" s="317">
        <v>8.6240180401539177E-2</v>
      </c>
    </row>
    <row r="168" spans="1:8">
      <c r="A168" s="329"/>
      <c r="B168" s="306" t="s">
        <v>247</v>
      </c>
      <c r="C168" s="313">
        <v>11876851.979946958</v>
      </c>
      <c r="D168" s="313">
        <v>912421.01834403165</v>
      </c>
      <c r="E168" s="314">
        <v>8.3216449767370498E-2</v>
      </c>
      <c r="F168" s="315">
        <v>31869254.321133234</v>
      </c>
      <c r="G168" s="315">
        <v>2797475.5151225962</v>
      </c>
      <c r="H168" s="314">
        <v>9.6226499719522268E-2</v>
      </c>
    </row>
    <row r="169" spans="1:8">
      <c r="A169" s="329"/>
      <c r="B169" s="307" t="s">
        <v>248</v>
      </c>
      <c r="C169" s="313">
        <v>24823541.819249261</v>
      </c>
      <c r="D169" s="313">
        <v>1982474.7830845043</v>
      </c>
      <c r="E169" s="317">
        <v>8.6794315692240165E-2</v>
      </c>
      <c r="F169" s="318">
        <v>65760039.878728077</v>
      </c>
      <c r="G169" s="318">
        <v>5724984.2495422065</v>
      </c>
      <c r="H169" s="317">
        <v>9.5360688676684124E-2</v>
      </c>
    </row>
    <row r="170" spans="1:8">
      <c r="A170" s="329"/>
      <c r="B170" s="306" t="s">
        <v>249</v>
      </c>
      <c r="C170" s="313">
        <v>48821720.704975314</v>
      </c>
      <c r="D170" s="313">
        <v>3491258.0516411215</v>
      </c>
      <c r="E170" s="314">
        <v>7.7017922326109961E-2</v>
      </c>
      <c r="F170" s="315">
        <v>135188586.87031943</v>
      </c>
      <c r="G170" s="315">
        <v>8503811.4462269396</v>
      </c>
      <c r="H170" s="314">
        <v>6.7125756964555611E-2</v>
      </c>
    </row>
    <row r="171" spans="1:8">
      <c r="A171" s="329"/>
      <c r="B171" s="307" t="s">
        <v>250</v>
      </c>
      <c r="C171" s="313">
        <v>16546343.058707772</v>
      </c>
      <c r="D171" s="313">
        <v>1240416.1809993703</v>
      </c>
      <c r="E171" s="317">
        <v>8.1041559319476181E-2</v>
      </c>
      <c r="F171" s="318">
        <v>44418634.388460733</v>
      </c>
      <c r="G171" s="318">
        <v>3879822.1887828335</v>
      </c>
      <c r="H171" s="317">
        <v>9.5706360849261901E-2</v>
      </c>
    </row>
    <row r="172" spans="1:8">
      <c r="A172" s="329"/>
      <c r="B172" s="306" t="s">
        <v>251</v>
      </c>
      <c r="C172" s="313">
        <v>30348911.889322381</v>
      </c>
      <c r="D172" s="313">
        <v>2133404.9258894548</v>
      </c>
      <c r="E172" s="314">
        <v>7.5611078994764491E-2</v>
      </c>
      <c r="F172" s="315">
        <v>82302718.57660152</v>
      </c>
      <c r="G172" s="315">
        <v>6469849.7930553705</v>
      </c>
      <c r="H172" s="314">
        <v>8.5317223215207794E-2</v>
      </c>
    </row>
    <row r="173" spans="1:8">
      <c r="A173" s="329"/>
      <c r="B173" s="307" t="s">
        <v>252</v>
      </c>
      <c r="C173" s="313">
        <v>8788585.9383675065</v>
      </c>
      <c r="D173" s="313">
        <v>633330.12150309328</v>
      </c>
      <c r="E173" s="317">
        <v>7.7659136111146568E-2</v>
      </c>
      <c r="F173" s="318">
        <v>22309380.177724648</v>
      </c>
      <c r="G173" s="318">
        <v>2106220.0500622839</v>
      </c>
      <c r="H173" s="317">
        <v>0.10425200992088494</v>
      </c>
    </row>
    <row r="174" spans="1:8">
      <c r="A174" s="329"/>
      <c r="B174" s="306" t="s">
        <v>253</v>
      </c>
      <c r="C174" s="313">
        <v>450665426.98809004</v>
      </c>
      <c r="D174" s="313">
        <v>34900680.550404549</v>
      </c>
      <c r="E174" s="314">
        <v>8.3943337787624181E-2</v>
      </c>
      <c r="F174" s="315">
        <v>1264836088.9587851</v>
      </c>
      <c r="G174" s="315">
        <v>111657710.72510672</v>
      </c>
      <c r="H174" s="314">
        <v>9.6826052961669878E-2</v>
      </c>
    </row>
    <row r="175" spans="1:8">
      <c r="A175" s="329"/>
      <c r="B175" s="307" t="s">
        <v>254</v>
      </c>
      <c r="C175" s="313">
        <v>110908206.48998053</v>
      </c>
      <c r="D175" s="313">
        <v>6966357.965067938</v>
      </c>
      <c r="E175" s="317">
        <v>6.7021686297971256E-2</v>
      </c>
      <c r="F175" s="318">
        <v>326293609.69088924</v>
      </c>
      <c r="G175" s="318">
        <v>23306959.379179895</v>
      </c>
      <c r="H175" s="317">
        <v>7.6924047165780898E-2</v>
      </c>
    </row>
    <row r="176" spans="1:8">
      <c r="A176" s="329"/>
      <c r="B176" s="306" t="s">
        <v>255</v>
      </c>
      <c r="C176" s="313">
        <v>36383728.247239955</v>
      </c>
      <c r="D176" s="313">
        <v>3516980.3605183773</v>
      </c>
      <c r="E176" s="314">
        <v>0.10700725160396124</v>
      </c>
      <c r="F176" s="315">
        <v>103101986.57598203</v>
      </c>
      <c r="G176" s="315">
        <v>10877719.063055232</v>
      </c>
      <c r="H176" s="314">
        <v>0.11794855471777571</v>
      </c>
    </row>
    <row r="177" spans="1:8">
      <c r="A177" s="329"/>
      <c r="B177" s="307" t="s">
        <v>256</v>
      </c>
      <c r="C177" s="313">
        <v>13408694.114456762</v>
      </c>
      <c r="D177" s="313">
        <v>1185730.4414002988</v>
      </c>
      <c r="E177" s="317">
        <v>9.7008423907374353E-2</v>
      </c>
      <c r="F177" s="318">
        <v>37012458.330484569</v>
      </c>
      <c r="G177" s="318">
        <v>3594421.6500578187</v>
      </c>
      <c r="H177" s="317">
        <v>0.10755933044274574</v>
      </c>
    </row>
    <row r="178" spans="1:8">
      <c r="A178" s="329"/>
      <c r="B178" s="306" t="s">
        <v>257</v>
      </c>
      <c r="C178" s="313">
        <v>15110825.500001071</v>
      </c>
      <c r="D178" s="313">
        <v>1450811.0243019145</v>
      </c>
      <c r="E178" s="314">
        <v>0.10620860079488738</v>
      </c>
      <c r="F178" s="315">
        <v>40407597.303182475</v>
      </c>
      <c r="G178" s="315">
        <v>4408568.7700906247</v>
      </c>
      <c r="H178" s="314">
        <v>0.12246354831597968</v>
      </c>
    </row>
    <row r="179" spans="1:8">
      <c r="A179" s="329"/>
      <c r="B179" s="307" t="s">
        <v>258</v>
      </c>
      <c r="C179" s="313">
        <v>9616745.2750372551</v>
      </c>
      <c r="D179" s="313">
        <v>650365.49874697812</v>
      </c>
      <c r="E179" s="317">
        <v>7.2533788995502307E-2</v>
      </c>
      <c r="F179" s="318">
        <v>25223675.859194957</v>
      </c>
      <c r="G179" s="318">
        <v>1815775.7666016556</v>
      </c>
      <c r="H179" s="317">
        <v>7.7571066153695745E-2</v>
      </c>
    </row>
    <row r="180" spans="1:8">
      <c r="A180" s="329"/>
      <c r="B180" s="306" t="s">
        <v>259</v>
      </c>
      <c r="C180" s="313">
        <v>26277675.333662871</v>
      </c>
      <c r="D180" s="313">
        <v>2646977.565687526</v>
      </c>
      <c r="E180" s="314">
        <v>0.11201436333694502</v>
      </c>
      <c r="F180" s="315">
        <v>73104258.04397364</v>
      </c>
      <c r="G180" s="315">
        <v>7886926.3591646329</v>
      </c>
      <c r="H180" s="314">
        <v>0.12093298139337591</v>
      </c>
    </row>
    <row r="181" spans="1:8">
      <c r="A181" s="329"/>
      <c r="B181" s="307" t="s">
        <v>260</v>
      </c>
      <c r="C181" s="313">
        <v>47523859.807748124</v>
      </c>
      <c r="D181" s="313">
        <v>4255505.3795845509</v>
      </c>
      <c r="E181" s="317">
        <v>9.8351449594640067E-2</v>
      </c>
      <c r="F181" s="318">
        <v>133386930.5267951</v>
      </c>
      <c r="G181" s="318">
        <v>12729671.458825052</v>
      </c>
      <c r="H181" s="317">
        <v>0.10550274021767746</v>
      </c>
    </row>
    <row r="182" spans="1:8">
      <c r="A182" s="329"/>
      <c r="B182" s="306" t="s">
        <v>261</v>
      </c>
      <c r="C182" s="313">
        <v>35249342.625780918</v>
      </c>
      <c r="D182" s="313">
        <v>2774115.5467830934</v>
      </c>
      <c r="E182" s="314">
        <v>8.5422514214755163E-2</v>
      </c>
      <c r="F182" s="315">
        <v>100155484.46374285</v>
      </c>
      <c r="G182" s="315">
        <v>9375998.8745711893</v>
      </c>
      <c r="H182" s="314">
        <v>0.10328323424306311</v>
      </c>
    </row>
    <row r="183" spans="1:8">
      <c r="A183" s="329"/>
      <c r="B183" s="307" t="s">
        <v>262</v>
      </c>
      <c r="C183" s="313">
        <v>24934979.002287537</v>
      </c>
      <c r="D183" s="313">
        <v>1605170.0268073492</v>
      </c>
      <c r="E183" s="317">
        <v>6.8803393482321076E-2</v>
      </c>
      <c r="F183" s="318">
        <v>66990493.602666333</v>
      </c>
      <c r="G183" s="318">
        <v>5279340.1628587097</v>
      </c>
      <c r="H183" s="317">
        <v>8.5549205752702709E-2</v>
      </c>
    </row>
    <row r="184" spans="1:8">
      <c r="A184" s="329"/>
      <c r="B184" s="306" t="s">
        <v>263</v>
      </c>
      <c r="C184" s="313">
        <v>721508328.94056666</v>
      </c>
      <c r="D184" s="313">
        <v>44509994.669156194</v>
      </c>
      <c r="E184" s="314">
        <v>6.5746091852734181E-2</v>
      </c>
      <c r="F184" s="315">
        <v>2174972281.7388196</v>
      </c>
      <c r="G184" s="315">
        <v>146937708.66896701</v>
      </c>
      <c r="H184" s="314">
        <v>7.2453256280806982E-2</v>
      </c>
    </row>
    <row r="185" spans="1:8">
      <c r="A185" s="329"/>
      <c r="B185" s="307" t="s">
        <v>264</v>
      </c>
      <c r="C185" s="313">
        <v>15879921.852503281</v>
      </c>
      <c r="D185" s="313">
        <v>844996.0482660681</v>
      </c>
      <c r="E185" s="317">
        <v>5.6202209393539364E-2</v>
      </c>
      <c r="F185" s="318">
        <v>47690092.127808362</v>
      </c>
      <c r="G185" s="318">
        <v>2682015.7295018286</v>
      </c>
      <c r="H185" s="317">
        <v>5.9589654660352064E-2</v>
      </c>
    </row>
    <row r="186" spans="1:8">
      <c r="A186" s="329"/>
      <c r="B186" s="306" t="s">
        <v>265</v>
      </c>
      <c r="C186" s="313">
        <v>91395526.905701682</v>
      </c>
      <c r="D186" s="313">
        <v>5115469.1655037403</v>
      </c>
      <c r="E186" s="314">
        <v>5.9289125430434658E-2</v>
      </c>
      <c r="F186" s="315">
        <v>282758565.44115138</v>
      </c>
      <c r="G186" s="315">
        <v>15729038.869813323</v>
      </c>
      <c r="H186" s="314">
        <v>5.8903743985821898E-2</v>
      </c>
    </row>
    <row r="187" spans="1:8">
      <c r="A187" s="329"/>
      <c r="B187" s="307" t="s">
        <v>266</v>
      </c>
      <c r="C187" s="313">
        <v>34992583.140272245</v>
      </c>
      <c r="D187" s="313">
        <v>2081454.18649574</v>
      </c>
      <c r="E187" s="317">
        <v>6.3244691162649899E-2</v>
      </c>
      <c r="F187" s="318">
        <v>96467759.517584413</v>
      </c>
      <c r="G187" s="318">
        <v>7230004.6724074185</v>
      </c>
      <c r="H187" s="317">
        <v>8.1019571648245886E-2</v>
      </c>
    </row>
    <row r="188" spans="1:8">
      <c r="A188" s="329"/>
      <c r="B188" s="306" t="s">
        <v>267</v>
      </c>
      <c r="C188" s="313">
        <v>55891999.967594199</v>
      </c>
      <c r="D188" s="313">
        <v>3580427.9217750952</v>
      </c>
      <c r="E188" s="314">
        <v>6.8444280715537278E-2</v>
      </c>
      <c r="F188" s="315">
        <v>157778605.09610742</v>
      </c>
      <c r="G188" s="315">
        <v>12648320.169431031</v>
      </c>
      <c r="H188" s="314">
        <v>8.7151487202145939E-2</v>
      </c>
    </row>
    <row r="189" spans="1:8">
      <c r="A189" s="329"/>
      <c r="B189" s="307" t="s">
        <v>268</v>
      </c>
      <c r="C189" s="313">
        <v>46424934.645520486</v>
      </c>
      <c r="D189" s="313">
        <v>2697486.7722049132</v>
      </c>
      <c r="E189" s="317">
        <v>6.1688639593600415E-2</v>
      </c>
      <c r="F189" s="318">
        <v>140777251.971147</v>
      </c>
      <c r="G189" s="318">
        <v>6958149.2427852452</v>
      </c>
      <c r="H189" s="317">
        <v>5.1996681347576602E-2</v>
      </c>
    </row>
    <row r="190" spans="1:8">
      <c r="A190" s="329"/>
      <c r="B190" s="306" t="s">
        <v>269</v>
      </c>
      <c r="C190" s="313">
        <v>59179724.692570917</v>
      </c>
      <c r="D190" s="313">
        <v>3982114.6653501391</v>
      </c>
      <c r="E190" s="314">
        <v>7.2142881972359921E-2</v>
      </c>
      <c r="F190" s="315">
        <v>175615033.64772522</v>
      </c>
      <c r="G190" s="315">
        <v>12707425.347518086</v>
      </c>
      <c r="H190" s="314">
        <v>7.8003878886373224E-2</v>
      </c>
    </row>
    <row r="191" spans="1:8">
      <c r="A191" s="329"/>
      <c r="B191" s="307" t="s">
        <v>270</v>
      </c>
      <c r="C191" s="313">
        <v>213392198.35391915</v>
      </c>
      <c r="D191" s="313">
        <v>13568462.029320329</v>
      </c>
      <c r="E191" s="317">
        <v>6.7902153562374445E-2</v>
      </c>
      <c r="F191" s="318">
        <v>679199546.70951319</v>
      </c>
      <c r="G191" s="318">
        <v>47285945.535106301</v>
      </c>
      <c r="H191" s="317">
        <v>7.4829763827247445E-2</v>
      </c>
    </row>
    <row r="192" spans="1:8">
      <c r="A192" s="329"/>
      <c r="B192" s="306" t="s">
        <v>271</v>
      </c>
      <c r="C192" s="313">
        <v>87211996.71178256</v>
      </c>
      <c r="D192" s="313">
        <v>5817159.2200895101</v>
      </c>
      <c r="E192" s="314">
        <v>7.146840511455281E-2</v>
      </c>
      <c r="F192" s="315">
        <v>258181883.89314723</v>
      </c>
      <c r="G192" s="315">
        <v>20168659.64648208</v>
      </c>
      <c r="H192" s="314">
        <v>8.4737559059240658E-2</v>
      </c>
    </row>
    <row r="193" spans="1:8">
      <c r="A193" s="329"/>
      <c r="B193" s="307" t="s">
        <v>272</v>
      </c>
      <c r="C193" s="313">
        <v>30259479.376142114</v>
      </c>
      <c r="D193" s="313">
        <v>1968300.7386534028</v>
      </c>
      <c r="E193" s="317">
        <v>6.9572949359034575E-2</v>
      </c>
      <c r="F193" s="318">
        <v>83067209.671496764</v>
      </c>
      <c r="G193" s="318">
        <v>6266812.7222380638</v>
      </c>
      <c r="H193" s="317">
        <v>8.1598702235595053E-2</v>
      </c>
    </row>
    <row r="194" spans="1:8">
      <c r="A194" s="329"/>
      <c r="B194" s="306" t="s">
        <v>273</v>
      </c>
      <c r="C194" s="313">
        <v>12389804.363168916</v>
      </c>
      <c r="D194" s="313">
        <v>827741.61658567004</v>
      </c>
      <c r="E194" s="314">
        <v>7.1591171465513748E-2</v>
      </c>
      <c r="F194" s="315">
        <v>38503761.734237328</v>
      </c>
      <c r="G194" s="315">
        <v>2231111.464942582</v>
      </c>
      <c r="H194" s="314">
        <v>6.1509469211055851E-2</v>
      </c>
    </row>
    <row r="195" spans="1:8">
      <c r="A195" s="329"/>
      <c r="B195" s="307" t="s">
        <v>274</v>
      </c>
      <c r="C195" s="313">
        <v>15584780.544919755</v>
      </c>
      <c r="D195" s="313">
        <v>841933.48765998147</v>
      </c>
      <c r="E195" s="317">
        <v>5.7107930672413154E-2</v>
      </c>
      <c r="F195" s="318">
        <v>43475459.250256129</v>
      </c>
      <c r="G195" s="318">
        <v>2620984.6510479376</v>
      </c>
      <c r="H195" s="317">
        <v>6.4154163693460775E-2</v>
      </c>
    </row>
    <row r="196" spans="1:8">
      <c r="A196" s="329"/>
      <c r="B196" s="306" t="s">
        <v>275</v>
      </c>
      <c r="C196" s="313">
        <v>527888089.82571399</v>
      </c>
      <c r="D196" s="313">
        <v>40435820.950789094</v>
      </c>
      <c r="E196" s="314">
        <v>8.2953395712195357E-2</v>
      </c>
      <c r="F196" s="315">
        <v>1429112659.7386625</v>
      </c>
      <c r="G196" s="315">
        <v>123729620.95348716</v>
      </c>
      <c r="H196" s="314">
        <v>9.4784149385480965E-2</v>
      </c>
    </row>
    <row r="197" spans="1:8">
      <c r="A197" s="329"/>
      <c r="B197" s="307" t="s">
        <v>276</v>
      </c>
      <c r="C197" s="313">
        <v>61578879.964567646</v>
      </c>
      <c r="D197" s="313">
        <v>5381206.339344345</v>
      </c>
      <c r="E197" s="317">
        <v>9.5754966214990953E-2</v>
      </c>
      <c r="F197" s="318">
        <v>172931822.17444095</v>
      </c>
      <c r="G197" s="318">
        <v>16922701.252713948</v>
      </c>
      <c r="H197" s="317">
        <v>0.10847251207321665</v>
      </c>
    </row>
    <row r="198" spans="1:8">
      <c r="A198" s="329"/>
      <c r="B198" s="306" t="s">
        <v>277</v>
      </c>
      <c r="C198" s="313">
        <v>38371946.325235531</v>
      </c>
      <c r="D198" s="313">
        <v>2884819.0071128979</v>
      </c>
      <c r="E198" s="314">
        <v>8.129198459069617E-2</v>
      </c>
      <c r="F198" s="315">
        <v>102962868.66328435</v>
      </c>
      <c r="G198" s="315">
        <v>9106683.2711522132</v>
      </c>
      <c r="H198" s="314">
        <v>9.7028056628387302E-2</v>
      </c>
    </row>
    <row r="199" spans="1:8">
      <c r="A199" s="329"/>
      <c r="B199" s="307" t="s">
        <v>278</v>
      </c>
      <c r="C199" s="313">
        <v>24160901.033172097</v>
      </c>
      <c r="D199" s="313">
        <v>2058558.2788738124</v>
      </c>
      <c r="E199" s="317">
        <v>9.3137560201552866E-2</v>
      </c>
      <c r="F199" s="318">
        <v>66413283.804378137</v>
      </c>
      <c r="G199" s="318">
        <v>6098654.4875285327</v>
      </c>
      <c r="H199" s="317">
        <v>0.1011140175543581</v>
      </c>
    </row>
    <row r="200" spans="1:8">
      <c r="A200" s="329"/>
      <c r="B200" s="306" t="s">
        <v>279</v>
      </c>
      <c r="C200" s="313">
        <v>94395130.06884259</v>
      </c>
      <c r="D200" s="313">
        <v>5466220.84352687</v>
      </c>
      <c r="E200" s="314">
        <v>6.1467310137329118E-2</v>
      </c>
      <c r="F200" s="315">
        <v>250408623.90347546</v>
      </c>
      <c r="G200" s="315">
        <v>17080252.090860575</v>
      </c>
      <c r="H200" s="314">
        <v>7.3202636945401828E-2</v>
      </c>
    </row>
    <row r="201" spans="1:8">
      <c r="A201" s="329"/>
      <c r="B201" s="307" t="s">
        <v>280</v>
      </c>
      <c r="C201" s="313">
        <v>13957676.952249534</v>
      </c>
      <c r="D201" s="313">
        <v>955373.93350194581</v>
      </c>
      <c r="E201" s="317">
        <v>7.3477285687345073E-2</v>
      </c>
      <c r="F201" s="318">
        <v>36129707.789461307</v>
      </c>
      <c r="G201" s="318">
        <v>2807306.7906939089</v>
      </c>
      <c r="H201" s="317">
        <v>8.424683415813139E-2</v>
      </c>
    </row>
    <row r="202" spans="1:8">
      <c r="A202" s="329"/>
      <c r="B202" s="306" t="s">
        <v>281</v>
      </c>
      <c r="C202" s="313">
        <v>53069872.325234815</v>
      </c>
      <c r="D202" s="313">
        <v>4139295.7277654558</v>
      </c>
      <c r="E202" s="314">
        <v>8.4595277955084147E-2</v>
      </c>
      <c r="F202" s="315">
        <v>143632324.70882219</v>
      </c>
      <c r="G202" s="315">
        <v>12411984.439621255</v>
      </c>
      <c r="H202" s="314">
        <v>9.4588875582534246E-2</v>
      </c>
    </row>
    <row r="203" spans="1:8">
      <c r="A203" s="329"/>
      <c r="B203" s="307" t="s">
        <v>282</v>
      </c>
      <c r="C203" s="313">
        <v>61255288.921616286</v>
      </c>
      <c r="D203" s="313">
        <v>5677799.6584188715</v>
      </c>
      <c r="E203" s="317">
        <v>0.10216006037139619</v>
      </c>
      <c r="F203" s="318">
        <v>169053428.8480289</v>
      </c>
      <c r="G203" s="318">
        <v>17876857.280826688</v>
      </c>
      <c r="H203" s="317">
        <v>0.11825150613949414</v>
      </c>
    </row>
    <row r="204" spans="1:8">
      <c r="A204" s="329"/>
      <c r="B204" s="306" t="s">
        <v>283</v>
      </c>
      <c r="C204" s="313">
        <v>58956147.313240409</v>
      </c>
      <c r="D204" s="313">
        <v>4526631.6917129084</v>
      </c>
      <c r="E204" s="314">
        <v>8.3165018832586729E-2</v>
      </c>
      <c r="F204" s="315">
        <v>159327672.89747164</v>
      </c>
      <c r="G204" s="315">
        <v>12847231.511519134</v>
      </c>
      <c r="H204" s="314">
        <v>8.7706122332528585E-2</v>
      </c>
    </row>
    <row r="205" spans="1:8">
      <c r="A205" s="329"/>
      <c r="B205" s="307" t="s">
        <v>284</v>
      </c>
      <c r="C205" s="313">
        <v>413226355.63839614</v>
      </c>
      <c r="D205" s="313">
        <v>23181376.291831434</v>
      </c>
      <c r="E205" s="317">
        <v>5.9432571932259641E-2</v>
      </c>
      <c r="F205" s="318">
        <v>1173970296.8078496</v>
      </c>
      <c r="G205" s="318">
        <v>74527912.685714483</v>
      </c>
      <c r="H205" s="317">
        <v>6.7787010726553271E-2</v>
      </c>
    </row>
    <row r="206" spans="1:8">
      <c r="A206" s="329"/>
      <c r="B206" s="306" t="s">
        <v>285</v>
      </c>
      <c r="C206" s="313">
        <v>177975055.4931511</v>
      </c>
      <c r="D206" s="313">
        <v>9719679.5793193281</v>
      </c>
      <c r="E206" s="314">
        <v>5.7767423635230797E-2</v>
      </c>
      <c r="F206" s="315">
        <v>504756665.58039552</v>
      </c>
      <c r="G206" s="315">
        <v>30623362.165695608</v>
      </c>
      <c r="H206" s="314">
        <v>6.4588085133751791E-2</v>
      </c>
    </row>
    <row r="207" spans="1:8">
      <c r="A207" s="329"/>
      <c r="B207" s="307" t="s">
        <v>286</v>
      </c>
      <c r="C207" s="313">
        <v>33936111.465484105</v>
      </c>
      <c r="D207" s="313">
        <v>2460129.120376315</v>
      </c>
      <c r="E207" s="317">
        <v>7.8158930622182307E-2</v>
      </c>
      <c r="F207" s="318">
        <v>94351126.676180929</v>
      </c>
      <c r="G207" s="318">
        <v>7604487.0657331049</v>
      </c>
      <c r="H207" s="317">
        <v>8.7663189028214711E-2</v>
      </c>
    </row>
    <row r="208" spans="1:8">
      <c r="A208" s="329"/>
      <c r="B208" s="306" t="s">
        <v>287</v>
      </c>
      <c r="C208" s="313">
        <v>39928842.68785575</v>
      </c>
      <c r="D208" s="313">
        <v>2311005.163222678</v>
      </c>
      <c r="E208" s="314">
        <v>6.1433758963666527E-2</v>
      </c>
      <c r="F208" s="315">
        <v>114320823.87585169</v>
      </c>
      <c r="G208" s="315">
        <v>7481349.2646598667</v>
      </c>
      <c r="H208" s="314">
        <v>7.0024204928804165E-2</v>
      </c>
    </row>
    <row r="209" spans="1:9">
      <c r="A209" s="329"/>
      <c r="B209" s="307" t="s">
        <v>288</v>
      </c>
      <c r="C209" s="313">
        <v>71850350.77032353</v>
      </c>
      <c r="D209" s="313">
        <v>3647497.381259501</v>
      </c>
      <c r="E209" s="317">
        <v>5.3480128763122366E-2</v>
      </c>
      <c r="F209" s="318">
        <v>209205448.61014295</v>
      </c>
      <c r="G209" s="318">
        <v>11744194.811077595</v>
      </c>
      <c r="H209" s="317">
        <v>5.9475945711498279E-2</v>
      </c>
    </row>
    <row r="210" spans="1:9">
      <c r="A210" s="329"/>
      <c r="B210" s="306" t="s">
        <v>289</v>
      </c>
      <c r="C210" s="313">
        <v>453741865.39734942</v>
      </c>
      <c r="D210" s="313">
        <v>29079446.261340022</v>
      </c>
      <c r="E210" s="314">
        <v>6.8476618016972579E-2</v>
      </c>
      <c r="F210" s="315">
        <v>1262915341.7499099</v>
      </c>
      <c r="G210" s="315">
        <v>98768646.126733541</v>
      </c>
      <c r="H210" s="314">
        <v>8.4842096359567423E-2</v>
      </c>
    </row>
    <row r="211" spans="1:9">
      <c r="A211" s="329"/>
      <c r="B211" s="307" t="s">
        <v>290</v>
      </c>
      <c r="C211" s="313">
        <v>9063411.4876236692</v>
      </c>
      <c r="D211" s="313">
        <v>892597.48848078027</v>
      </c>
      <c r="E211" s="317">
        <v>0.10924217447299779</v>
      </c>
      <c r="F211" s="318">
        <v>24877315.805942968</v>
      </c>
      <c r="G211" s="318">
        <v>2883643.8319395185</v>
      </c>
      <c r="H211" s="317">
        <v>0.13111243249185445</v>
      </c>
    </row>
    <row r="212" spans="1:9">
      <c r="A212" s="329"/>
      <c r="B212" s="306" t="s">
        <v>291</v>
      </c>
      <c r="C212" s="313">
        <v>61719238.856959425</v>
      </c>
      <c r="D212" s="313">
        <v>4816271.356695734</v>
      </c>
      <c r="E212" s="314">
        <v>8.4640073589719464E-2</v>
      </c>
      <c r="F212" s="315">
        <v>178656160.77471778</v>
      </c>
      <c r="G212" s="315">
        <v>14775060.31651029</v>
      </c>
      <c r="H212" s="314">
        <v>9.0157194912650618E-2</v>
      </c>
    </row>
    <row r="213" spans="1:9">
      <c r="A213" s="329"/>
      <c r="B213" s="307" t="s">
        <v>292</v>
      </c>
      <c r="C213" s="313">
        <v>23479952.744053304</v>
      </c>
      <c r="D213" s="313">
        <v>1546605.311174769</v>
      </c>
      <c r="E213" s="317">
        <v>7.051387463348964E-2</v>
      </c>
      <c r="F213" s="318">
        <v>64363547.166016109</v>
      </c>
      <c r="G213" s="318">
        <v>5222557.2489148602</v>
      </c>
      <c r="H213" s="317">
        <v>8.8306896050191097E-2</v>
      </c>
    </row>
    <row r="214" spans="1:9">
      <c r="A214" s="329"/>
      <c r="B214" s="306" t="s">
        <v>293</v>
      </c>
      <c r="C214" s="313">
        <v>66649557.988285542</v>
      </c>
      <c r="D214" s="313">
        <v>3925121.7513058782</v>
      </c>
      <c r="E214" s="314">
        <v>6.2577234436613283E-2</v>
      </c>
      <c r="F214" s="315">
        <v>181855314.5920203</v>
      </c>
      <c r="G214" s="315">
        <v>13735527.082661182</v>
      </c>
      <c r="H214" s="314">
        <v>8.170083537547021E-2</v>
      </c>
    </row>
    <row r="215" spans="1:9">
      <c r="A215" s="329"/>
      <c r="B215" s="307" t="s">
        <v>294</v>
      </c>
      <c r="C215" s="313">
        <v>43394582.504688904</v>
      </c>
      <c r="D215" s="313">
        <v>2106697.995565109</v>
      </c>
      <c r="E215" s="317">
        <v>5.1024604932218574E-2</v>
      </c>
      <c r="F215" s="318">
        <v>122365709.21560358</v>
      </c>
      <c r="G215" s="318">
        <v>8032954.5232128352</v>
      </c>
      <c r="H215" s="317">
        <v>7.02594330454583E-2</v>
      </c>
    </row>
    <row r="216" spans="1:9">
      <c r="A216" s="329"/>
      <c r="B216" s="306" t="s">
        <v>295</v>
      </c>
      <c r="C216" s="313">
        <v>32886222.047117669</v>
      </c>
      <c r="D216" s="313">
        <v>2411375.5953437351</v>
      </c>
      <c r="E216" s="314">
        <v>7.9126751275341356E-2</v>
      </c>
      <c r="F216" s="315">
        <v>86995738.529640004</v>
      </c>
      <c r="G216" s="315">
        <v>8250320.0171201676</v>
      </c>
      <c r="H216" s="314">
        <v>0.10477206386055893</v>
      </c>
    </row>
    <row r="217" spans="1:9">
      <c r="A217" s="329"/>
      <c r="B217" s="307" t="s">
        <v>296</v>
      </c>
      <c r="C217" s="313">
        <v>49924861.042856313</v>
      </c>
      <c r="D217" s="313">
        <v>2468257.5701080412</v>
      </c>
      <c r="E217" s="317">
        <v>5.2010834941557213E-2</v>
      </c>
      <c r="F217" s="318">
        <v>147399728.30865562</v>
      </c>
      <c r="G217" s="318">
        <v>8512632.2174980938</v>
      </c>
      <c r="H217" s="317">
        <v>6.129174312861211E-2</v>
      </c>
    </row>
    <row r="218" spans="1:9">
      <c r="A218" s="329"/>
      <c r="B218" s="306" t="s">
        <v>297</v>
      </c>
      <c r="C218" s="313">
        <v>9672320.4983159155</v>
      </c>
      <c r="D218" s="313">
        <v>707345.53668686189</v>
      </c>
      <c r="E218" s="314">
        <v>7.8901005269325142E-2</v>
      </c>
      <c r="F218" s="315">
        <v>25846669.000500217</v>
      </c>
      <c r="G218" s="315">
        <v>2200020.2810673639</v>
      </c>
      <c r="H218" s="314">
        <v>9.3037297046637477E-2</v>
      </c>
    </row>
    <row r="219" spans="1:9">
      <c r="A219" s="329"/>
      <c r="B219" s="307" t="s">
        <v>298</v>
      </c>
      <c r="C219" s="313">
        <v>39018856.494556092</v>
      </c>
      <c r="D219" s="313">
        <v>2625204.9839830175</v>
      </c>
      <c r="E219" s="317">
        <v>7.2133596795593419E-2</v>
      </c>
      <c r="F219" s="318">
        <v>103229868.01115975</v>
      </c>
      <c r="G219" s="318">
        <v>8101241.2998202145</v>
      </c>
      <c r="H219" s="317">
        <v>8.5160919271995858E-2</v>
      </c>
      <c r="I219" s="231"/>
    </row>
  </sheetData>
  <mergeCells count="8">
    <mergeCell ref="C2:E2"/>
    <mergeCell ref="F2:H2"/>
    <mergeCell ref="C1:H1"/>
    <mergeCell ref="A148:A219"/>
    <mergeCell ref="A4:A75"/>
    <mergeCell ref="A76:A147"/>
    <mergeCell ref="A1:A3"/>
    <mergeCell ref="B1:B3"/>
  </mergeCells>
  <pageMargins left="0.7" right="0.7" top="0.75" bottom="0.75" header="0.3" footer="0.3"/>
  <pageSetup orientation="portrait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17">
    <tabColor rgb="FF616365"/>
  </sheetPr>
  <dimension ref="B2:V89"/>
  <sheetViews>
    <sheetView showGridLines="0" zoomScale="70" zoomScaleNormal="70" workbookViewId="0">
      <selection activeCell="B3" sqref="B3:K3"/>
    </sheetView>
  </sheetViews>
  <sheetFormatPr defaultColWidth="9.1796875" defaultRowHeight="14.5"/>
  <cols>
    <col min="1" max="1" width="3.7265625" style="1" customWidth="1"/>
    <col min="2" max="2" width="34.453125" style="1" bestFit="1" customWidth="1"/>
    <col min="3" max="3" width="26.26953125" style="19" bestFit="1" customWidth="1"/>
    <col min="4" max="4" width="17" style="1" customWidth="1"/>
    <col min="5" max="5" width="13.453125" style="1" bestFit="1" customWidth="1"/>
    <col min="6" max="6" width="12.26953125" style="19" bestFit="1" customWidth="1"/>
    <col min="7" max="7" width="16.54296875" style="1" bestFit="1" customWidth="1"/>
    <col min="8" max="8" width="14.1796875" style="1" bestFit="1" customWidth="1"/>
    <col min="9" max="9" width="12.26953125" style="19" bestFit="1" customWidth="1"/>
    <col min="10" max="10" width="16.81640625" style="19" customWidth="1"/>
    <col min="11" max="11" width="15.54296875" style="19" customWidth="1"/>
    <col min="12" max="12" width="3.7265625" style="1" customWidth="1"/>
    <col min="13" max="13" width="34.453125" style="1" bestFit="1" customWidth="1"/>
    <col min="14" max="14" width="24.1796875" style="1" bestFit="1" customWidth="1"/>
    <col min="15" max="15" width="13.26953125" style="1" bestFit="1" customWidth="1"/>
    <col min="16" max="16" width="11.54296875" style="1" bestFit="1" customWidth="1"/>
    <col min="17" max="17" width="9.54296875" style="1" bestFit="1" customWidth="1"/>
    <col min="18" max="18" width="14.81640625" style="1" bestFit="1" customWidth="1"/>
    <col min="19" max="19" width="12.7265625" style="1" bestFit="1" customWidth="1"/>
    <col min="20" max="20" width="9.54296875" style="1" bestFit="1" customWidth="1"/>
    <col min="21" max="22" width="14.7265625" style="1" customWidth="1"/>
    <col min="23" max="16384" width="9.1796875" style="1"/>
  </cols>
  <sheetData>
    <row r="2" spans="2:22" ht="23.5">
      <c r="B2" s="339" t="s">
        <v>136</v>
      </c>
      <c r="C2" s="339"/>
      <c r="D2" s="339"/>
      <c r="E2" s="339"/>
      <c r="F2" s="339"/>
      <c r="G2" s="339"/>
      <c r="H2" s="339"/>
      <c r="I2" s="339"/>
      <c r="J2" s="339"/>
      <c r="K2" s="339"/>
      <c r="M2" s="339" t="s">
        <v>136</v>
      </c>
      <c r="N2" s="339"/>
      <c r="O2" s="339"/>
      <c r="P2" s="339"/>
      <c r="Q2" s="339"/>
      <c r="R2" s="339"/>
      <c r="S2" s="339"/>
      <c r="T2" s="339"/>
      <c r="U2" s="339"/>
      <c r="V2" s="339"/>
    </row>
    <row r="3" spans="2:22" ht="15" thickBot="1">
      <c r="B3" s="369" t="s">
        <v>371</v>
      </c>
      <c r="C3" s="369"/>
      <c r="D3" s="369"/>
      <c r="E3" s="369"/>
      <c r="F3" s="369"/>
      <c r="G3" s="369"/>
      <c r="H3" s="369"/>
      <c r="I3" s="369"/>
      <c r="J3" s="369"/>
      <c r="K3" s="369"/>
      <c r="M3" s="369" t="s">
        <v>380</v>
      </c>
      <c r="N3" s="369"/>
      <c r="O3" s="369"/>
      <c r="P3" s="369"/>
      <c r="Q3" s="369"/>
      <c r="R3" s="369"/>
      <c r="S3" s="369"/>
      <c r="T3" s="369"/>
      <c r="U3" s="369"/>
      <c r="V3" s="369"/>
    </row>
    <row r="4" spans="2:22">
      <c r="C4" s="360"/>
      <c r="D4" s="361" t="s">
        <v>109</v>
      </c>
      <c r="E4" s="362"/>
      <c r="F4" s="363"/>
      <c r="G4" s="364" t="s">
        <v>23</v>
      </c>
      <c r="H4" s="362"/>
      <c r="I4" s="365"/>
      <c r="J4" s="361" t="s">
        <v>28</v>
      </c>
      <c r="K4" s="363"/>
      <c r="N4" s="360"/>
      <c r="O4" s="361" t="s">
        <v>109</v>
      </c>
      <c r="P4" s="362"/>
      <c r="Q4" s="363"/>
      <c r="R4" s="364" t="s">
        <v>23</v>
      </c>
      <c r="S4" s="362"/>
      <c r="T4" s="365"/>
      <c r="U4" s="361" t="s">
        <v>28</v>
      </c>
      <c r="V4" s="363"/>
    </row>
    <row r="5" spans="2:22" ht="29.5" thickBot="1">
      <c r="C5" s="360"/>
      <c r="D5" s="24" t="s">
        <v>20</v>
      </c>
      <c r="E5" s="25" t="s">
        <v>26</v>
      </c>
      <c r="F5" s="20" t="s">
        <v>27</v>
      </c>
      <c r="G5" s="26" t="s">
        <v>20</v>
      </c>
      <c r="H5" s="25" t="s">
        <v>26</v>
      </c>
      <c r="I5" s="31" t="s">
        <v>27</v>
      </c>
      <c r="J5" s="24" t="s">
        <v>20</v>
      </c>
      <c r="K5" s="20" t="s">
        <v>25</v>
      </c>
      <c r="N5" s="360"/>
      <c r="O5" s="24" t="s">
        <v>20</v>
      </c>
      <c r="P5" s="25" t="s">
        <v>26</v>
      </c>
      <c r="Q5" s="20" t="s">
        <v>27</v>
      </c>
      <c r="R5" s="26" t="s">
        <v>20</v>
      </c>
      <c r="S5" s="25" t="s">
        <v>26</v>
      </c>
      <c r="T5" s="31" t="s">
        <v>27</v>
      </c>
      <c r="U5" s="24" t="s">
        <v>20</v>
      </c>
      <c r="V5" s="20" t="s">
        <v>25</v>
      </c>
    </row>
    <row r="6" spans="2:22">
      <c r="B6" s="366" t="str">
        <f>'HOME PAGE'!H5</f>
        <v>4 WEEKS  ENDING 12-01-2024</v>
      </c>
      <c r="C6" s="30" t="s">
        <v>372</v>
      </c>
      <c r="D6" s="8">
        <f>'Regions By Outlet Data'!C4</f>
        <v>30927776.774857201</v>
      </c>
      <c r="E6" s="5">
        <f>'Regions By Outlet Data'!D4</f>
        <v>2309294.4310572706</v>
      </c>
      <c r="F6" s="7">
        <f>'Regions By Outlet Data'!E4</f>
        <v>8.0692414199859522E-2</v>
      </c>
      <c r="G6" s="10">
        <f>'Regions By Outlet Data'!F4</f>
        <v>90860681.221776262</v>
      </c>
      <c r="H6" s="6">
        <f>'Regions By Outlet Data'!G4</f>
        <v>7493259.968730554</v>
      </c>
      <c r="I6" s="12">
        <f>'Regions By Outlet Data'!H4</f>
        <v>8.988235279565876E-2</v>
      </c>
      <c r="J6" s="32">
        <f>'Regions By Outlet Data'!I4</f>
        <v>90.92326850795358</v>
      </c>
      <c r="K6" s="22">
        <f>'Regions By Outlet Data'!J4</f>
        <v>-1.9935990966218924</v>
      </c>
      <c r="M6" s="357" t="str">
        <f>'HOME PAGE'!H5</f>
        <v>4 WEEKS  ENDING 12-01-2024</v>
      </c>
      <c r="N6" s="30" t="s">
        <v>381</v>
      </c>
      <c r="O6" s="8">
        <f>'Regions By Outlet Data'!C12</f>
        <v>30833893.303583056</v>
      </c>
      <c r="P6" s="5">
        <f>'Regions By Outlet Data'!D12</f>
        <v>2303894.5886335373</v>
      </c>
      <c r="Q6" s="7">
        <f>'Regions By Outlet Data'!E12</f>
        <v>8.0753406673878078E-2</v>
      </c>
      <c r="R6" s="10">
        <f>'Regions By Outlet Data'!F12</f>
        <v>90282201.130593896</v>
      </c>
      <c r="S6" s="6">
        <f>'Regions By Outlet Data'!G12</f>
        <v>7447851.3745889366</v>
      </c>
      <c r="T6" s="12">
        <f>'Regions By Outlet Data'!H12</f>
        <v>8.9912595397044395E-2</v>
      </c>
      <c r="U6" s="32">
        <f>'Regions By Outlet Data'!I12</f>
        <v>90.882164556348073</v>
      </c>
      <c r="V6" s="22">
        <f>'Regions By Outlet Data'!J12</f>
        <v>-2.0216553133822543</v>
      </c>
    </row>
    <row r="7" spans="2:22">
      <c r="B7" s="367"/>
      <c r="C7" s="28" t="s">
        <v>373</v>
      </c>
      <c r="D7" s="9">
        <f>'Regions By Outlet Data'!C5</f>
        <v>41429726.00869862</v>
      </c>
      <c r="E7" s="2">
        <f>'Regions By Outlet Data'!D5</f>
        <v>3820217.9855881557</v>
      </c>
      <c r="F7" s="4">
        <f>'Regions By Outlet Data'!E5</f>
        <v>0.10157585638293089</v>
      </c>
      <c r="G7" s="11">
        <f>'Regions By Outlet Data'!F5</f>
        <v>114690518.03666683</v>
      </c>
      <c r="H7" s="3">
        <f>'Regions By Outlet Data'!G5</f>
        <v>12962888.432317346</v>
      </c>
      <c r="I7" s="13">
        <f>'Regions By Outlet Data'!H5</f>
        <v>0.12742741065268176</v>
      </c>
      <c r="J7" s="33">
        <f>'Regions By Outlet Data'!I5</f>
        <v>101.3665372356769</v>
      </c>
      <c r="K7" s="23">
        <f>'Regions By Outlet Data'!J5</f>
        <v>1.281513058264423</v>
      </c>
      <c r="M7" s="358"/>
      <c r="N7" s="28" t="s">
        <v>382</v>
      </c>
      <c r="O7" s="9">
        <f>'Regions By Outlet Data'!C13</f>
        <v>41375451.391554505</v>
      </c>
      <c r="P7" s="2">
        <f>'Regions By Outlet Data'!D13</f>
        <v>3818950.4073934555</v>
      </c>
      <c r="Q7" s="4">
        <f>'Regions By Outlet Data'!E13</f>
        <v>0.10168546875557036</v>
      </c>
      <c r="R7" s="11">
        <f>'Regions By Outlet Data'!F13</f>
        <v>114374367.94356753</v>
      </c>
      <c r="S7" s="3">
        <f>'Regions By Outlet Data'!G13</f>
        <v>12964479.818556339</v>
      </c>
      <c r="T7" s="13">
        <f>'Regions By Outlet Data'!H13</f>
        <v>0.12784236387850673</v>
      </c>
      <c r="U7" s="33">
        <f>'Regions By Outlet Data'!I13</f>
        <v>101.49607650866972</v>
      </c>
      <c r="V7" s="23">
        <f>'Regions By Outlet Data'!J13</f>
        <v>1.2562220956848051</v>
      </c>
    </row>
    <row r="8" spans="2:22">
      <c r="B8" s="367"/>
      <c r="C8" s="28" t="s">
        <v>374</v>
      </c>
      <c r="D8" s="9">
        <f>'Regions By Outlet Data'!C6</f>
        <v>34738775.46309939</v>
      </c>
      <c r="E8" s="2">
        <f>'Regions By Outlet Data'!D6</f>
        <v>3294133.18458784</v>
      </c>
      <c r="F8" s="4">
        <f>'Regions By Outlet Data'!E6</f>
        <v>0.10475976019733463</v>
      </c>
      <c r="G8" s="11">
        <f>'Regions By Outlet Data'!F6</f>
        <v>100627691.79707229</v>
      </c>
      <c r="H8" s="3">
        <f>'Regions By Outlet Data'!G6</f>
        <v>12028608.78533715</v>
      </c>
      <c r="I8" s="13">
        <f>'Regions By Outlet Data'!H6</f>
        <v>0.13576448397038077</v>
      </c>
      <c r="J8" s="33">
        <f>'Regions By Outlet Data'!I6</f>
        <v>98.916670237103304</v>
      </c>
      <c r="K8" s="23">
        <f>'Regions By Outlet Data'!J6</f>
        <v>1.3005261456933823</v>
      </c>
      <c r="M8" s="358"/>
      <c r="N8" s="28" t="s">
        <v>383</v>
      </c>
      <c r="O8" s="9">
        <f>'Regions By Outlet Data'!C14</f>
        <v>34661751.452564195</v>
      </c>
      <c r="P8" s="2">
        <f>'Regions By Outlet Data'!D14</f>
        <v>3305114.9675883465</v>
      </c>
      <c r="Q8" s="4">
        <f>'Regions By Outlet Data'!E14</f>
        <v>0.10540400177078789</v>
      </c>
      <c r="R8" s="11">
        <f>'Regions By Outlet Data'!F14</f>
        <v>100149829.93761671</v>
      </c>
      <c r="S8" s="3">
        <f>'Regions By Outlet Data'!G14</f>
        <v>12055558.357306287</v>
      </c>
      <c r="T8" s="13">
        <f>'Regions By Outlet Data'!H14</f>
        <v>0.13684838004836597</v>
      </c>
      <c r="U8" s="33">
        <f>'Regions By Outlet Data'!I14</f>
        <v>98.953109601356132</v>
      </c>
      <c r="V8" s="23">
        <f>'Regions By Outlet Data'!J14</f>
        <v>1.3219789083594122</v>
      </c>
    </row>
    <row r="9" spans="2:22">
      <c r="B9" s="367"/>
      <c r="C9" s="28" t="s">
        <v>375</v>
      </c>
      <c r="D9" s="9">
        <f>'Regions By Outlet Data'!C7</f>
        <v>56561229.28369952</v>
      </c>
      <c r="E9" s="2">
        <f>'Regions By Outlet Data'!D7</f>
        <v>4834455.5076330379</v>
      </c>
      <c r="F9" s="4">
        <f>'Regions By Outlet Data'!E7</f>
        <v>9.3461377053248529E-2</v>
      </c>
      <c r="G9" s="11">
        <f>'Regions By Outlet Data'!F7</f>
        <v>175711970.37055039</v>
      </c>
      <c r="H9" s="3">
        <f>'Regions By Outlet Data'!G7</f>
        <v>18029628.476508021</v>
      </c>
      <c r="I9" s="13">
        <f>'Regions By Outlet Data'!H7</f>
        <v>0.1143414554853794</v>
      </c>
      <c r="J9" s="33">
        <f>'Regions By Outlet Data'!I7</f>
        <v>113.87313398748758</v>
      </c>
      <c r="K9" s="23">
        <f>'Regions By Outlet Data'!J7</f>
        <v>-0.46439239085893291</v>
      </c>
      <c r="M9" s="358"/>
      <c r="N9" s="28" t="s">
        <v>384</v>
      </c>
      <c r="O9" s="9">
        <f>'Regions By Outlet Data'!C15</f>
        <v>56306800.865022644</v>
      </c>
      <c r="P9" s="2">
        <f>'Regions By Outlet Data'!D15</f>
        <v>4854573.4120156541</v>
      </c>
      <c r="Q9" s="4">
        <f>'Regions By Outlet Data'!E15</f>
        <v>9.4351083564836832E-2</v>
      </c>
      <c r="R9" s="11">
        <f>'Regions By Outlet Data'!F15</f>
        <v>174136792.75581864</v>
      </c>
      <c r="S9" s="3">
        <f>'Regions By Outlet Data'!G15</f>
        <v>18122940.790289491</v>
      </c>
      <c r="T9" s="13">
        <f>'Regions By Outlet Data'!H15</f>
        <v>0.11616238277543271</v>
      </c>
      <c r="U9" s="33">
        <f>'Regions By Outlet Data'!I15</f>
        <v>113.65465982368761</v>
      </c>
      <c r="V9" s="23">
        <f>'Regions By Outlet Data'!J15</f>
        <v>-0.41271285201904107</v>
      </c>
    </row>
    <row r="10" spans="2:22">
      <c r="B10" s="367"/>
      <c r="C10" s="28" t="s">
        <v>376</v>
      </c>
      <c r="D10" s="9">
        <f>'Regions By Outlet Data'!C8</f>
        <v>19956759.233048033</v>
      </c>
      <c r="E10" s="2">
        <f>'Regions By Outlet Data'!D8</f>
        <v>1650077.1424745619</v>
      </c>
      <c r="F10" s="4">
        <f>'Regions By Outlet Data'!E8</f>
        <v>9.0135237740552904E-2</v>
      </c>
      <c r="G10" s="11">
        <f>'Regions By Outlet Data'!F8</f>
        <v>54499860.362694032</v>
      </c>
      <c r="H10" s="3">
        <f>'Regions By Outlet Data'!G8</f>
        <v>5657365.9848934188</v>
      </c>
      <c r="I10" s="13">
        <f>'Regions By Outlet Data'!H8</f>
        <v>0.11582876871793728</v>
      </c>
      <c r="J10" s="33">
        <f>'Regions By Outlet Data'!I8</f>
        <v>106.24338507974105</v>
      </c>
      <c r="K10" s="23">
        <f>'Regions By Outlet Data'!J8</f>
        <v>0.52456141220665131</v>
      </c>
      <c r="M10" s="358"/>
      <c r="N10" s="28" t="s">
        <v>385</v>
      </c>
      <c r="O10" s="9">
        <f>'Regions By Outlet Data'!C16</f>
        <v>19920056.072844096</v>
      </c>
      <c r="P10" s="2">
        <f>'Regions By Outlet Data'!D16</f>
        <v>1649413.9035074711</v>
      </c>
      <c r="Q10" s="4">
        <f>'Regions By Outlet Data'!E16</f>
        <v>9.0276734020638891E-2</v>
      </c>
      <c r="R10" s="11">
        <f>'Regions By Outlet Data'!F16</f>
        <v>54286164.762027353</v>
      </c>
      <c r="S10" s="3">
        <f>'Regions By Outlet Data'!G16</f>
        <v>5647869.3267755136</v>
      </c>
      <c r="T10" s="13">
        <f>'Regions By Outlet Data'!H16</f>
        <v>0.11611980387540631</v>
      </c>
      <c r="U10" s="33">
        <f>'Regions By Outlet Data'!I16</f>
        <v>106.3227982322048</v>
      </c>
      <c r="V10" s="23">
        <f>'Regions By Outlet Data'!J16</f>
        <v>0.49972937661128469</v>
      </c>
    </row>
    <row r="11" spans="2:22">
      <c r="B11" s="367"/>
      <c r="C11" s="28" t="s">
        <v>377</v>
      </c>
      <c r="D11" s="9">
        <f>'Regions By Outlet Data'!C9</f>
        <v>28659475.686975833</v>
      </c>
      <c r="E11" s="2">
        <f>'Regions By Outlet Data'!D9</f>
        <v>3065633.7368862778</v>
      </c>
      <c r="F11" s="4">
        <f>'Regions By Outlet Data'!E9</f>
        <v>0.11978013081680185</v>
      </c>
      <c r="G11" s="11">
        <f>'Regions By Outlet Data'!F9</f>
        <v>80240945.419284984</v>
      </c>
      <c r="H11" s="3">
        <f>'Regions By Outlet Data'!G9</f>
        <v>10634128.690382138</v>
      </c>
      <c r="I11" s="13">
        <f>'Regions By Outlet Data'!H9</f>
        <v>0.15277424238201842</v>
      </c>
      <c r="J11" s="33">
        <f>'Regions By Outlet Data'!I9</f>
        <v>79.494181219446588</v>
      </c>
      <c r="K11" s="23">
        <f>'Regions By Outlet Data'!J9</f>
        <v>1.8356226702787382</v>
      </c>
      <c r="M11" s="358"/>
      <c r="N11" s="28" t="s">
        <v>386</v>
      </c>
      <c r="O11" s="9">
        <f>'Regions By Outlet Data'!C17</f>
        <v>28611790.301373024</v>
      </c>
      <c r="P11" s="2">
        <f>'Regions By Outlet Data'!D17</f>
        <v>3063410.1734831184</v>
      </c>
      <c r="Q11" s="4">
        <f>'Regions By Outlet Data'!E17</f>
        <v>0.11990623899238703</v>
      </c>
      <c r="R11" s="11">
        <f>'Regions By Outlet Data'!F17</f>
        <v>79949095.616798401</v>
      </c>
      <c r="S11" s="3">
        <f>'Regions By Outlet Data'!G17</f>
        <v>10618574.326329485</v>
      </c>
      <c r="T11" s="13">
        <f>'Regions By Outlet Data'!H17</f>
        <v>0.15315872618123894</v>
      </c>
      <c r="U11" s="33">
        <f>'Regions By Outlet Data'!I17</f>
        <v>79.56756960101275</v>
      </c>
      <c r="V11" s="23">
        <f>'Regions By Outlet Data'!J17</f>
        <v>1.8174495573123437</v>
      </c>
    </row>
    <row r="12" spans="2:22">
      <c r="B12" s="367"/>
      <c r="C12" s="28" t="s">
        <v>378</v>
      </c>
      <c r="D12" s="9">
        <f>'Regions By Outlet Data'!C10</f>
        <v>40622938.013998725</v>
      </c>
      <c r="E12" s="2">
        <f>'Regions By Outlet Data'!D10</f>
        <v>3047102.2440918759</v>
      </c>
      <c r="F12" s="4">
        <f>'Regions By Outlet Data'!E10</f>
        <v>8.1092068390723374E-2</v>
      </c>
      <c r="G12" s="11">
        <f>'Regions By Outlet Data'!F10</f>
        <v>114178609.2815233</v>
      </c>
      <c r="H12" s="3">
        <f>'Regions By Outlet Data'!G10</f>
        <v>13103549.43369177</v>
      </c>
      <c r="I12" s="13">
        <f>'Regions By Outlet Data'!H10</f>
        <v>0.12964176774586292</v>
      </c>
      <c r="J12" s="33">
        <f>'Regions By Outlet Data'!I10</f>
        <v>101.26473919882211</v>
      </c>
      <c r="K12" s="23">
        <f>'Regions By Outlet Data'!J10</f>
        <v>-1.9342168298992846</v>
      </c>
      <c r="M12" s="358"/>
      <c r="N12" s="28" t="s">
        <v>387</v>
      </c>
      <c r="O12" s="9">
        <f>'Regions By Outlet Data'!C18</f>
        <v>40514606.231986597</v>
      </c>
      <c r="P12" s="2">
        <f>'Regions By Outlet Data'!D18</f>
        <v>3056595.9630459324</v>
      </c>
      <c r="Q12" s="4">
        <f>'Regions By Outlet Data'!E18</f>
        <v>8.1600596003370537E-2</v>
      </c>
      <c r="R12" s="11">
        <f>'Regions By Outlet Data'!F18</f>
        <v>113536864.2683811</v>
      </c>
      <c r="S12" s="3">
        <f>'Regions By Outlet Data'!G18</f>
        <v>13101923.577767089</v>
      </c>
      <c r="T12" s="13">
        <f>'Regions By Outlet Data'!H18</f>
        <v>0.13045184761075393</v>
      </c>
      <c r="U12" s="33">
        <f>'Regions By Outlet Data'!I18</f>
        <v>101.25640411882486</v>
      </c>
      <c r="V12" s="23">
        <f>'Regions By Outlet Data'!J18</f>
        <v>-1.9235229988506291</v>
      </c>
    </row>
    <row r="13" spans="2:22" ht="15" thickBot="1">
      <c r="B13" s="368"/>
      <c r="C13" s="29" t="s">
        <v>379</v>
      </c>
      <c r="D13" s="164">
        <f>'Regions By Outlet Data'!C11</f>
        <v>34188584.107599482</v>
      </c>
      <c r="E13" s="165">
        <f>'Regions By Outlet Data'!D11</f>
        <v>2921080.1866891682</v>
      </c>
      <c r="F13" s="166">
        <f>'Regions By Outlet Data'!E11</f>
        <v>9.3422237799278884E-2</v>
      </c>
      <c r="G13" s="167">
        <f>'Regions By Outlet Data'!F11</f>
        <v>98131663.822755858</v>
      </c>
      <c r="H13" s="168">
        <f>'Regions By Outlet Data'!G11</f>
        <v>10071287.587822735</v>
      </c>
      <c r="I13" s="169">
        <f>'Regions By Outlet Data'!H11</f>
        <v>0.11436798272305705</v>
      </c>
      <c r="J13" s="170">
        <f>'Regions By Outlet Data'!I11</f>
        <v>105.33400013414014</v>
      </c>
      <c r="K13" s="171">
        <f>'Regions By Outlet Data'!J11</f>
        <v>-0.19847940957720311</v>
      </c>
      <c r="M13" s="359"/>
      <c r="N13" s="29" t="s">
        <v>388</v>
      </c>
      <c r="O13" s="164">
        <f>'Regions By Outlet Data'!C19</f>
        <v>34118895.205605268</v>
      </c>
      <c r="P13" s="165">
        <f>'Regions By Outlet Data'!D19</f>
        <v>2921822.5450179391</v>
      </c>
      <c r="Q13" s="166">
        <f>'Regions By Outlet Data'!E19</f>
        <v>9.3656945855346535E-2</v>
      </c>
      <c r="R13" s="167">
        <f>'Regions By Outlet Data'!F19</f>
        <v>97706096.650253579</v>
      </c>
      <c r="S13" s="168">
        <f>'Regions By Outlet Data'!G19</f>
        <v>10066768.763700843</v>
      </c>
      <c r="T13" s="169">
        <f>'Regions By Outlet Data'!H19</f>
        <v>0.11486588277733101</v>
      </c>
      <c r="U13" s="170">
        <f>'Regions By Outlet Data'!I19</f>
        <v>105.39169313004102</v>
      </c>
      <c r="V13" s="171">
        <f>'Regions By Outlet Data'!J19</f>
        <v>-0.21480241384455212</v>
      </c>
    </row>
    <row r="14" spans="2:22">
      <c r="B14" s="366" t="str">
        <f>'HOME PAGE'!H6</f>
        <v>LATEST 52 WEEKS ENDING 12-01-2024</v>
      </c>
      <c r="C14" s="30" t="s">
        <v>372</v>
      </c>
      <c r="D14" s="8">
        <f>'Regions By Outlet Data'!C49</f>
        <v>441750770.3928861</v>
      </c>
      <c r="E14" s="5">
        <f>'Regions By Outlet Data'!D49</f>
        <v>23527299.781416655</v>
      </c>
      <c r="F14" s="7">
        <f>'Regions By Outlet Data'!E49</f>
        <v>5.6255331024388081E-2</v>
      </c>
      <c r="G14" s="10">
        <f>'Regions By Outlet Data'!F49</f>
        <v>1260469126.004215</v>
      </c>
      <c r="H14" s="6">
        <f>'Regions By Outlet Data'!G49</f>
        <v>77823961.99890995</v>
      </c>
      <c r="I14" s="12">
        <f>'Regions By Outlet Data'!H49</f>
        <v>6.5804997447705155E-2</v>
      </c>
      <c r="J14" s="32">
        <f>'Regions By Outlet Data'!I49</f>
        <v>93.440473230841775</v>
      </c>
      <c r="K14" s="22">
        <f>'Regions By Outlet Data'!J49</f>
        <v>-2.1292007815305283</v>
      </c>
      <c r="M14" s="357" t="str">
        <f>'HOME PAGE'!H6</f>
        <v>LATEST 52 WEEKS ENDING 12-01-2024</v>
      </c>
      <c r="N14" s="30" t="s">
        <v>381</v>
      </c>
      <c r="O14" s="8">
        <f>'Regions By Outlet Data'!C57</f>
        <v>440486812.20541233</v>
      </c>
      <c r="P14" s="5">
        <f>'Regions By Outlet Data'!D57</f>
        <v>23478431.438390315</v>
      </c>
      <c r="Q14" s="7">
        <f>'Regions By Outlet Data'!E57</f>
        <v>5.6302061352353147E-2</v>
      </c>
      <c r="R14" s="10">
        <f>'Regions By Outlet Data'!F57</f>
        <v>1252484618.6611004</v>
      </c>
      <c r="S14" s="6">
        <f>'Regions By Outlet Data'!G57</f>
        <v>77268954.76598835</v>
      </c>
      <c r="T14" s="12">
        <f>'Regions By Outlet Data'!H57</f>
        <v>6.5748744796244138E-2</v>
      </c>
      <c r="U14" s="32">
        <f>'Regions By Outlet Data'!I57</f>
        <v>93.417084325673954</v>
      </c>
      <c r="V14" s="22">
        <f>'Regions By Outlet Data'!J57</f>
        <v>-2.1459022232845939</v>
      </c>
    </row>
    <row r="15" spans="2:22">
      <c r="B15" s="367"/>
      <c r="C15" s="28" t="s">
        <v>373</v>
      </c>
      <c r="D15" s="9">
        <f>'Regions By Outlet Data'!C50</f>
        <v>567977927.44114757</v>
      </c>
      <c r="E15" s="2">
        <f>'Regions By Outlet Data'!D50</f>
        <v>39470272.365881562</v>
      </c>
      <c r="F15" s="4">
        <f>'Regions By Outlet Data'!E50</f>
        <v>7.4682498894477714E-2</v>
      </c>
      <c r="G15" s="11">
        <f>'Regions By Outlet Data'!F50</f>
        <v>1533042982.3526309</v>
      </c>
      <c r="H15" s="3">
        <f>'Regions By Outlet Data'!G50</f>
        <v>121856211.91279769</v>
      </c>
      <c r="I15" s="13">
        <f>'Regions By Outlet Data'!H50</f>
        <v>8.6350166020064109E-2</v>
      </c>
      <c r="J15" s="33">
        <f>'Regions By Outlet Data'!I50</f>
        <v>99.987425189686036</v>
      </c>
      <c r="K15" s="23">
        <f>'Regions By Outlet Data'!J50</f>
        <v>0.99853168320576913</v>
      </c>
      <c r="M15" s="358"/>
      <c r="N15" s="28" t="s">
        <v>382</v>
      </c>
      <c r="O15" s="9">
        <f>'Regions By Outlet Data'!C58</f>
        <v>567225063.27407956</v>
      </c>
      <c r="P15" s="2">
        <f>'Regions By Outlet Data'!D58</f>
        <v>39457198.231767476</v>
      </c>
      <c r="Q15" s="4">
        <f>'Regions By Outlet Data'!E58</f>
        <v>7.4762411365466755E-2</v>
      </c>
      <c r="R15" s="11">
        <f>'Regions By Outlet Data'!F58</f>
        <v>1528648033.6762314</v>
      </c>
      <c r="S15" s="3">
        <f>'Regions By Outlet Data'!G58</f>
        <v>121855923.53341794</v>
      </c>
      <c r="T15" s="13">
        <f>'Regions By Outlet Data'!H58</f>
        <v>8.6619709234115258E-2</v>
      </c>
      <c r="U15" s="33">
        <f>'Regions By Outlet Data'!I58</f>
        <v>100.11635335609948</v>
      </c>
      <c r="V15" s="23">
        <f>'Regions By Outlet Data'!J58</f>
        <v>0.98492621580930972</v>
      </c>
    </row>
    <row r="16" spans="2:22">
      <c r="B16" s="367"/>
      <c r="C16" s="28" t="s">
        <v>374</v>
      </c>
      <c r="D16" s="9">
        <f>'Regions By Outlet Data'!C51</f>
        <v>481666687.42717922</v>
      </c>
      <c r="E16" s="2">
        <f>'Regions By Outlet Data'!D51</f>
        <v>36635633.283423603</v>
      </c>
      <c r="F16" s="4">
        <f>'Regions By Outlet Data'!E51</f>
        <v>8.2321521031629902E-2</v>
      </c>
      <c r="G16" s="11">
        <f>'Regions By Outlet Data'!F51</f>
        <v>1355229791.1062531</v>
      </c>
      <c r="H16" s="3">
        <f>'Regions By Outlet Data'!G51</f>
        <v>116505721.16697407</v>
      </c>
      <c r="I16" s="13">
        <f>'Regions By Outlet Data'!H51</f>
        <v>9.4053005018853844E-2</v>
      </c>
      <c r="J16" s="33">
        <f>'Regions By Outlet Data'!I51</f>
        <v>98.680870200358001</v>
      </c>
      <c r="K16" s="23">
        <f>'Regions By Outlet Data'!J51</f>
        <v>1.4444305066084695</v>
      </c>
      <c r="M16" s="358"/>
      <c r="N16" s="28" t="s">
        <v>383</v>
      </c>
      <c r="O16" s="9">
        <f>'Regions By Outlet Data'!C59</f>
        <v>480550355.22823256</v>
      </c>
      <c r="P16" s="2">
        <f>'Regions By Outlet Data'!D59</f>
        <v>36676280.271437764</v>
      </c>
      <c r="Q16" s="4">
        <f>'Regions By Outlet Data'!E59</f>
        <v>8.2627669288880434E-2</v>
      </c>
      <c r="R16" s="11">
        <f>'Regions By Outlet Data'!F59</f>
        <v>1348561150.1973345</v>
      </c>
      <c r="S16" s="3">
        <f>'Regions By Outlet Data'!G59</f>
        <v>116437266.38323998</v>
      </c>
      <c r="T16" s="13">
        <f>'Regions By Outlet Data'!H59</f>
        <v>9.4501265589303593E-2</v>
      </c>
      <c r="U16" s="33">
        <f>'Regions By Outlet Data'!I59</f>
        <v>98.709953227004803</v>
      </c>
      <c r="V16" s="23">
        <f>'Regions By Outlet Data'!J59</f>
        <v>1.4505187993212445</v>
      </c>
    </row>
    <row r="17" spans="2:22">
      <c r="B17" s="367"/>
      <c r="C17" s="28" t="s">
        <v>375</v>
      </c>
      <c r="D17" s="9">
        <f>'Regions By Outlet Data'!C52</f>
        <v>774837144.76135516</v>
      </c>
      <c r="E17" s="2">
        <f>'Regions By Outlet Data'!D52</f>
        <v>46797574.744677663</v>
      </c>
      <c r="F17" s="4">
        <f>'Regions By Outlet Data'!E52</f>
        <v>6.4278889049403806E-2</v>
      </c>
      <c r="G17" s="11">
        <f>'Regions By Outlet Data'!F52</f>
        <v>2347688112.5730715</v>
      </c>
      <c r="H17" s="3">
        <f>'Regions By Outlet Data'!G52</f>
        <v>152407806.70481539</v>
      </c>
      <c r="I17" s="13">
        <f>'Regions By Outlet Data'!H52</f>
        <v>6.9425214765244533E-2</v>
      </c>
      <c r="J17" s="33">
        <f>'Regions By Outlet Data'!I52</f>
        <v>112.23911721747233</v>
      </c>
      <c r="K17" s="23">
        <f>'Regions By Outlet Data'!J52</f>
        <v>-1.0249430946596334</v>
      </c>
      <c r="M17" s="358"/>
      <c r="N17" s="28" t="s">
        <v>384</v>
      </c>
      <c r="O17" s="9">
        <f>'Regions By Outlet Data'!C60</f>
        <v>771210165.58978307</v>
      </c>
      <c r="P17" s="2">
        <f>'Regions By Outlet Data'!D60</f>
        <v>47180675.661949277</v>
      </c>
      <c r="Q17" s="4">
        <f>'Regions By Outlet Data'!E60</f>
        <v>6.516402483364582E-2</v>
      </c>
      <c r="R17" s="11">
        <f>'Regions By Outlet Data'!F60</f>
        <v>2325160620.508595</v>
      </c>
      <c r="S17" s="3">
        <f>'Regions By Outlet Data'!G60</f>
        <v>153916881.26313066</v>
      </c>
      <c r="T17" s="13">
        <f>'Regions By Outlet Data'!H60</f>
        <v>7.0888808327257996E-2</v>
      </c>
      <c r="U17" s="33">
        <f>'Regions By Outlet Data'!I60</f>
        <v>112.00624547826523</v>
      </c>
      <c r="V17" s="23">
        <f>'Regions By Outlet Data'!J60</f>
        <v>-0.95425944781291605</v>
      </c>
    </row>
    <row r="18" spans="2:22">
      <c r="B18" s="367"/>
      <c r="C18" s="28" t="s">
        <v>376</v>
      </c>
      <c r="D18" s="9">
        <f>'Regions By Outlet Data'!C53</f>
        <v>275284396.73930663</v>
      </c>
      <c r="E18" s="2">
        <f>'Regions By Outlet Data'!D53</f>
        <v>19425429.564587235</v>
      </c>
      <c r="F18" s="4">
        <f>'Regions By Outlet Data'!E53</f>
        <v>7.5922410611945129E-2</v>
      </c>
      <c r="G18" s="11">
        <f>'Regions By Outlet Data'!F53</f>
        <v>732223131.12139368</v>
      </c>
      <c r="H18" s="3">
        <f>'Regions By Outlet Data'!G53</f>
        <v>56904780.02825737</v>
      </c>
      <c r="I18" s="13">
        <f>'Regions By Outlet Data'!H53</f>
        <v>8.4263636455526092E-2</v>
      </c>
      <c r="J18" s="33">
        <f>'Regions By Outlet Data'!I53</f>
        <v>105.44472396147542</v>
      </c>
      <c r="K18" s="23">
        <f>'Regions By Outlet Data'!J53</f>
        <v>1.4510153264192098</v>
      </c>
      <c r="M18" s="358"/>
      <c r="N18" s="28" t="s">
        <v>385</v>
      </c>
      <c r="O18" s="9">
        <f>'Regions By Outlet Data'!C61</f>
        <v>274738976.07788587</v>
      </c>
      <c r="P18" s="2">
        <f>'Regions By Outlet Data'!D61</f>
        <v>19441690.245491832</v>
      </c>
      <c r="Q18" s="4">
        <f>'Regions By Outlet Data'!E61</f>
        <v>7.6153141158952831E-2</v>
      </c>
      <c r="R18" s="11">
        <f>'Regions By Outlet Data'!F61</f>
        <v>729030447.08506382</v>
      </c>
      <c r="S18" s="3">
        <f>'Regions By Outlet Data'!G61</f>
        <v>56842804.636740088</v>
      </c>
      <c r="T18" s="13">
        <f>'Regions By Outlet Data'!H61</f>
        <v>8.4563894137803991E-2</v>
      </c>
      <c r="U18" s="33">
        <f>'Regions By Outlet Data'!I61</f>
        <v>105.51135916652703</v>
      </c>
      <c r="V18" s="23">
        <f>'Regions By Outlet Data'!J61</f>
        <v>1.4508733026273006</v>
      </c>
    </row>
    <row r="19" spans="2:22">
      <c r="B19" s="367"/>
      <c r="C19" s="28" t="s">
        <v>377</v>
      </c>
      <c r="D19" s="9">
        <f>'Regions By Outlet Data'!C54</f>
        <v>398731411.46190715</v>
      </c>
      <c r="E19" s="2">
        <f>'Regions By Outlet Data'!D54</f>
        <v>26994706.381966412</v>
      </c>
      <c r="F19" s="4">
        <f>'Regions By Outlet Data'!E54</f>
        <v>7.2617812589050867E-2</v>
      </c>
      <c r="G19" s="11">
        <f>'Regions By Outlet Data'!F54</f>
        <v>1089076425.2909429</v>
      </c>
      <c r="H19" s="3">
        <f>'Regions By Outlet Data'!G54</f>
        <v>86042676.087613463</v>
      </c>
      <c r="I19" s="13">
        <f>'Regions By Outlet Data'!H54</f>
        <v>8.5782433697723329E-2</v>
      </c>
      <c r="J19" s="33">
        <f>'Regions By Outlet Data'!I54</f>
        <v>79.575417556062533</v>
      </c>
      <c r="K19" s="23">
        <f>'Regions By Outlet Data'!J54</f>
        <v>0.18775258559597319</v>
      </c>
      <c r="M19" s="358"/>
      <c r="N19" s="28" t="s">
        <v>386</v>
      </c>
      <c r="O19" s="9">
        <f>'Regions By Outlet Data'!C62</f>
        <v>398115337.18863881</v>
      </c>
      <c r="P19" s="2">
        <f>'Regions By Outlet Data'!D62</f>
        <v>26920477.643541276</v>
      </c>
      <c r="Q19" s="4">
        <f>'Regions By Outlet Data'!E62</f>
        <v>7.2523842804645924E-2</v>
      </c>
      <c r="R19" s="11">
        <f>'Regions By Outlet Data'!F62</f>
        <v>1085340171.7991128</v>
      </c>
      <c r="S19" s="3">
        <f>'Regions By Outlet Data'!G62</f>
        <v>85595870.024964809</v>
      </c>
      <c r="T19" s="13">
        <f>'Regions By Outlet Data'!H62</f>
        <v>8.5617762334895264E-2</v>
      </c>
      <c r="U19" s="33">
        <f>'Regions By Outlet Data'!I62</f>
        <v>79.660507517910517</v>
      </c>
      <c r="V19" s="23">
        <f>'Regions By Outlet Data'!J62</f>
        <v>0.16313699376786417</v>
      </c>
    </row>
    <row r="20" spans="2:22">
      <c r="B20" s="367"/>
      <c r="C20" s="28" t="s">
        <v>378</v>
      </c>
      <c r="D20" s="9">
        <f>'Regions By Outlet Data'!C55</f>
        <v>564558864.46934414</v>
      </c>
      <c r="E20" s="2">
        <f>'Regions By Outlet Data'!D55</f>
        <v>42513001.95746702</v>
      </c>
      <c r="F20" s="4">
        <f>'Regions By Outlet Data'!E55</f>
        <v>8.1435377636959627E-2</v>
      </c>
      <c r="G20" s="11">
        <f>'Regions By Outlet Data'!F55</f>
        <v>1533630268.4287448</v>
      </c>
      <c r="H20" s="3">
        <f>'Regions By Outlet Data'!G55</f>
        <v>130505059.3128016</v>
      </c>
      <c r="I20" s="13">
        <f>'Regions By Outlet Data'!H55</f>
        <v>9.3010273398927784E-2</v>
      </c>
      <c r="J20" s="33">
        <f>'Regions By Outlet Data'!I55</f>
        <v>101.25757580838457</v>
      </c>
      <c r="K20" s="23">
        <f>'Regions By Outlet Data'!J55</f>
        <v>0.34644926005157117</v>
      </c>
      <c r="M20" s="358"/>
      <c r="N20" s="28" t="s">
        <v>387</v>
      </c>
      <c r="O20" s="9">
        <f>'Regions By Outlet Data'!C63</f>
        <v>563086286.80450714</v>
      </c>
      <c r="P20" s="2">
        <f>'Regions By Outlet Data'!D63</f>
        <v>42331821.885409594</v>
      </c>
      <c r="Q20" s="4">
        <f>'Regions By Outlet Data'!E63</f>
        <v>8.128940745997465E-2</v>
      </c>
      <c r="R20" s="11">
        <f>'Regions By Outlet Data'!F63</f>
        <v>1525302607.507973</v>
      </c>
      <c r="S20" s="3">
        <f>'Regions By Outlet Data'!G63</f>
        <v>129274045.6526196</v>
      </c>
      <c r="T20" s="13">
        <f>'Regions By Outlet Data'!H63</f>
        <v>9.260128996272933E-2</v>
      </c>
      <c r="U20" s="33">
        <f>'Regions By Outlet Data'!I63</f>
        <v>101.25790313904719</v>
      </c>
      <c r="V20" s="23">
        <f>'Regions By Outlet Data'!J63</f>
        <v>0.31015710224153281</v>
      </c>
    </row>
    <row r="21" spans="2:22" ht="15" thickBot="1">
      <c r="B21" s="368"/>
      <c r="C21" s="29" t="s">
        <v>379</v>
      </c>
      <c r="D21" s="164">
        <f>'Regions By Outlet Data'!C56</f>
        <v>485253705.67547965</v>
      </c>
      <c r="E21" s="165">
        <f>'Regions By Outlet Data'!D56</f>
        <v>30137021.037057579</v>
      </c>
      <c r="F21" s="166">
        <f>'Regions By Outlet Data'!E56</f>
        <v>6.621822942175945E-2</v>
      </c>
      <c r="G21" s="167">
        <f>'Regions By Outlet Data'!F56</f>
        <v>1354418290.3159981</v>
      </c>
      <c r="H21" s="168">
        <f>'Regions By Outlet Data'!G56</f>
        <v>102195387.23186469</v>
      </c>
      <c r="I21" s="169">
        <f>'Regions By Outlet Data'!H56</f>
        <v>8.1611178792661374E-2</v>
      </c>
      <c r="J21" s="170">
        <f>'Regions By Outlet Data'!I56</f>
        <v>107.5691406137735</v>
      </c>
      <c r="K21" s="171">
        <f>'Regions By Outlet Data'!J56</f>
        <v>-0.54423510515135831</v>
      </c>
      <c r="M21" s="359"/>
      <c r="N21" s="29" t="s">
        <v>388</v>
      </c>
      <c r="O21" s="164">
        <f>'Regions By Outlet Data'!C64</f>
        <v>484227497.26294011</v>
      </c>
      <c r="P21" s="165">
        <f>'Regions By Outlet Data'!D64</f>
        <v>30155251.357277691</v>
      </c>
      <c r="Q21" s="166">
        <f>'Regions By Outlet Data'!E64</f>
        <v>6.6410690433483827E-2</v>
      </c>
      <c r="R21" s="167">
        <f>'Regions By Outlet Data'!F64</f>
        <v>1348246234.3384235</v>
      </c>
      <c r="S21" s="168">
        <f>'Regions By Outlet Data'!G64</f>
        <v>102241455.79202271</v>
      </c>
      <c r="T21" s="169">
        <f>'Regions By Outlet Data'!H64</f>
        <v>8.2055428319703888E-2</v>
      </c>
      <c r="U21" s="170">
        <f>'Regions By Outlet Data'!I64</f>
        <v>107.62272148806851</v>
      </c>
      <c r="V21" s="171">
        <f>'Regions By Outlet Data'!J64</f>
        <v>-0.54927765653340543</v>
      </c>
    </row>
    <row r="22" spans="2:22">
      <c r="B22" s="366" t="str">
        <f>'HOME PAGE'!H7</f>
        <v>YTD Ending 12-01-2024</v>
      </c>
      <c r="C22" s="27" t="s">
        <v>372</v>
      </c>
      <c r="D22" s="8">
        <f>'Regions By Outlet Data'!C94</f>
        <v>414407190.50951159</v>
      </c>
      <c r="E22" s="5">
        <f>'Regions By Outlet Data'!D94</f>
        <v>23230907.66766125</v>
      </c>
      <c r="F22" s="7">
        <f>'Regions By Outlet Data'!E94</f>
        <v>5.9387311262562748E-2</v>
      </c>
      <c r="G22" s="10">
        <f>'Regions By Outlet Data'!F94</f>
        <v>1181429911.0586562</v>
      </c>
      <c r="H22" s="6">
        <f>'Regions By Outlet Data'!G94</f>
        <v>75059194.869688272</v>
      </c>
      <c r="I22" s="12">
        <f>'Regions By Outlet Data'!H94</f>
        <v>6.7842716524745925E-2</v>
      </c>
      <c r="J22" s="32">
        <f>'Regions By Outlet Data'!I94</f>
        <v>93.542830428745546</v>
      </c>
      <c r="K22" s="22">
        <f>'Regions By Outlet Data'!J94</f>
        <v>-2.0067595563948117</v>
      </c>
      <c r="M22" s="357" t="str">
        <f>'HOME PAGE'!H7</f>
        <v>YTD Ending 12-01-2024</v>
      </c>
      <c r="N22" s="27" t="s">
        <v>381</v>
      </c>
      <c r="O22" s="8">
        <f>'Regions By Outlet Data'!C102</f>
        <v>413226355.6383962</v>
      </c>
      <c r="P22" s="5">
        <f>'Regions By Outlet Data'!D102</f>
        <v>23181376.291831255</v>
      </c>
      <c r="Q22" s="7">
        <f>'Regions By Outlet Data'!E102</f>
        <v>5.9432571932258697E-2</v>
      </c>
      <c r="R22" s="10">
        <f>'Regions By Outlet Data'!F102</f>
        <v>1173970296.8078492</v>
      </c>
      <c r="S22" s="6">
        <f>'Regions By Outlet Data'!G102</f>
        <v>74527912.685714006</v>
      </c>
      <c r="T22" s="12">
        <f>'Regions By Outlet Data'!H102</f>
        <v>6.778701072655284E-2</v>
      </c>
      <c r="U22" s="32">
        <f>'Regions By Outlet Data'!I102</f>
        <v>93.518959633441938</v>
      </c>
      <c r="V22" s="22">
        <f>'Regions By Outlet Data'!J102</f>
        <v>-2.0251272348933611</v>
      </c>
    </row>
    <row r="23" spans="2:22">
      <c r="B23" s="367"/>
      <c r="C23" s="28" t="s">
        <v>373</v>
      </c>
      <c r="D23" s="9">
        <f>'Regions By Outlet Data'!C95</f>
        <v>531819567.07480419</v>
      </c>
      <c r="E23" s="2">
        <f>'Regions By Outlet Data'!D95</f>
        <v>37602231.286492109</v>
      </c>
      <c r="F23" s="4">
        <f>'Regions By Outlet Data'!E95</f>
        <v>7.6084403689550578E-2</v>
      </c>
      <c r="G23" s="11">
        <f>'Regions By Outlet Data'!F95</f>
        <v>1436000356.174885</v>
      </c>
      <c r="H23" s="3">
        <f>'Regions By Outlet Data'!G95</f>
        <v>117111212.60210943</v>
      </c>
      <c r="I23" s="13">
        <f>'Regions By Outlet Data'!H95</f>
        <v>8.8795342029174343E-2</v>
      </c>
      <c r="J23" s="33">
        <f>'Regions By Outlet Data'!I95</f>
        <v>99.908801444994282</v>
      </c>
      <c r="K23" s="23">
        <f>'Regions By Outlet Data'!J95</f>
        <v>0.96290850931737282</v>
      </c>
      <c r="M23" s="358"/>
      <c r="N23" s="28" t="s">
        <v>382</v>
      </c>
      <c r="O23" s="9">
        <f>'Regions By Outlet Data'!C103</f>
        <v>531117802.18202949</v>
      </c>
      <c r="P23" s="2">
        <f>'Regions By Outlet Data'!D103</f>
        <v>37589391.504899204</v>
      </c>
      <c r="Q23" s="4">
        <f>'Regions By Outlet Data'!E103</f>
        <v>7.6164594968962204E-2</v>
      </c>
      <c r="R23" s="11">
        <f>'Regions By Outlet Data'!F103</f>
        <v>1431909100.5752821</v>
      </c>
      <c r="S23" s="3">
        <f>'Regions By Outlet Data'!G103</f>
        <v>117116003.72878814</v>
      </c>
      <c r="T23" s="13">
        <f>'Regions By Outlet Data'!H103</f>
        <v>8.9075615022385368E-2</v>
      </c>
      <c r="U23" s="33">
        <f>'Regions By Outlet Data'!I103</f>
        <v>100.03655439619665</v>
      </c>
      <c r="V23" s="23">
        <f>'Regions By Outlet Data'!J103</f>
        <v>0.94770961000691045</v>
      </c>
    </row>
    <row r="24" spans="2:22">
      <c r="B24" s="367"/>
      <c r="C24" s="28" t="s">
        <v>374</v>
      </c>
      <c r="D24" s="9">
        <f>'Regions By Outlet Data'!C96</f>
        <v>451704446.34445083</v>
      </c>
      <c r="E24" s="2">
        <f>'Regions By Outlet Data'!D96</f>
        <v>34856734.795627832</v>
      </c>
      <c r="F24" s="4">
        <f>'Regions By Outlet Data'!E96</f>
        <v>8.3619830048042049E-2</v>
      </c>
      <c r="G24" s="11">
        <f>'Regions By Outlet Data'!F96</f>
        <v>1271053932.675859</v>
      </c>
      <c r="H24" s="3">
        <f>'Regions By Outlet Data'!G96</f>
        <v>111694513.88751817</v>
      </c>
      <c r="I24" s="13">
        <f>'Regions By Outlet Data'!H96</f>
        <v>9.6341576285507144E-2</v>
      </c>
      <c r="J24" s="33">
        <f>'Regions By Outlet Data'!I96</f>
        <v>98.756624120718669</v>
      </c>
      <c r="K24" s="23">
        <f>'Regions By Outlet Data'!J96</f>
        <v>1.401063328819049</v>
      </c>
      <c r="M24" s="358"/>
      <c r="N24" s="28" t="s">
        <v>383</v>
      </c>
      <c r="O24" s="9">
        <f>'Regions By Outlet Data'!C104</f>
        <v>450665426.98809016</v>
      </c>
      <c r="P24" s="2">
        <f>'Regions By Outlet Data'!D104</f>
        <v>34900680.550404906</v>
      </c>
      <c r="Q24" s="4">
        <f>'Regions By Outlet Data'!E104</f>
        <v>8.3943337787625222E-2</v>
      </c>
      <c r="R24" s="11">
        <f>'Regions By Outlet Data'!F104</f>
        <v>1264836088.9587853</v>
      </c>
      <c r="S24" s="3">
        <f>'Regions By Outlet Data'!G104</f>
        <v>111657710.72510743</v>
      </c>
      <c r="T24" s="13">
        <f>'Regions By Outlet Data'!H104</f>
        <v>9.6826052961670531E-2</v>
      </c>
      <c r="U24" s="33">
        <f>'Regions By Outlet Data'!I104</f>
        <v>98.785804659690669</v>
      </c>
      <c r="V24" s="23">
        <f>'Regions By Outlet Data'!J104</f>
        <v>1.4071404582087297</v>
      </c>
    </row>
    <row r="25" spans="2:22">
      <c r="B25" s="367"/>
      <c r="C25" s="28" t="s">
        <v>375</v>
      </c>
      <c r="D25" s="9">
        <f>'Regions By Outlet Data'!C97</f>
        <v>724873728.23613894</v>
      </c>
      <c r="E25" s="2">
        <f>'Regions By Outlet Data'!D97</f>
        <v>44131433.34986949</v>
      </c>
      <c r="F25" s="4">
        <f>'Regions By Outlet Data'!E97</f>
        <v>6.4828399353741434E-2</v>
      </c>
      <c r="G25" s="11">
        <f>'Regions By Outlet Data'!F97</f>
        <v>2195918677.1018758</v>
      </c>
      <c r="H25" s="3">
        <f>'Regions By Outlet Data'!G97</f>
        <v>145420997.57291055</v>
      </c>
      <c r="I25" s="13">
        <f>'Regions By Outlet Data'!H97</f>
        <v>7.0919854738053775E-2</v>
      </c>
      <c r="J25" s="33">
        <f>'Regions By Outlet Data'!I97</f>
        <v>112.05253355020588</v>
      </c>
      <c r="K25" s="23">
        <f>'Regions By Outlet Data'!J97</f>
        <v>-1.152173577928167</v>
      </c>
      <c r="M25" s="358"/>
      <c r="N25" s="28" t="s">
        <v>384</v>
      </c>
      <c r="O25" s="9">
        <f>'Regions By Outlet Data'!C105</f>
        <v>721508328.94056702</v>
      </c>
      <c r="P25" s="2">
        <f>'Regions By Outlet Data'!D105</f>
        <v>44509994.669156432</v>
      </c>
      <c r="Q25" s="4">
        <f>'Regions By Outlet Data'!E105</f>
        <v>6.5746091852734001E-2</v>
      </c>
      <c r="R25" s="11">
        <f>'Regions By Outlet Data'!F105</f>
        <v>2174972281.7388196</v>
      </c>
      <c r="S25" s="3">
        <f>'Regions By Outlet Data'!G105</f>
        <v>146937708.66896558</v>
      </c>
      <c r="T25" s="13">
        <f>'Regions By Outlet Data'!H105</f>
        <v>7.2453256280806233E-2</v>
      </c>
      <c r="U25" s="33">
        <f>'Regions By Outlet Data'!I105</f>
        <v>111.82247463821059</v>
      </c>
      <c r="V25" s="23">
        <f>'Regions By Outlet Data'!J105</f>
        <v>-1.0796620348274217</v>
      </c>
    </row>
    <row r="26" spans="2:22">
      <c r="B26" s="367"/>
      <c r="C26" s="28" t="s">
        <v>376</v>
      </c>
      <c r="D26" s="9">
        <f>'Regions By Outlet Data'!C98</f>
        <v>257780937.81432065</v>
      </c>
      <c r="E26" s="2">
        <f>'Regions By Outlet Data'!D98</f>
        <v>18372827.678020924</v>
      </c>
      <c r="F26" s="4">
        <f>'Regions By Outlet Data'!E98</f>
        <v>7.6742712131017257E-2</v>
      </c>
      <c r="G26" s="11">
        <f>'Regions By Outlet Data'!F98</f>
        <v>685745954.44728971</v>
      </c>
      <c r="H26" s="3">
        <f>'Regions By Outlet Data'!G98</f>
        <v>54254664.088301659</v>
      </c>
      <c r="I26" s="13">
        <f>'Regions By Outlet Data'!H98</f>
        <v>8.5915142325176247E-2</v>
      </c>
      <c r="J26" s="33">
        <f>'Regions By Outlet Data'!I98</f>
        <v>105.37062793010881</v>
      </c>
      <c r="K26" s="23">
        <f>'Regions By Outlet Data'!J98</f>
        <v>1.3570845267877161</v>
      </c>
      <c r="M26" s="358"/>
      <c r="N26" s="28" t="s">
        <v>385</v>
      </c>
      <c r="O26" s="9">
        <f>'Regions By Outlet Data'!C106</f>
        <v>257272487.47496575</v>
      </c>
      <c r="P26" s="2">
        <f>'Regions By Outlet Data'!D106</f>
        <v>18390948.151844859</v>
      </c>
      <c r="Q26" s="4">
        <f>'Regions By Outlet Data'!E106</f>
        <v>7.6987732932215946E-2</v>
      </c>
      <c r="R26" s="11">
        <f>'Regions By Outlet Data'!F106</f>
        <v>682763601.56466162</v>
      </c>
      <c r="S26" s="3">
        <f>'Regions By Outlet Data'!G106</f>
        <v>54206847.834311008</v>
      </c>
      <c r="T26" s="13">
        <f>'Regions By Outlet Data'!H106</f>
        <v>8.624018040153876E-2</v>
      </c>
      <c r="U26" s="33">
        <f>'Regions By Outlet Data'!I106</f>
        <v>105.43639386249612</v>
      </c>
      <c r="V26" s="23">
        <f>'Regions By Outlet Data'!J106</f>
        <v>1.356597942449298</v>
      </c>
    </row>
    <row r="27" spans="2:22">
      <c r="B27" s="367"/>
      <c r="C27" s="28" t="s">
        <v>377</v>
      </c>
      <c r="D27" s="9">
        <f>'Regions By Outlet Data'!C99</f>
        <v>374438346.57665837</v>
      </c>
      <c r="E27" s="2">
        <f>'Regions By Outlet Data'!D99</f>
        <v>26717258.597070813</v>
      </c>
      <c r="F27" s="4">
        <f>'Regions By Outlet Data'!E99</f>
        <v>7.6835312900663671E-2</v>
      </c>
      <c r="G27" s="11">
        <f>'Regions By Outlet Data'!F99</f>
        <v>1023334881.8394774</v>
      </c>
      <c r="H27" s="3">
        <f>'Regions By Outlet Data'!G99</f>
        <v>85006568.300297618</v>
      </c>
      <c r="I27" s="13">
        <f>'Regions By Outlet Data'!H99</f>
        <v>9.0593630261108157E-2</v>
      </c>
      <c r="J27" s="33">
        <f>'Regions By Outlet Data'!I99</f>
        <v>79.745154823781945</v>
      </c>
      <c r="K27" s="23">
        <f>'Regions By Outlet Data'!J99</f>
        <v>0.36842145949509586</v>
      </c>
      <c r="M27" s="358"/>
      <c r="N27" s="28" t="s">
        <v>386</v>
      </c>
      <c r="O27" s="9">
        <f>'Regions By Outlet Data'!C107</f>
        <v>373864737.10031837</v>
      </c>
      <c r="P27" s="2">
        <f>'Regions By Outlet Data'!D107</f>
        <v>26655544.520430028</v>
      </c>
      <c r="Q27" s="4">
        <f>'Regions By Outlet Data'!E107</f>
        <v>7.6770849073349717E-2</v>
      </c>
      <c r="R27" s="11">
        <f>'Regions By Outlet Data'!F107</f>
        <v>1019853097.8271568</v>
      </c>
      <c r="S27" s="3">
        <f>'Regions By Outlet Data'!G107</f>
        <v>84623785.045643091</v>
      </c>
      <c r="T27" s="13">
        <f>'Regions By Outlet Data'!H107</f>
        <v>9.0484530252756018E-2</v>
      </c>
      <c r="U27" s="33">
        <f>'Regions By Outlet Data'!I107</f>
        <v>79.830145451133333</v>
      </c>
      <c r="V27" s="23">
        <f>'Regions By Outlet Data'!J107</f>
        <v>0.34495538811648885</v>
      </c>
    </row>
    <row r="28" spans="2:22">
      <c r="B28" s="367"/>
      <c r="C28" s="28" t="s">
        <v>378</v>
      </c>
      <c r="D28" s="9">
        <f>'Regions By Outlet Data'!C100</f>
        <v>529265061.55909926</v>
      </c>
      <c r="E28" s="2">
        <f>'Regions By Outlet Data'!D100</f>
        <v>40595733.418807983</v>
      </c>
      <c r="F28" s="4">
        <f>'Regions By Outlet Data'!E100</f>
        <v>8.3074036124390072E-2</v>
      </c>
      <c r="G28" s="11">
        <f>'Regions By Outlet Data'!F100</f>
        <v>1436905568.0646141</v>
      </c>
      <c r="H28" s="3">
        <f>'Regions By Outlet Data'!G100</f>
        <v>124858347.65129447</v>
      </c>
      <c r="I28" s="13">
        <f>'Regions By Outlet Data'!H100</f>
        <v>9.5162998487174674E-2</v>
      </c>
      <c r="J28" s="33">
        <f>'Regions By Outlet Data'!I100</f>
        <v>101.30176945384686</v>
      </c>
      <c r="K28" s="23">
        <f>'Regions By Outlet Data'!J100</f>
        <v>0.3322971004443076</v>
      </c>
      <c r="M28" s="358"/>
      <c r="N28" s="28" t="s">
        <v>387</v>
      </c>
      <c r="O28" s="9">
        <f>'Regions By Outlet Data'!C108</f>
        <v>527888089.82571393</v>
      </c>
      <c r="P28" s="2">
        <f>'Regions By Outlet Data'!D108</f>
        <v>40435820.950789034</v>
      </c>
      <c r="Q28" s="4">
        <f>'Regions By Outlet Data'!E108</f>
        <v>8.2953395712195108E-2</v>
      </c>
      <c r="R28" s="11">
        <f>'Regions By Outlet Data'!F108</f>
        <v>1429112659.7386618</v>
      </c>
      <c r="S28" s="3">
        <f>'Regions By Outlet Data'!G108</f>
        <v>123729620.9534862</v>
      </c>
      <c r="T28" s="13">
        <f>'Regions By Outlet Data'!H108</f>
        <v>9.4784149385480229E-2</v>
      </c>
      <c r="U28" s="33">
        <f>'Regions By Outlet Data'!I108</f>
        <v>101.30108535771353</v>
      </c>
      <c r="V28" s="23">
        <f>'Regions By Outlet Data'!J108</f>
        <v>0.29677404388232276</v>
      </c>
    </row>
    <row r="29" spans="2:22" ht="15" thickBot="1">
      <c r="B29" s="368"/>
      <c r="C29" s="83" t="s">
        <v>379</v>
      </c>
      <c r="D29" s="164">
        <f>'Regions By Outlet Data'!C101</f>
        <v>454698233.83680701</v>
      </c>
      <c r="E29" s="165">
        <f>'Regions By Outlet Data'!D101</f>
        <v>29061475.854813933</v>
      </c>
      <c r="F29" s="166">
        <f>'Regions By Outlet Data'!E101</f>
        <v>6.8277645926537678E-2</v>
      </c>
      <c r="G29" s="167">
        <f>'Regions By Outlet Data'!F101</f>
        <v>1268669071.3725853</v>
      </c>
      <c r="H29" s="168">
        <f>'Regions By Outlet Data'!G101</f>
        <v>98726243.450051069</v>
      </c>
      <c r="I29" s="169">
        <f>'Regions By Outlet Data'!H101</f>
        <v>8.4385528158977749E-2</v>
      </c>
      <c r="J29" s="170">
        <f>'Regions By Outlet Data'!I101</f>
        <v>107.56416650891749</v>
      </c>
      <c r="K29" s="171">
        <f>'Regions By Outlet Data'!J101</f>
        <v>-0.51460678215609335</v>
      </c>
      <c r="M29" s="359"/>
      <c r="N29" s="29" t="s">
        <v>388</v>
      </c>
      <c r="O29" s="164">
        <f>'Regions By Outlet Data'!C109</f>
        <v>453741865.39734948</v>
      </c>
      <c r="P29" s="165">
        <f>'Regions By Outlet Data'!D109</f>
        <v>29079446.261339843</v>
      </c>
      <c r="Q29" s="166">
        <f>'Regions By Outlet Data'!E109</f>
        <v>6.8476618016972288E-2</v>
      </c>
      <c r="R29" s="167">
        <f>'Regions By Outlet Data'!F109</f>
        <v>1262915341.7499101</v>
      </c>
      <c r="S29" s="168">
        <f>'Regions By Outlet Data'!G109</f>
        <v>98768646.126733541</v>
      </c>
      <c r="T29" s="169">
        <f>'Regions By Outlet Data'!H109</f>
        <v>8.4842096359567409E-2</v>
      </c>
      <c r="U29" s="170">
        <f>'Regions By Outlet Data'!I109</f>
        <v>107.61718568921862</v>
      </c>
      <c r="V29" s="171">
        <f>'Regions By Outlet Data'!J109</f>
        <v>-0.52071130725991566</v>
      </c>
    </row>
    <row r="30" spans="2:22">
      <c r="N30" s="19"/>
      <c r="Q30" s="19"/>
      <c r="T30" s="19"/>
      <c r="U30" s="19"/>
      <c r="V30" s="19"/>
    </row>
    <row r="31" spans="2:22" ht="23.5">
      <c r="B31" s="339" t="s">
        <v>136</v>
      </c>
      <c r="C31" s="339"/>
      <c r="D31" s="339"/>
      <c r="E31" s="339"/>
      <c r="F31" s="339"/>
      <c r="G31" s="339"/>
      <c r="H31" s="339"/>
      <c r="I31" s="339"/>
      <c r="J31" s="339"/>
      <c r="K31" s="339"/>
      <c r="M31" s="339" t="s">
        <v>136</v>
      </c>
      <c r="N31" s="339"/>
      <c r="O31" s="339"/>
      <c r="P31" s="339"/>
      <c r="Q31" s="339"/>
      <c r="R31" s="339"/>
      <c r="S31" s="339"/>
      <c r="T31" s="339"/>
      <c r="U31" s="339"/>
      <c r="V31" s="339"/>
    </row>
    <row r="32" spans="2:22" ht="15" thickBot="1">
      <c r="B32" s="369" t="s">
        <v>223</v>
      </c>
      <c r="C32" s="369"/>
      <c r="D32" s="369"/>
      <c r="E32" s="369"/>
      <c r="F32" s="369"/>
      <c r="G32" s="369"/>
      <c r="H32" s="369"/>
      <c r="I32" s="369"/>
      <c r="J32" s="369"/>
      <c r="K32" s="369"/>
      <c r="M32" s="369" t="s">
        <v>224</v>
      </c>
      <c r="N32" s="369"/>
      <c r="O32" s="369"/>
      <c r="P32" s="369"/>
      <c r="Q32" s="369"/>
      <c r="R32" s="369"/>
      <c r="S32" s="369"/>
      <c r="T32" s="369"/>
      <c r="U32" s="369"/>
      <c r="V32" s="369"/>
    </row>
    <row r="33" spans="2:22" ht="21" customHeight="1">
      <c r="C33" s="360"/>
      <c r="D33" s="361" t="s">
        <v>109</v>
      </c>
      <c r="E33" s="362"/>
      <c r="F33" s="363"/>
      <c r="G33" s="364" t="s">
        <v>23</v>
      </c>
      <c r="H33" s="362"/>
      <c r="I33" s="365"/>
      <c r="J33" s="370" t="s">
        <v>28</v>
      </c>
      <c r="K33" s="371"/>
      <c r="N33" s="360"/>
      <c r="O33" s="361" t="s">
        <v>109</v>
      </c>
      <c r="P33" s="362"/>
      <c r="Q33" s="363"/>
      <c r="R33" s="364" t="s">
        <v>23</v>
      </c>
      <c r="S33" s="362"/>
      <c r="T33" s="365"/>
      <c r="U33" s="361" t="s">
        <v>28</v>
      </c>
      <c r="V33" s="363"/>
    </row>
    <row r="34" spans="2:22" ht="29.5" thickBot="1">
      <c r="C34" s="360"/>
      <c r="D34" s="24" t="s">
        <v>20</v>
      </c>
      <c r="E34" s="25" t="s">
        <v>26</v>
      </c>
      <c r="F34" s="20" t="s">
        <v>27</v>
      </c>
      <c r="G34" s="26" t="s">
        <v>20</v>
      </c>
      <c r="H34" s="25" t="s">
        <v>26</v>
      </c>
      <c r="I34" s="31" t="s">
        <v>27</v>
      </c>
      <c r="J34" s="24" t="s">
        <v>20</v>
      </c>
      <c r="K34" s="20" t="s">
        <v>25</v>
      </c>
      <c r="N34" s="360"/>
      <c r="O34" s="24" t="s">
        <v>20</v>
      </c>
      <c r="P34" s="25" t="s">
        <v>26</v>
      </c>
      <c r="Q34" s="20" t="s">
        <v>27</v>
      </c>
      <c r="R34" s="26" t="s">
        <v>20</v>
      </c>
      <c r="S34" s="25" t="s">
        <v>26</v>
      </c>
      <c r="T34" s="31" t="s">
        <v>27</v>
      </c>
      <c r="U34" s="24" t="s">
        <v>20</v>
      </c>
      <c r="V34" s="20" t="s">
        <v>25</v>
      </c>
    </row>
    <row r="35" spans="2:22">
      <c r="B35" s="357" t="str">
        <f>'HOME PAGE'!H5</f>
        <v>4 WEEKS  ENDING 12-01-2024</v>
      </c>
      <c r="C35" s="30" t="s">
        <v>29</v>
      </c>
      <c r="D35" s="8">
        <f>'Regions By Outlet Data'!C20</f>
        <v>16484081.034596397</v>
      </c>
      <c r="E35" s="5">
        <f>'Regions By Outlet Data'!D20</f>
        <v>333498.1860798914</v>
      </c>
      <c r="F35" s="7">
        <f>'Regions By Outlet Data'!E20</f>
        <v>2.0649297254960959E-2</v>
      </c>
      <c r="G35" s="10">
        <f>'Regions By Outlet Data'!F20</f>
        <v>54519535.458105639</v>
      </c>
      <c r="H35" s="6">
        <f>'Regions By Outlet Data'!G20</f>
        <v>1890642.7014426962</v>
      </c>
      <c r="I35" s="12">
        <f>'Regions By Outlet Data'!H20</f>
        <v>3.592404480528115E-2</v>
      </c>
      <c r="J35" s="32">
        <f>'Regions By Outlet Data'!I20</f>
        <v>87.938605502262192</v>
      </c>
      <c r="K35" s="22">
        <f>'Regions By Outlet Data'!J20</f>
        <v>-4.3284268833197075</v>
      </c>
      <c r="M35" s="357" t="str">
        <f>'HOME PAGE'!H5</f>
        <v>4 WEEKS  ENDING 12-01-2024</v>
      </c>
      <c r="N35" s="30" t="s">
        <v>46</v>
      </c>
      <c r="O35" s="8">
        <f>'Regions By Outlet Data'!C28</f>
        <v>14943.093376318808</v>
      </c>
      <c r="P35" s="5">
        <f>'Regions By Outlet Data'!D28</f>
        <v>2195.8649531434821</v>
      </c>
      <c r="Q35" s="7">
        <f>'Regions By Outlet Data'!E28</f>
        <v>0.17226214830756864</v>
      </c>
      <c r="R35" s="10">
        <f>'Regions By Outlet Data'!F28</f>
        <v>91684.457136654848</v>
      </c>
      <c r="S35" s="6">
        <f>'Regions By Outlet Data'!G28</f>
        <v>12695.457125823013</v>
      </c>
      <c r="T35" s="12">
        <f>'Regions By Outlet Data'!H28</f>
        <v>0.16072436825484654</v>
      </c>
      <c r="U35" s="32">
        <f>'Regions By Outlet Data'!I28</f>
        <v>87.623180316246589</v>
      </c>
      <c r="V35" s="22">
        <f>'Regions By Outlet Data'!J28</f>
        <v>3.1526892367909056</v>
      </c>
    </row>
    <row r="36" spans="2:22">
      <c r="B36" s="358"/>
      <c r="C36" s="28" t="s">
        <v>30</v>
      </c>
      <c r="D36" s="9">
        <f>'Regions By Outlet Data'!C21</f>
        <v>24075333.523350619</v>
      </c>
      <c r="E36" s="2">
        <f>'Regions By Outlet Data'!D21</f>
        <v>1639130.9851574041</v>
      </c>
      <c r="F36" s="4">
        <f>'Regions By Outlet Data'!E21</f>
        <v>7.3057416127667169E-2</v>
      </c>
      <c r="G36" s="11">
        <f>'Regions By Outlet Data'!F21</f>
        <v>71076784.187427714</v>
      </c>
      <c r="H36" s="3">
        <f>'Regions By Outlet Data'!G21</f>
        <v>6047445.0169555768</v>
      </c>
      <c r="I36" s="13">
        <f>'Regions By Outlet Data'!H21</f>
        <v>9.2995640031069846E-2</v>
      </c>
      <c r="J36" s="33">
        <f>'Regions By Outlet Data'!I21</f>
        <v>106.89154599796038</v>
      </c>
      <c r="K36" s="23">
        <f>'Regions By Outlet Data'!J21</f>
        <v>1.8330476207512731</v>
      </c>
      <c r="M36" s="358"/>
      <c r="N36" s="28" t="s">
        <v>47</v>
      </c>
      <c r="O36" s="9">
        <f>'Regions By Outlet Data'!C29</f>
        <v>17085.387947030158</v>
      </c>
      <c r="P36" s="2">
        <f>'Regions By Outlet Data'!D29</f>
        <v>1989.2483441815057</v>
      </c>
      <c r="Q36" s="4">
        <f>'Regions By Outlet Data'!E29</f>
        <v>0.13177198916510635</v>
      </c>
      <c r="R36" s="11">
        <f>'Regions By Outlet Data'!F29</f>
        <v>99220.84647283316</v>
      </c>
      <c r="S36" s="3">
        <f>'Regions By Outlet Data'!G29</f>
        <v>14972.524425268348</v>
      </c>
      <c r="T36" s="13">
        <f>'Regions By Outlet Data'!H29</f>
        <v>0.17771896295827921</v>
      </c>
      <c r="U36" s="33">
        <f>'Regions By Outlet Data'!I29</f>
        <v>83.379552273874353</v>
      </c>
      <c r="V36" s="23">
        <f>'Regions By Outlet Data'!J29</f>
        <v>1.3862007468366784</v>
      </c>
    </row>
    <row r="37" spans="2:22">
      <c r="B37" s="358"/>
      <c r="C37" s="28" t="s">
        <v>31</v>
      </c>
      <c r="D37" s="9">
        <f>'Regions By Outlet Data'!C22</f>
        <v>19396583.641665045</v>
      </c>
      <c r="E37" s="2">
        <f>'Regions By Outlet Data'!D22</f>
        <v>1435257.9064312652</v>
      </c>
      <c r="F37" s="4">
        <f>'Regions By Outlet Data'!E22</f>
        <v>7.9908238823139646E-2</v>
      </c>
      <c r="G37" s="11">
        <f>'Regions By Outlet Data'!F22</f>
        <v>61712005.327703066</v>
      </c>
      <c r="H37" s="3">
        <f>'Regions By Outlet Data'!G22</f>
        <v>6342667.5624388009</v>
      </c>
      <c r="I37" s="13">
        <f>'Regions By Outlet Data'!H22</f>
        <v>0.11455198524006636</v>
      </c>
      <c r="J37" s="33">
        <f>'Regions By Outlet Data'!I22</f>
        <v>100.22330566191557</v>
      </c>
      <c r="K37" s="23">
        <f>'Regions By Outlet Data'!J22</f>
        <v>2.1109348086734485</v>
      </c>
      <c r="M37" s="358"/>
      <c r="N37" s="28" t="s">
        <v>48</v>
      </c>
      <c r="O37" s="9">
        <f>'Regions By Outlet Data'!C30</f>
        <v>12544.757484828006</v>
      </c>
      <c r="P37" s="2">
        <f>'Regions By Outlet Data'!D30</f>
        <v>2198.4541469004253</v>
      </c>
      <c r="Q37" s="4">
        <f>'Regions By Outlet Data'!E30</f>
        <v>0.21248692166614819</v>
      </c>
      <c r="R37" s="11">
        <f>'Regions By Outlet Data'!F30</f>
        <v>79360.206783807284</v>
      </c>
      <c r="S37" s="3">
        <f>'Regions By Outlet Data'!G30</f>
        <v>12570.30901696191</v>
      </c>
      <c r="T37" s="13">
        <f>'Regions By Outlet Data'!H30</f>
        <v>0.18820674139737692</v>
      </c>
      <c r="U37" s="33">
        <f>'Regions By Outlet Data'!I30</f>
        <v>71.247465134270044</v>
      </c>
      <c r="V37" s="23">
        <f>'Regions By Outlet Data'!J30</f>
        <v>5.6931194719985427</v>
      </c>
    </row>
    <row r="38" spans="2:22">
      <c r="B38" s="358"/>
      <c r="C38" s="28" t="s">
        <v>32</v>
      </c>
      <c r="D38" s="9">
        <f>'Regions By Outlet Data'!C23</f>
        <v>38050075.749434702</v>
      </c>
      <c r="E38" s="2">
        <f>'Regions By Outlet Data'!D23</f>
        <v>2576514.3027808368</v>
      </c>
      <c r="F38" s="4">
        <f>'Regions By Outlet Data'!E23</f>
        <v>7.2631960189716821E-2</v>
      </c>
      <c r="G38" s="11">
        <f>'Regions By Outlet Data'!F23</f>
        <v>126023498.49878892</v>
      </c>
      <c r="H38" s="3">
        <f>'Regions By Outlet Data'!G23</f>
        <v>11243883.767944485</v>
      </c>
      <c r="I38" s="13">
        <f>'Regions By Outlet Data'!H23</f>
        <v>9.7960633465368693E-2</v>
      </c>
      <c r="J38" s="33">
        <f>'Regions By Outlet Data'!I23</f>
        <v>139.01013200813682</v>
      </c>
      <c r="K38" s="23">
        <f>'Regions By Outlet Data'!J23</f>
        <v>1.0388867759183711</v>
      </c>
      <c r="M38" s="358"/>
      <c r="N38" s="28" t="s">
        <v>49</v>
      </c>
      <c r="O38" s="9">
        <f>'Regions By Outlet Data'!C31</f>
        <v>52975.761449944686</v>
      </c>
      <c r="P38" s="2">
        <f>'Regions By Outlet Data'!D31</f>
        <v>-3027.9182207153135</v>
      </c>
      <c r="Q38" s="4">
        <f>'Regions By Outlet Data'!E31</f>
        <v>-5.4066415609144734E-2</v>
      </c>
      <c r="R38" s="11">
        <f>'Regions By Outlet Data'!F31</f>
        <v>335079.20744758367</v>
      </c>
      <c r="S38" s="3">
        <f>'Regions By Outlet Data'!G31</f>
        <v>-19643.289963764255</v>
      </c>
      <c r="T38" s="13">
        <f>'Regions By Outlet Data'!H31</f>
        <v>-5.5376498832509197E-2</v>
      </c>
      <c r="U38" s="33">
        <f>'Regions By Outlet Data'!I31</f>
        <v>212.73150174507563</v>
      </c>
      <c r="V38" s="23">
        <f>'Regions By Outlet Data'!J31</f>
        <v>-39.925450185028978</v>
      </c>
    </row>
    <row r="39" spans="2:22" ht="15" thickBot="1">
      <c r="B39" s="358"/>
      <c r="C39" s="28" t="s">
        <v>33</v>
      </c>
      <c r="D39" s="9">
        <f>'Regions By Outlet Data'!C24</f>
        <v>8275687.1688078893</v>
      </c>
      <c r="E39" s="2">
        <f>'Regions By Outlet Data'!D24</f>
        <v>397179.14182010014</v>
      </c>
      <c r="F39" s="4">
        <f>'Regions By Outlet Data'!E24</f>
        <v>5.0412989421292076E-2</v>
      </c>
      <c r="G39" s="11">
        <f>'Regions By Outlet Data'!F24</f>
        <v>24695065.533127222</v>
      </c>
      <c r="H39" s="3">
        <f>'Regions By Outlet Data'!G24</f>
        <v>1440011.6114733741</v>
      </c>
      <c r="I39" s="13">
        <f>'Regions By Outlet Data'!H24</f>
        <v>6.1922523006171709E-2</v>
      </c>
      <c r="J39" s="33">
        <f>'Regions By Outlet Data'!I24</f>
        <v>79.947418243021289</v>
      </c>
      <c r="K39" s="23">
        <f>'Regions By Outlet Data'!J24</f>
        <v>-0.10916583467968621</v>
      </c>
      <c r="M39" s="359"/>
      <c r="N39" s="29" t="s">
        <v>50</v>
      </c>
      <c r="O39" s="164">
        <f>'Regions By Outlet Data'!C32</f>
        <v>13059.034666335492</v>
      </c>
      <c r="P39" s="165">
        <f>'Regions By Outlet Data'!D32</f>
        <v>3852.5487928029852</v>
      </c>
      <c r="Q39" s="166">
        <f>'Regions By Outlet Data'!E32</f>
        <v>0.41846029481005126</v>
      </c>
      <c r="R39" s="167">
        <f>'Regions By Outlet Data'!F32</f>
        <v>80420.972452714443</v>
      </c>
      <c r="S39" s="168">
        <f>'Regions By Outlet Data'!G32</f>
        <v>22598.0830406034</v>
      </c>
      <c r="T39" s="169">
        <f>'Regions By Outlet Data'!H32</f>
        <v>0.39081552773234846</v>
      </c>
      <c r="U39" s="170">
        <f>'Regions By Outlet Data'!I32</f>
        <v>80.251045895646286</v>
      </c>
      <c r="V39" s="171">
        <f>'Regions By Outlet Data'!J32</f>
        <v>16.830772510574562</v>
      </c>
    </row>
    <row r="40" spans="2:22">
      <c r="B40" s="358"/>
      <c r="C40" s="28" t="s">
        <v>34</v>
      </c>
      <c r="D40" s="9">
        <f>'Regions By Outlet Data'!C25</f>
        <v>13257019.234131707</v>
      </c>
      <c r="E40" s="2">
        <f>'Regions By Outlet Data'!D25</f>
        <v>1190656.2455999423</v>
      </c>
      <c r="F40" s="4">
        <f>'Regions By Outlet Data'!E25</f>
        <v>9.8675652865041263E-2</v>
      </c>
      <c r="G40" s="11">
        <f>'Regions By Outlet Data'!F25</f>
        <v>40654358.306914456</v>
      </c>
      <c r="H40" s="3">
        <f>'Regions By Outlet Data'!G25</f>
        <v>4382396.9389375076</v>
      </c>
      <c r="I40" s="13">
        <f>'Regions By Outlet Data'!H25</f>
        <v>0.12082051186806096</v>
      </c>
      <c r="J40" s="33">
        <f>'Regions By Outlet Data'!I25</f>
        <v>66.726981979459893</v>
      </c>
      <c r="K40" s="23">
        <f>'Regions By Outlet Data'!J25</f>
        <v>2.3040303857300586</v>
      </c>
      <c r="M40" s="357" t="str">
        <f>'HOME PAGE'!H6</f>
        <v>LATEST 52 WEEKS ENDING 12-01-2024</v>
      </c>
      <c r="N40" s="30" t="s">
        <v>46</v>
      </c>
      <c r="O40" s="8">
        <f>'Regions By Outlet Data'!C73</f>
        <v>188255.77336071664</v>
      </c>
      <c r="P40" s="5">
        <f>'Regions By Outlet Data'!D73</f>
        <v>-23886.07631267549</v>
      </c>
      <c r="Q40" s="7">
        <f>'Regions By Outlet Data'!E73</f>
        <v>-0.11259483383146629</v>
      </c>
      <c r="R40" s="10">
        <f>'Regions By Outlet Data'!F73</f>
        <v>1209358.5421462555</v>
      </c>
      <c r="S40" s="6">
        <f>'Regions By Outlet Data'!G73</f>
        <v>-77925.715417852392</v>
      </c>
      <c r="T40" s="12">
        <f>'Regions By Outlet Data'!H73</f>
        <v>-6.0534971168923521E-2</v>
      </c>
      <c r="U40" s="32">
        <f>'Regions By Outlet Data'!I73</f>
        <v>82.134727455420062</v>
      </c>
      <c r="V40" s="22">
        <f>'Regions By Outlet Data'!J73</f>
        <v>-6.3539279060801306</v>
      </c>
    </row>
    <row r="41" spans="2:22">
      <c r="B41" s="358"/>
      <c r="C41" s="28" t="s">
        <v>35</v>
      </c>
      <c r="D41" s="9">
        <f>'Regions By Outlet Data'!C26</f>
        <v>21244181.264830653</v>
      </c>
      <c r="E41" s="2">
        <f>'Regions By Outlet Data'!D26</f>
        <v>868558.73219570145</v>
      </c>
      <c r="F41" s="4">
        <f>'Regions By Outlet Data'!E26</f>
        <v>4.2627347007658786E-2</v>
      </c>
      <c r="G41" s="11">
        <f>'Regions By Outlet Data'!F26</f>
        <v>65479983.171244651</v>
      </c>
      <c r="H41" s="3">
        <f>'Regions By Outlet Data'!G26</f>
        <v>6089235.4750066772</v>
      </c>
      <c r="I41" s="13">
        <f>'Regions By Outlet Data'!H26</f>
        <v>0.10252835182595944</v>
      </c>
      <c r="J41" s="33">
        <f>'Regions By Outlet Data'!I26</f>
        <v>96.098235436999772</v>
      </c>
      <c r="K41" s="23">
        <f>'Regions By Outlet Data'!J26</f>
        <v>-2.3681356514136951</v>
      </c>
      <c r="M41" s="358"/>
      <c r="N41" s="28" t="s">
        <v>47</v>
      </c>
      <c r="O41" s="9">
        <f>'Regions By Outlet Data'!C74</f>
        <v>235087.70184256654</v>
      </c>
      <c r="P41" s="2">
        <f>'Regions By Outlet Data'!D74</f>
        <v>4707.3993400394393</v>
      </c>
      <c r="Q41" s="4">
        <f>'Regions By Outlet Data'!E74</f>
        <v>2.0433167631541776E-2</v>
      </c>
      <c r="R41" s="11">
        <f>'Regions By Outlet Data'!F74</f>
        <v>1336357.2331723492</v>
      </c>
      <c r="S41" s="3">
        <f>'Regions By Outlet Data'!G74</f>
        <v>82344.080321260029</v>
      </c>
      <c r="T41" s="13">
        <f>'Regions By Outlet Data'!H74</f>
        <v>6.5664447086575484E-2</v>
      </c>
      <c r="U41" s="33">
        <f>'Regions By Outlet Data'!I74</f>
        <v>85.362011318622322</v>
      </c>
      <c r="V41" s="23">
        <f>'Regions By Outlet Data'!J74</f>
        <v>6.5975923816505002</v>
      </c>
    </row>
    <row r="42" spans="2:22" ht="15" thickBot="1">
      <c r="B42" s="359"/>
      <c r="C42" s="29" t="s">
        <v>36</v>
      </c>
      <c r="D42" s="164">
        <f>'Regions By Outlet Data'!C27</f>
        <v>17422839.890611842</v>
      </c>
      <c r="E42" s="165">
        <f>'Regions By Outlet Data'!D27</f>
        <v>784885.34951785766</v>
      </c>
      <c r="F42" s="166">
        <f>'Regions By Outlet Data'!E27</f>
        <v>4.7174389590936436E-2</v>
      </c>
      <c r="G42" s="167">
        <f>'Regions By Outlet Data'!F27</f>
        <v>55863976.886270002</v>
      </c>
      <c r="H42" s="168">
        <f>'Regions By Outlet Data'!G27</f>
        <v>3500461.5605714172</v>
      </c>
      <c r="I42" s="169">
        <f>'Regions By Outlet Data'!H27</f>
        <v>6.6849246823837402E-2</v>
      </c>
      <c r="J42" s="170">
        <f>'Regions By Outlet Data'!I27</f>
        <v>97.408062254051416</v>
      </c>
      <c r="K42" s="171">
        <f>'Regions By Outlet Data'!J27</f>
        <v>-1.4024734359949917</v>
      </c>
      <c r="M42" s="358"/>
      <c r="N42" s="28" t="s">
        <v>48</v>
      </c>
      <c r="O42" s="9">
        <f>'Regions By Outlet Data'!C75</f>
        <v>162594.12659285925</v>
      </c>
      <c r="P42" s="2">
        <f>'Regions By Outlet Data'!D75</f>
        <v>-14961.473452857841</v>
      </c>
      <c r="Q42" s="4">
        <f>'Regions By Outlet Data'!E75</f>
        <v>-8.42635965804827E-2</v>
      </c>
      <c r="R42" s="11">
        <f>'Regions By Outlet Data'!F75</f>
        <v>1033101.5658029838</v>
      </c>
      <c r="S42" s="3">
        <f>'Regions By Outlet Data'!G75</f>
        <v>-13804.595219889423</v>
      </c>
      <c r="T42" s="13">
        <f>'Regions By Outlet Data'!H75</f>
        <v>-1.3186086522216783E-2</v>
      </c>
      <c r="U42" s="33">
        <f>'Regions By Outlet Data'!I75</f>
        <v>68.708744964316722</v>
      </c>
      <c r="V42" s="23">
        <f>'Regions By Outlet Data'!J75</f>
        <v>-2.10582918746384</v>
      </c>
    </row>
    <row r="43" spans="2:22">
      <c r="B43" s="357" t="str">
        <f>'HOME PAGE'!H6</f>
        <v>LATEST 52 WEEKS ENDING 12-01-2024</v>
      </c>
      <c r="C43" s="30" t="s">
        <v>29</v>
      </c>
      <c r="D43" s="8">
        <f>'Regions By Outlet Data'!C65</f>
        <v>234303954.49902347</v>
      </c>
      <c r="E43" s="5">
        <f>'Regions By Outlet Data'!D65</f>
        <v>3459720.39332816</v>
      </c>
      <c r="F43" s="7">
        <f>'Regions By Outlet Data'!E65</f>
        <v>1.4987250631280997E-2</v>
      </c>
      <c r="G43" s="10">
        <f>'Regions By Outlet Data'!F65</f>
        <v>760645600.27643692</v>
      </c>
      <c r="H43" s="6">
        <f>'Regions By Outlet Data'!G65</f>
        <v>22486173.814570904</v>
      </c>
      <c r="I43" s="12">
        <f>'Regions By Outlet Data'!H65</f>
        <v>3.046248954965091E-2</v>
      </c>
      <c r="J43" s="32">
        <f>'Regions By Outlet Data'!I65</f>
        <v>89.205679870910387</v>
      </c>
      <c r="K43" s="22">
        <f>'Regions By Outlet Data'!J65</f>
        <v>-3.9666139301579477</v>
      </c>
      <c r="M43" s="358"/>
      <c r="N43" s="28" t="s">
        <v>49</v>
      </c>
      <c r="O43" s="9">
        <f>'Regions By Outlet Data'!C76</f>
        <v>755331.22340997716</v>
      </c>
      <c r="P43" s="2">
        <f>'Regions By Outlet Data'!D76</f>
        <v>-121713.56141161406</v>
      </c>
      <c r="Q43" s="4">
        <f>'Regions By Outlet Data'!E76</f>
        <v>-0.13877690571567913</v>
      </c>
      <c r="R43" s="11">
        <f>'Regions By Outlet Data'!F76</f>
        <v>4757407.6635255683</v>
      </c>
      <c r="S43" s="3">
        <f>'Regions By Outlet Data'!G76</f>
        <v>-645835.79439385142</v>
      </c>
      <c r="T43" s="13">
        <f>'Regions By Outlet Data'!H76</f>
        <v>-0.11952742818709447</v>
      </c>
      <c r="U43" s="33">
        <f>'Regions By Outlet Data'!I76</f>
        <v>225.67946863583884</v>
      </c>
      <c r="V43" s="23">
        <f>'Regions By Outlet Data'!J76</f>
        <v>-23.383094900297692</v>
      </c>
    </row>
    <row r="44" spans="2:22" ht="15" thickBot="1">
      <c r="B44" s="358"/>
      <c r="C44" s="28" t="s">
        <v>30</v>
      </c>
      <c r="D44" s="9">
        <f>'Regions By Outlet Data'!C66</f>
        <v>335144833.71633202</v>
      </c>
      <c r="E44" s="2">
        <f>'Regions By Outlet Data'!D66</f>
        <v>18682616.724268436</v>
      </c>
      <c r="F44" s="4">
        <f>'Regions By Outlet Data'!E66</f>
        <v>5.9035852373924842E-2</v>
      </c>
      <c r="G44" s="11">
        <f>'Regions By Outlet Data'!F66</f>
        <v>969242697.94865346</v>
      </c>
      <c r="H44" s="3">
        <f>'Regions By Outlet Data'!G66</f>
        <v>66544132.634551167</v>
      </c>
      <c r="I44" s="13">
        <f>'Regions By Outlet Data'!H66</f>
        <v>7.3716891985306884E-2</v>
      </c>
      <c r="J44" s="33">
        <f>'Regions By Outlet Data'!I66</f>
        <v>106.19440369139754</v>
      </c>
      <c r="K44" s="23">
        <f>'Regions By Outlet Data'!J66</f>
        <v>1.5024976101307885</v>
      </c>
      <c r="M44" s="359"/>
      <c r="N44" s="29" t="s">
        <v>50</v>
      </c>
      <c r="O44" s="164">
        <f>'Regions By Outlet Data'!C77</f>
        <v>168298.78351873189</v>
      </c>
      <c r="P44" s="165">
        <f>'Regions By Outlet Data'!D77</f>
        <v>10210.011993877415</v>
      </c>
      <c r="Q44" s="166">
        <f>'Regions By Outlet Data'!E77</f>
        <v>6.4584042847547929E-2</v>
      </c>
      <c r="R44" s="167">
        <f>'Regions By Outlet Data'!F77</f>
        <v>1045246.7098468053</v>
      </c>
      <c r="S44" s="168">
        <f>'Regions By Outlet Data'!G77</f>
        <v>109867.91243406921</v>
      </c>
      <c r="T44" s="169">
        <f>'Regions By Outlet Data'!H77</f>
        <v>0.11745820274947923</v>
      </c>
      <c r="U44" s="170">
        <f>'Regions By Outlet Data'!I77</f>
        <v>76.95212515706703</v>
      </c>
      <c r="V44" s="171">
        <f>'Regions By Outlet Data'!J77</f>
        <v>8.4021601943045141</v>
      </c>
    </row>
    <row r="45" spans="2:22">
      <c r="B45" s="358"/>
      <c r="C45" s="28" t="s">
        <v>31</v>
      </c>
      <c r="D45" s="9">
        <f>'Regions By Outlet Data'!C67</f>
        <v>271080566.23794353</v>
      </c>
      <c r="E45" s="2">
        <f>'Regions By Outlet Data'!D67</f>
        <v>16727214.721076161</v>
      </c>
      <c r="F45" s="4">
        <f>'Regions By Outlet Data'!E67</f>
        <v>6.5763689062170269E-2</v>
      </c>
      <c r="G45" s="11">
        <f>'Regions By Outlet Data'!F67</f>
        <v>836146160.65904927</v>
      </c>
      <c r="H45" s="3">
        <f>'Regions By Outlet Data'!G67</f>
        <v>60000078.942717075</v>
      </c>
      <c r="I45" s="13">
        <f>'Regions By Outlet Data'!H67</f>
        <v>7.7305136695447557E-2</v>
      </c>
      <c r="J45" s="33">
        <f>'Regions By Outlet Data'!I67</f>
        <v>99.963146755938268</v>
      </c>
      <c r="K45" s="23">
        <f>'Regions By Outlet Data'!J67</f>
        <v>1.8036666752782224</v>
      </c>
      <c r="M45" s="357" t="str">
        <f>'HOME PAGE'!H7</f>
        <v>YTD Ending 12-01-2024</v>
      </c>
      <c r="N45" s="27" t="s">
        <v>46</v>
      </c>
      <c r="O45" s="8">
        <f>'Regions By Outlet Data'!C118</f>
        <v>175414.99918171728</v>
      </c>
      <c r="P45" s="5">
        <f>'Regions By Outlet Data'!D118</f>
        <v>-20996.897907411098</v>
      </c>
      <c r="Q45" s="7">
        <f>'Regions By Outlet Data'!E118</f>
        <v>-0.1069023731178721</v>
      </c>
      <c r="R45" s="10">
        <f>'Regions By Outlet Data'!F118</f>
        <v>1123778.597325268</v>
      </c>
      <c r="S45" s="6">
        <f>'Regions By Outlet Data'!G118</f>
        <v>-72002.371053833282</v>
      </c>
      <c r="T45" s="12">
        <f>'Regions By Outlet Data'!H118</f>
        <v>-6.0213678723649161E-2</v>
      </c>
      <c r="U45" s="32">
        <f>'Regions By Outlet Data'!I118</f>
        <v>82.098890691617044</v>
      </c>
      <c r="V45" s="22">
        <f>'Regions By Outlet Data'!J118</f>
        <v>-6.5419464437902093</v>
      </c>
    </row>
    <row r="46" spans="2:22">
      <c r="B46" s="358"/>
      <c r="C46" s="28" t="s">
        <v>32</v>
      </c>
      <c r="D46" s="9">
        <f>'Regions By Outlet Data'!C68</f>
        <v>523185235.31522751</v>
      </c>
      <c r="E46" s="2">
        <f>'Regions By Outlet Data'!D68</f>
        <v>25182448.790433288</v>
      </c>
      <c r="F46" s="4">
        <f>'Regions By Outlet Data'!E68</f>
        <v>5.0566883302327711E-2</v>
      </c>
      <c r="G46" s="11">
        <f>'Regions By Outlet Data'!F68</f>
        <v>1690084694.7207148</v>
      </c>
      <c r="H46" s="3">
        <f>'Regions By Outlet Data'!G68</f>
        <v>91630579.292328835</v>
      </c>
      <c r="I46" s="13">
        <f>'Regions By Outlet Data'!H68</f>
        <v>5.7324497718079209E-2</v>
      </c>
      <c r="J46" s="33">
        <f>'Regions By Outlet Data'!I68</f>
        <v>136.40945216661444</v>
      </c>
      <c r="K46" s="23">
        <f>'Regions By Outlet Data'!J68</f>
        <v>-0.43429807036866919</v>
      </c>
      <c r="M46" s="358"/>
      <c r="N46" s="28" t="s">
        <v>47</v>
      </c>
      <c r="O46" s="9">
        <f>'Regions By Outlet Data'!C119</f>
        <v>219661.71857060798</v>
      </c>
      <c r="P46" s="2">
        <f>'Regions By Outlet Data'!D119</f>
        <v>7396.4954982217459</v>
      </c>
      <c r="Q46" s="4">
        <f>'Regions By Outlet Data'!E119</f>
        <v>3.4845536122982371E-2</v>
      </c>
      <c r="R46" s="11">
        <f>'Regions By Outlet Data'!F119</f>
        <v>1251323.4713765974</v>
      </c>
      <c r="S46" s="3">
        <f>'Regions By Outlet Data'!G119</f>
        <v>92999.023401414976</v>
      </c>
      <c r="T46" s="13">
        <f>'Regions By Outlet Data'!H119</f>
        <v>8.0287542548188984E-2</v>
      </c>
      <c r="U46" s="33">
        <f>'Regions By Outlet Data'!I119</f>
        <v>85.562044382265128</v>
      </c>
      <c r="V46" s="23">
        <f>'Regions By Outlet Data'!J119</f>
        <v>7.0441960976255302</v>
      </c>
    </row>
    <row r="47" spans="2:22">
      <c r="B47" s="358"/>
      <c r="C47" s="28" t="s">
        <v>33</v>
      </c>
      <c r="D47" s="9">
        <f>'Regions By Outlet Data'!C69</f>
        <v>117443326.68280984</v>
      </c>
      <c r="E47" s="2">
        <f>'Regions By Outlet Data'!D69</f>
        <v>5417922.3311601132</v>
      </c>
      <c r="F47" s="4">
        <f>'Regions By Outlet Data'!E69</f>
        <v>4.8363336535284074E-2</v>
      </c>
      <c r="G47" s="11">
        <f>'Regions By Outlet Data'!F69</f>
        <v>342196070.72100407</v>
      </c>
      <c r="H47" s="3">
        <f>'Regions By Outlet Data'!G69</f>
        <v>17719322.408972502</v>
      </c>
      <c r="I47" s="13">
        <f>'Regions By Outlet Data'!H69</f>
        <v>5.4608912660616279E-2</v>
      </c>
      <c r="J47" s="33">
        <f>'Regions By Outlet Data'!I69</f>
        <v>80.970491957871744</v>
      </c>
      <c r="K47" s="23">
        <f>'Regions By Outlet Data'!J69</f>
        <v>0.5477275693843211</v>
      </c>
      <c r="M47" s="358"/>
      <c r="N47" s="28" t="s">
        <v>48</v>
      </c>
      <c r="O47" s="9">
        <f>'Regions By Outlet Data'!C120</f>
        <v>152229.1615982574</v>
      </c>
      <c r="P47" s="2">
        <f>'Regions By Outlet Data'!D120</f>
        <v>-9486.890905950946</v>
      </c>
      <c r="Q47" s="4">
        <f>'Regions By Outlet Data'!E120</f>
        <v>-5.8663878811313852E-2</v>
      </c>
      <c r="R47" s="11">
        <f>'Regions By Outlet Data'!F120</f>
        <v>966828.95501813013</v>
      </c>
      <c r="S47" s="3">
        <f>'Regions By Outlet Data'!G120</f>
        <v>1630.9362881175475</v>
      </c>
      <c r="T47" s="13">
        <f>'Regions By Outlet Data'!H120</f>
        <v>1.6897426812619233E-3</v>
      </c>
      <c r="U47" s="33">
        <f>'Regions By Outlet Data'!I120</f>
        <v>69.007622426564936</v>
      </c>
      <c r="V47" s="23">
        <f>'Regions By Outlet Data'!J120</f>
        <v>-0.77482853190242906</v>
      </c>
    </row>
    <row r="48" spans="2:22">
      <c r="B48" s="358"/>
      <c r="C48" s="28" t="s">
        <v>34</v>
      </c>
      <c r="D48" s="9">
        <f>'Regions By Outlet Data'!C70</f>
        <v>185633055.33437267</v>
      </c>
      <c r="E48" s="2">
        <f>'Regions By Outlet Data'!D70</f>
        <v>11022752.558431059</v>
      </c>
      <c r="F48" s="4">
        <f>'Regions By Outlet Data'!E70</f>
        <v>6.3127732918345364E-2</v>
      </c>
      <c r="G48" s="11">
        <f>'Regions By Outlet Data'!F70</f>
        <v>557933047.5866394</v>
      </c>
      <c r="H48" s="3">
        <f>'Regions By Outlet Data'!G70</f>
        <v>38159420.809688389</v>
      </c>
      <c r="I48" s="13">
        <f>'Regions By Outlet Data'!H70</f>
        <v>7.3415461739199855E-2</v>
      </c>
      <c r="J48" s="33">
        <f>'Regions By Outlet Data'!I70</f>
        <v>66.682053272299697</v>
      </c>
      <c r="K48" s="23">
        <f>'Regions By Outlet Data'!J70</f>
        <v>0.81875103243639558</v>
      </c>
      <c r="M48" s="358"/>
      <c r="N48" s="28" t="s">
        <v>49</v>
      </c>
      <c r="O48" s="9">
        <f>'Regions By Outlet Data'!C121</f>
        <v>701472.15842362598</v>
      </c>
      <c r="P48" s="2">
        <f>'Regions By Outlet Data'!D121</f>
        <v>-111148.06884309114</v>
      </c>
      <c r="Q48" s="4">
        <f>'Regions By Outlet Data'!E121</f>
        <v>-0.13677738396562245</v>
      </c>
      <c r="R48" s="11">
        <f>'Regions By Outlet Data'!F121</f>
        <v>4416139.0834691124</v>
      </c>
      <c r="S48" s="3">
        <f>'Regions By Outlet Data'!G121</f>
        <v>-607938.00742828101</v>
      </c>
      <c r="T48" s="13">
        <f>'Regions By Outlet Data'!H121</f>
        <v>-0.12100491223149046</v>
      </c>
      <c r="U48" s="33">
        <f>'Regions By Outlet Data'!I121</f>
        <v>224.83146904565658</v>
      </c>
      <c r="V48" s="23">
        <f>'Regions By Outlet Data'!J121</f>
        <v>-24.845869140381581</v>
      </c>
    </row>
    <row r="49" spans="2:22" ht="15" thickBot="1">
      <c r="B49" s="358"/>
      <c r="C49" s="28" t="s">
        <v>35</v>
      </c>
      <c r="D49" s="9">
        <f>'Regions By Outlet Data'!C71</f>
        <v>300420318.84113091</v>
      </c>
      <c r="E49" s="2">
        <f>'Regions By Outlet Data'!D71</f>
        <v>18762836.513735116</v>
      </c>
      <c r="F49" s="4">
        <f>'Regions By Outlet Data'!E71</f>
        <v>6.6615792908087501E-2</v>
      </c>
      <c r="G49" s="11">
        <f>'Regions By Outlet Data'!F71</f>
        <v>889045143.6879108</v>
      </c>
      <c r="H49" s="3">
        <f>'Regions By Outlet Data'!G71</f>
        <v>64578500.712999463</v>
      </c>
      <c r="I49" s="13">
        <f>'Regions By Outlet Data'!H71</f>
        <v>7.8327608840524796E-2</v>
      </c>
      <c r="J49" s="33">
        <f>'Regions By Outlet Data'!I71</f>
        <v>96.984598643317327</v>
      </c>
      <c r="K49" s="23">
        <f>'Regions By Outlet Data'!J71</f>
        <v>0.82165646566033956</v>
      </c>
      <c r="M49" s="359"/>
      <c r="N49" s="83" t="s">
        <v>50</v>
      </c>
      <c r="O49" s="164">
        <f>'Regions By Outlet Data'!C122</f>
        <v>156981.66828061675</v>
      </c>
      <c r="P49" s="165">
        <f>'Regions By Outlet Data'!D122</f>
        <v>11740.316200688074</v>
      </c>
      <c r="Q49" s="166">
        <f>'Regions By Outlet Data'!E122</f>
        <v>8.0833151389469213E-2</v>
      </c>
      <c r="R49" s="167">
        <f>'Regions By Outlet Data'!F122</f>
        <v>972415.86261914554</v>
      </c>
      <c r="S49" s="168">
        <f>'Regions By Outlet Data'!G122</f>
        <v>109698.10277877061</v>
      </c>
      <c r="T49" s="169">
        <f>'Regions By Outlet Data'!H122</f>
        <v>0.12715410286565515</v>
      </c>
      <c r="U49" s="170">
        <f>'Regions By Outlet Data'!I122</f>
        <v>76.998209818094409</v>
      </c>
      <c r="V49" s="171">
        <f>'Regions By Outlet Data'!J122</f>
        <v>8.858338416256089</v>
      </c>
    </row>
    <row r="50" spans="2:22" ht="15" thickBot="1">
      <c r="B50" s="359"/>
      <c r="C50" s="29" t="s">
        <v>36</v>
      </c>
      <c r="D50" s="164">
        <f>'Regions By Outlet Data'!C72</f>
        <v>249577669.70153752</v>
      </c>
      <c r="E50" s="165">
        <f>'Regions By Outlet Data'!D72</f>
        <v>8813442.9145094752</v>
      </c>
      <c r="F50" s="166">
        <f>'Regions By Outlet Data'!E72</f>
        <v>3.6606114754354893E-2</v>
      </c>
      <c r="G50" s="167">
        <f>'Regions By Outlet Data'!F72</f>
        <v>780429539.3433708</v>
      </c>
      <c r="H50" s="168">
        <f>'Regions By Outlet Data'!G72</f>
        <v>39119076.365435719</v>
      </c>
      <c r="I50" s="169">
        <f>'Regions By Outlet Data'!H72</f>
        <v>5.2770166238163684E-2</v>
      </c>
      <c r="J50" s="170">
        <f>'Regions By Outlet Data'!I72</f>
        <v>99.581746558909273</v>
      </c>
      <c r="K50" s="171">
        <f>'Regions By Outlet Data'!J72</f>
        <v>-1.4376297712649375</v>
      </c>
    </row>
    <row r="51" spans="2:22">
      <c r="B51" s="357" t="str">
        <f>'HOME PAGE'!H7</f>
        <v>YTD Ending 12-01-2024</v>
      </c>
      <c r="C51" s="27" t="s">
        <v>29</v>
      </c>
      <c r="D51" s="8">
        <f>'Regions By Outlet Data'!C110</f>
        <v>219182328.82575098</v>
      </c>
      <c r="E51" s="5">
        <f>'Regions By Outlet Data'!D110</f>
        <v>4018469.0526029766</v>
      </c>
      <c r="F51" s="7">
        <f>'Regions By Outlet Data'!E110</f>
        <v>1.8676319791064062E-2</v>
      </c>
      <c r="G51" s="10">
        <f>'Regions By Outlet Data'!F110</f>
        <v>711109705.16985142</v>
      </c>
      <c r="H51" s="6">
        <f>'Regions By Outlet Data'!G110</f>
        <v>22019308.061161399</v>
      </c>
      <c r="I51" s="12">
        <f>'Regions By Outlet Data'!H110</f>
        <v>3.195416472722707E-2</v>
      </c>
      <c r="J51" s="32">
        <f>'Regions By Outlet Data'!I110</f>
        <v>89.078624452014949</v>
      </c>
      <c r="K51" s="22">
        <f>'Regions By Outlet Data'!J110</f>
        <v>-3.8238667474367247</v>
      </c>
    </row>
    <row r="52" spans="2:22">
      <c r="B52" s="358"/>
      <c r="C52" s="28" t="s">
        <v>30</v>
      </c>
      <c r="D52" s="9">
        <f>'Regions By Outlet Data'!C111</f>
        <v>313890527.04190165</v>
      </c>
      <c r="E52" s="2">
        <f>'Regions By Outlet Data'!D111</f>
        <v>17987492.004680634</v>
      </c>
      <c r="F52" s="4">
        <f>'Regions By Outlet Data'!E111</f>
        <v>6.0788467419464032E-2</v>
      </c>
      <c r="G52" s="11">
        <f>'Regions By Outlet Data'!F111</f>
        <v>907869676.19971395</v>
      </c>
      <c r="H52" s="3">
        <f>'Regions By Outlet Data'!G111</f>
        <v>64413887.258166909</v>
      </c>
      <c r="I52" s="13">
        <f>'Regions By Outlet Data'!H111</f>
        <v>7.6369014360551032E-2</v>
      </c>
      <c r="J52" s="33">
        <f>'Regions By Outlet Data'!I111</f>
        <v>106.17013920993254</v>
      </c>
      <c r="K52" s="23">
        <f>'Regions By Outlet Data'!J111</f>
        <v>1.4498247201101435</v>
      </c>
    </row>
    <row r="53" spans="2:22">
      <c r="B53" s="358"/>
      <c r="C53" s="28" t="s">
        <v>31</v>
      </c>
      <c r="D53" s="9">
        <f>'Regions By Outlet Data'!C112</f>
        <v>254288812.09596741</v>
      </c>
      <c r="E53" s="2">
        <f>'Regions By Outlet Data'!D112</f>
        <v>16085036.13029784</v>
      </c>
      <c r="F53" s="4">
        <f>'Regions By Outlet Data'!E112</f>
        <v>6.7526369240326609E-2</v>
      </c>
      <c r="G53" s="11">
        <f>'Regions By Outlet Data'!F112</f>
        <v>784110823.74883854</v>
      </c>
      <c r="H53" s="3">
        <f>'Regions By Outlet Data'!G112</f>
        <v>57931612.485462785</v>
      </c>
      <c r="I53" s="13">
        <f>'Regions By Outlet Data'!H112</f>
        <v>7.9775917000812824E-2</v>
      </c>
      <c r="J53" s="33">
        <f>'Regions By Outlet Data'!I112</f>
        <v>100.09764589903519</v>
      </c>
      <c r="K53" s="23">
        <f>'Regions By Outlet Data'!J112</f>
        <v>1.7568533863864246</v>
      </c>
    </row>
    <row r="54" spans="2:22">
      <c r="B54" s="358"/>
      <c r="C54" s="28" t="s">
        <v>32</v>
      </c>
      <c r="D54" s="9">
        <f>'Regions By Outlet Data'!C113</f>
        <v>489242968.50050217</v>
      </c>
      <c r="E54" s="2">
        <f>'Regions By Outlet Data'!D113</f>
        <v>23876517.85981524</v>
      </c>
      <c r="F54" s="4">
        <f>'Regions By Outlet Data'!E113</f>
        <v>5.130691700474662E-2</v>
      </c>
      <c r="G54" s="11">
        <f>'Regions By Outlet Data'!F113</f>
        <v>1580170671.5749378</v>
      </c>
      <c r="H54" s="3">
        <f>'Regions By Outlet Data'!G113</f>
        <v>87812849.897815228</v>
      </c>
      <c r="I54" s="13">
        <f>'Regions By Outlet Data'!H113</f>
        <v>5.8841685701844955E-2</v>
      </c>
      <c r="J54" s="33">
        <f>'Regions By Outlet Data'!I113</f>
        <v>136.16599191367368</v>
      </c>
      <c r="K54" s="23">
        <f>'Regions By Outlet Data'!J113</f>
        <v>-0.63162853131063912</v>
      </c>
    </row>
    <row r="55" spans="2:22">
      <c r="B55" s="358"/>
      <c r="C55" s="28" t="s">
        <v>33</v>
      </c>
      <c r="D55" s="9">
        <f>'Regions By Outlet Data'!C114</f>
        <v>110073359.98522355</v>
      </c>
      <c r="E55" s="2">
        <f>'Regions By Outlet Data'!D114</f>
        <v>5317010.7941035032</v>
      </c>
      <c r="F55" s="4">
        <f>'Regions By Outlet Data'!E114</f>
        <v>5.0755976464997063E-2</v>
      </c>
      <c r="G55" s="11">
        <f>'Regions By Outlet Data'!F114</f>
        <v>320478958.76008278</v>
      </c>
      <c r="H55" s="3">
        <f>'Regions By Outlet Data'!G114</f>
        <v>17385065.989272475</v>
      </c>
      <c r="I55" s="13">
        <f>'Regions By Outlet Data'!H114</f>
        <v>5.7358681266529161E-2</v>
      </c>
      <c r="J55" s="33">
        <f>'Regions By Outlet Data'!I114</f>
        <v>81.009459214928981</v>
      </c>
      <c r="K55" s="23">
        <f>'Regions By Outlet Data'!J114</f>
        <v>0.55815127459165126</v>
      </c>
    </row>
    <row r="56" spans="2:22">
      <c r="B56" s="358"/>
      <c r="C56" s="28" t="s">
        <v>34</v>
      </c>
      <c r="D56" s="9">
        <f>'Regions By Outlet Data'!C115</f>
        <v>174527485.57932797</v>
      </c>
      <c r="E56" s="2">
        <f>'Regions By Outlet Data'!D115</f>
        <v>11184268.532591075</v>
      </c>
      <c r="F56" s="4">
        <f>'Regions By Outlet Data'!E115</f>
        <v>6.8470970113138852E-2</v>
      </c>
      <c r="G56" s="11">
        <f>'Regions By Outlet Data'!F115</f>
        <v>524628618.78066909</v>
      </c>
      <c r="H56" s="3">
        <f>'Regions By Outlet Data'!G115</f>
        <v>38210033.76849854</v>
      </c>
      <c r="I56" s="13">
        <f>'Regions By Outlet Data'!H115</f>
        <v>7.8553811358878275E-2</v>
      </c>
      <c r="J56" s="33">
        <f>'Regions By Outlet Data'!I115</f>
        <v>66.922562084137056</v>
      </c>
      <c r="K56" s="23">
        <f>'Regions By Outlet Data'!J115</f>
        <v>1.0104818836375813</v>
      </c>
    </row>
    <row r="57" spans="2:22">
      <c r="B57" s="358"/>
      <c r="C57" s="28" t="s">
        <v>35</v>
      </c>
      <c r="D57" s="9">
        <f>'Regions By Outlet Data'!C116</f>
        <v>281976134.68576306</v>
      </c>
      <c r="E57" s="2">
        <f>'Regions By Outlet Data'!D116</f>
        <v>18357955.170932412</v>
      </c>
      <c r="F57" s="4">
        <f>'Regions By Outlet Data'!E116</f>
        <v>6.9638426320668939E-2</v>
      </c>
      <c r="G57" s="11">
        <f>'Regions By Outlet Data'!F116</f>
        <v>832855716.9464767</v>
      </c>
      <c r="H57" s="3">
        <f>'Regions By Outlet Data'!G116</f>
        <v>62691327.988324523</v>
      </c>
      <c r="I57" s="13">
        <f>'Regions By Outlet Data'!H116</f>
        <v>8.1399930829223185E-2</v>
      </c>
      <c r="J57" s="33">
        <f>'Regions By Outlet Data'!I116</f>
        <v>97.171945783595632</v>
      </c>
      <c r="K57" s="23">
        <f>'Regions By Outlet Data'!J116</f>
        <v>0.88839820302708006</v>
      </c>
    </row>
    <row r="58" spans="2:22" ht="15" thickBot="1">
      <c r="B58" s="359"/>
      <c r="C58" s="29" t="s">
        <v>36</v>
      </c>
      <c r="D58" s="164">
        <f>'Regions By Outlet Data'!C117</f>
        <v>233496918.04938501</v>
      </c>
      <c r="E58" s="165">
        <f>'Regions By Outlet Data'!D117</f>
        <v>8661088.6325796247</v>
      </c>
      <c r="F58" s="166">
        <f>'Regions By Outlet Data'!E117</f>
        <v>3.8521834598361615E-2</v>
      </c>
      <c r="G58" s="167">
        <f>'Regions By Outlet Data'!F117</f>
        <v>729716196.76867342</v>
      </c>
      <c r="H58" s="168">
        <f>'Regions By Outlet Data'!G117</f>
        <v>38001871.726339459</v>
      </c>
      <c r="I58" s="169">
        <f>'Regions By Outlet Data'!H117</f>
        <v>5.4938679669549545E-2</v>
      </c>
      <c r="J58" s="170">
        <f>'Regions By Outlet Data'!I117</f>
        <v>99.451249140526514</v>
      </c>
      <c r="K58" s="171">
        <f>'Regions By Outlet Data'!J117</f>
        <v>-1.4667246120268231</v>
      </c>
    </row>
    <row r="62" spans="2:22" ht="23.5">
      <c r="B62" s="339" t="s">
        <v>136</v>
      </c>
      <c r="C62" s="339"/>
      <c r="D62" s="339"/>
      <c r="E62" s="339"/>
      <c r="F62" s="339"/>
      <c r="G62" s="339"/>
      <c r="H62" s="339"/>
      <c r="I62" s="339"/>
      <c r="J62" s="339"/>
      <c r="K62" s="339"/>
    </row>
    <row r="63" spans="2:22" ht="15" thickBot="1">
      <c r="B63" s="369" t="s">
        <v>225</v>
      </c>
      <c r="C63" s="369"/>
      <c r="D63" s="369"/>
      <c r="E63" s="369"/>
      <c r="F63" s="369"/>
      <c r="G63" s="369"/>
      <c r="H63" s="369"/>
      <c r="I63" s="369"/>
      <c r="J63" s="369"/>
      <c r="K63" s="369"/>
    </row>
    <row r="64" spans="2:22">
      <c r="C64" s="360"/>
      <c r="D64" s="361" t="s">
        <v>109</v>
      </c>
      <c r="E64" s="362"/>
      <c r="F64" s="363"/>
      <c r="G64" s="364" t="s">
        <v>23</v>
      </c>
      <c r="H64" s="362"/>
      <c r="I64" s="365"/>
      <c r="J64" s="361" t="s">
        <v>28</v>
      </c>
      <c r="K64" s="363"/>
    </row>
    <row r="65" spans="2:11" ht="33" customHeight="1" thickBot="1">
      <c r="C65" s="360"/>
      <c r="D65" s="24" t="s">
        <v>20</v>
      </c>
      <c r="E65" s="25" t="s">
        <v>26</v>
      </c>
      <c r="F65" s="20" t="s">
        <v>27</v>
      </c>
      <c r="G65" s="26" t="s">
        <v>20</v>
      </c>
      <c r="H65" s="25" t="s">
        <v>26</v>
      </c>
      <c r="I65" s="31" t="s">
        <v>27</v>
      </c>
      <c r="J65" s="24" t="s">
        <v>20</v>
      </c>
      <c r="K65" s="20" t="s">
        <v>25</v>
      </c>
    </row>
    <row r="66" spans="2:11">
      <c r="B66" s="366" t="str">
        <f>'HOME PAGE'!H5</f>
        <v>4 WEEKS  ENDING 12-01-2024</v>
      </c>
      <c r="C66" s="30" t="s">
        <v>51</v>
      </c>
      <c r="D66" s="8">
        <f>'Regions By Outlet Data'!C33</f>
        <v>93883.471274130352</v>
      </c>
      <c r="E66" s="5">
        <f>'Regions By Outlet Data'!D33</f>
        <v>5399.8424237262225</v>
      </c>
      <c r="F66" s="7">
        <f>'Regions By Outlet Data'!E33</f>
        <v>6.1026457593138822E-2</v>
      </c>
      <c r="G66" s="10">
        <f>'Regions By Outlet Data'!F33</f>
        <v>578480.09118241665</v>
      </c>
      <c r="H66" s="6">
        <f>'Regions By Outlet Data'!G33</f>
        <v>45408.594141678768</v>
      </c>
      <c r="I66" s="12">
        <f>'Regions By Outlet Data'!H33</f>
        <v>8.5182933984948361E-2</v>
      </c>
      <c r="J66" s="32">
        <f>'Regions By Outlet Data'!I33</f>
        <v>106.78516290932312</v>
      </c>
      <c r="K66" s="22">
        <f>'Regions By Outlet Data'!J33</f>
        <v>9.4611179398522012</v>
      </c>
    </row>
    <row r="67" spans="2:11">
      <c r="B67" s="367"/>
      <c r="C67" s="28" t="s">
        <v>52</v>
      </c>
      <c r="D67" s="9">
        <f>'Regions By Outlet Data'!C34</f>
        <v>54274.617144108859</v>
      </c>
      <c r="E67" s="2">
        <f>'Regions By Outlet Data'!D34</f>
        <v>1267.5781946955613</v>
      </c>
      <c r="F67" s="4">
        <f>'Regions By Outlet Data'!E34</f>
        <v>2.3913393764651916E-2</v>
      </c>
      <c r="G67" s="11">
        <f>'Regions By Outlet Data'!F34</f>
        <v>316150.09309941175</v>
      </c>
      <c r="H67" s="3">
        <f>'Regions By Outlet Data'!G34</f>
        <v>-1591.3862388643902</v>
      </c>
      <c r="I67" s="13">
        <f>'Regions By Outlet Data'!H34</f>
        <v>-5.0084308859472439E-3</v>
      </c>
      <c r="J67" s="33">
        <f>'Regions By Outlet Data'!I34</f>
        <v>51.377711617006113</v>
      </c>
      <c r="K67" s="23">
        <f>'Regions By Outlet Data'!J34</f>
        <v>3.5902178325852958</v>
      </c>
    </row>
    <row r="68" spans="2:11">
      <c r="B68" s="367"/>
      <c r="C68" s="28" t="s">
        <v>53</v>
      </c>
      <c r="D68" s="9">
        <f>'Regions By Outlet Data'!C35</f>
        <v>77024.010535207126</v>
      </c>
      <c r="E68" s="2">
        <f>'Regions By Outlet Data'!D35</f>
        <v>-10981.783000503769</v>
      </c>
      <c r="F68" s="4">
        <f>'Regions By Outlet Data'!E35</f>
        <v>-0.12478477335753575</v>
      </c>
      <c r="G68" s="11">
        <f>'Regions By Outlet Data'!F35</f>
        <v>477861.85945557832</v>
      </c>
      <c r="H68" s="3">
        <f>'Regions By Outlet Data'!G35</f>
        <v>-26949.571969178156</v>
      </c>
      <c r="I68" s="13">
        <f>'Regions By Outlet Data'!H35</f>
        <v>-5.3385423331474342E-2</v>
      </c>
      <c r="J68" s="33">
        <f>'Regions By Outlet Data'!I35</f>
        <v>84.854826417821826</v>
      </c>
      <c r="K68" s="23">
        <f>'Regions By Outlet Data'!J35</f>
        <v>-7.6992427559935095</v>
      </c>
    </row>
    <row r="69" spans="2:11">
      <c r="B69" s="367"/>
      <c r="C69" s="28" t="s">
        <v>54</v>
      </c>
      <c r="D69" s="9">
        <f>'Regions By Outlet Data'!C36</f>
        <v>254428.41867683042</v>
      </c>
      <c r="E69" s="2">
        <f>'Regions By Outlet Data'!D36</f>
        <v>-20117.90438265464</v>
      </c>
      <c r="F69" s="4">
        <f>'Regions By Outlet Data'!E36</f>
        <v>-7.3276903359932297E-2</v>
      </c>
      <c r="G69" s="11">
        <f>'Regions By Outlet Data'!F36</f>
        <v>1575177.6147317432</v>
      </c>
      <c r="H69" s="3">
        <f>'Regions By Outlet Data'!G36</f>
        <v>-93312.313781494973</v>
      </c>
      <c r="I69" s="13">
        <f>'Regions By Outlet Data'!H36</f>
        <v>-5.592620739679497E-2</v>
      </c>
      <c r="J69" s="33">
        <f>'Regions By Outlet Data'!I36</f>
        <v>198.18167319766582</v>
      </c>
      <c r="K69" s="23">
        <f>'Regions By Outlet Data'!J36</f>
        <v>-7.4065796446489855</v>
      </c>
    </row>
    <row r="70" spans="2:11">
      <c r="B70" s="367"/>
      <c r="C70" s="28" t="s">
        <v>55</v>
      </c>
      <c r="D70" s="9">
        <f>'Regions By Outlet Data'!C37</f>
        <v>36703.160203941603</v>
      </c>
      <c r="E70" s="2">
        <f>'Regions By Outlet Data'!D37</f>
        <v>663.23896710306144</v>
      </c>
      <c r="F70" s="4">
        <f>'Regions By Outlet Data'!E37</f>
        <v>1.8402897241216097E-2</v>
      </c>
      <c r="G70" s="11">
        <f>'Regions By Outlet Data'!F37</f>
        <v>213695.60066663742</v>
      </c>
      <c r="H70" s="3">
        <f>'Regions By Outlet Data'!G37</f>
        <v>9496.6581178806955</v>
      </c>
      <c r="I70" s="13">
        <f>'Regions By Outlet Data'!H37</f>
        <v>4.6506891756372203E-2</v>
      </c>
      <c r="J70" s="33">
        <f>'Regions By Outlet Data'!I37</f>
        <v>75.598082395678716</v>
      </c>
      <c r="K70" s="23">
        <f>'Regions By Outlet Data'!J37</f>
        <v>5.0905071686923691</v>
      </c>
    </row>
    <row r="71" spans="2:11">
      <c r="B71" s="367"/>
      <c r="C71" s="28" t="s">
        <v>56</v>
      </c>
      <c r="D71" s="9">
        <f>'Regions By Outlet Data'!C38</f>
        <v>47685.385602805465</v>
      </c>
      <c r="E71" s="2">
        <f>'Regions By Outlet Data'!D38</f>
        <v>2223.5634031582376</v>
      </c>
      <c r="F71" s="4">
        <f>'Regions By Outlet Data'!E38</f>
        <v>4.8910564855789963E-2</v>
      </c>
      <c r="G71" s="11">
        <f>'Regions By Outlet Data'!F38</f>
        <v>291849.80248653056</v>
      </c>
      <c r="H71" s="3">
        <f>'Regions By Outlet Data'!G38</f>
        <v>15554.364052577235</v>
      </c>
      <c r="I71" s="13">
        <f>'Regions By Outlet Data'!H38</f>
        <v>5.6296130478083906E-2</v>
      </c>
      <c r="J71" s="33">
        <f>'Regions By Outlet Data'!I38</f>
        <v>51.17381995919645</v>
      </c>
      <c r="K71" s="23">
        <f>'Regions By Outlet Data'!J38</f>
        <v>4.442295948486219</v>
      </c>
    </row>
    <row r="72" spans="2:11">
      <c r="B72" s="367"/>
      <c r="C72" s="28" t="s">
        <v>57</v>
      </c>
      <c r="D72" s="9">
        <f>'Regions By Outlet Data'!C39</f>
        <v>108331.78201209258</v>
      </c>
      <c r="E72" s="2">
        <f>'Regions By Outlet Data'!D39</f>
        <v>-9493.7189540922263</v>
      </c>
      <c r="F72" s="4">
        <f>'Regions By Outlet Data'!E39</f>
        <v>-8.0574399228031848E-2</v>
      </c>
      <c r="G72" s="11">
        <f>'Regions By Outlet Data'!F39</f>
        <v>641745.01314214827</v>
      </c>
      <c r="H72" s="3">
        <f>'Regions By Outlet Data'!G39</f>
        <v>1625.855924595613</v>
      </c>
      <c r="I72" s="13">
        <f>'Regions By Outlet Data'!H39</f>
        <v>2.5399269905666097E-3</v>
      </c>
      <c r="J72" s="33">
        <f>'Regions By Outlet Data'!I39</f>
        <v>104.48122212997492</v>
      </c>
      <c r="K72" s="23">
        <f>'Regions By Outlet Data'!J39</f>
        <v>-5.1451933034478543</v>
      </c>
    </row>
    <row r="73" spans="2:11" ht="15" thickBot="1">
      <c r="B73" s="368"/>
      <c r="C73" s="29" t="s">
        <v>58</v>
      </c>
      <c r="D73" s="164">
        <f>'Regions By Outlet Data'!C40</f>
        <v>69688.90199421157</v>
      </c>
      <c r="E73" s="165">
        <f>'Regions By Outlet Data'!D40</f>
        <v>-742.35832878816291</v>
      </c>
      <c r="F73" s="166">
        <f>'Regions By Outlet Data'!E40</f>
        <v>-1.0540182376173404E-2</v>
      </c>
      <c r="G73" s="167">
        <f>'Regions By Outlet Data'!F40</f>
        <v>425567.17250231025</v>
      </c>
      <c r="H73" s="168">
        <f>'Regions By Outlet Data'!G40</f>
        <v>4518.8241219311021</v>
      </c>
      <c r="I73" s="169">
        <f>'Regions By Outlet Data'!H40</f>
        <v>1.0732316465112345E-2</v>
      </c>
      <c r="J73" s="170">
        <f>'Regions By Outlet Data'!I40</f>
        <v>83.07044218081117</v>
      </c>
      <c r="K73" s="171">
        <f>'Regions By Outlet Data'!J40</f>
        <v>2.538596421928645</v>
      </c>
    </row>
    <row r="74" spans="2:11">
      <c r="B74" s="366" t="str">
        <f>'HOME PAGE'!H6</f>
        <v>LATEST 52 WEEKS ENDING 12-01-2024</v>
      </c>
      <c r="C74" s="30" t="s">
        <v>51</v>
      </c>
      <c r="D74" s="8">
        <f>'Regions By Outlet Data'!C78</f>
        <v>1263943.6667026677</v>
      </c>
      <c r="E74" s="5">
        <f>'Regions By Outlet Data'!D78</f>
        <v>48853.822254809085</v>
      </c>
      <c r="F74" s="7">
        <f>'Regions By Outlet Data'!E78</f>
        <v>4.020593413568397E-2</v>
      </c>
      <c r="G74" s="10">
        <f>'Regions By Outlet Data'!F78</f>
        <v>7984410.9122082042</v>
      </c>
      <c r="H74" s="6">
        <f>'Regions By Outlet Data'!G78</f>
        <v>554910.80201556347</v>
      </c>
      <c r="I74" s="12">
        <f>'Regions By Outlet Data'!H78</f>
        <v>7.4690193658423013E-2</v>
      </c>
      <c r="J74" s="32">
        <f>'Regions By Outlet Data'!I78</f>
        <v>102.37365003393866</v>
      </c>
      <c r="K74" s="22">
        <f>'Regions By Outlet Data'!J78</f>
        <v>4.4522556210717852</v>
      </c>
    </row>
    <row r="75" spans="2:11">
      <c r="B75" s="367"/>
      <c r="C75" s="28" t="s">
        <v>52</v>
      </c>
      <c r="D75" s="9">
        <f>'Regions By Outlet Data'!C79</f>
        <v>752864.16706826922</v>
      </c>
      <c r="E75" s="2">
        <f>'Regions By Outlet Data'!D79</f>
        <v>13074.134114129934</v>
      </c>
      <c r="F75" s="4">
        <f>'Regions By Outlet Data'!E79</f>
        <v>1.767276325949152E-2</v>
      </c>
      <c r="G75" s="11">
        <f>'Regions By Outlet Data'!F79</f>
        <v>4394948.6763985092</v>
      </c>
      <c r="H75" s="3">
        <f>'Regions By Outlet Data'!G79</f>
        <v>288.37937820423394</v>
      </c>
      <c r="I75" s="13">
        <f>'Regions By Outlet Data'!H79</f>
        <v>6.5620402650863076E-5</v>
      </c>
      <c r="J75" s="33">
        <f>'Regions By Outlet Data'!I79</f>
        <v>50.749680157034085</v>
      </c>
      <c r="K75" s="23">
        <f>'Regions By Outlet Data'!J79</f>
        <v>1.8843138557003343</v>
      </c>
    </row>
    <row r="76" spans="2:11">
      <c r="B76" s="367"/>
      <c r="C76" s="28" t="s">
        <v>53</v>
      </c>
      <c r="D76" s="9">
        <f>'Regions By Outlet Data'!C80</f>
        <v>1116327.9366051059</v>
      </c>
      <c r="E76" s="2">
        <f>'Regions By Outlet Data'!D80</f>
        <v>-40651.25035551656</v>
      </c>
      <c r="F76" s="4">
        <f>'Regions By Outlet Data'!E80</f>
        <v>-3.513567989265836E-2</v>
      </c>
      <c r="G76" s="11">
        <f>'Regions By Outlet Data'!F80</f>
        <v>6668611.9293696964</v>
      </c>
      <c r="H76" s="3">
        <f>'Regions By Outlet Data'!G80</f>
        <v>68425.804186118767</v>
      </c>
      <c r="I76" s="13">
        <f>'Regions By Outlet Data'!H80</f>
        <v>1.0367253724108511E-2</v>
      </c>
      <c r="J76" s="33">
        <f>'Regions By Outlet Data'!I80</f>
        <v>87.575153840018118</v>
      </c>
      <c r="K76" s="23">
        <f>'Regions By Outlet Data'!J80</f>
        <v>-1.574933593658443</v>
      </c>
    </row>
    <row r="77" spans="2:11">
      <c r="B77" s="367"/>
      <c r="C77" s="28" t="s">
        <v>54</v>
      </c>
      <c r="D77" s="9">
        <f>'Regions By Outlet Data'!C81</f>
        <v>3626861.5203304845</v>
      </c>
      <c r="E77" s="2">
        <f>'Regions By Outlet Data'!D81</f>
        <v>-383218.56851196755</v>
      </c>
      <c r="F77" s="4">
        <f>'Regions By Outlet Data'!E81</f>
        <v>-9.5563819181124443E-2</v>
      </c>
      <c r="G77" s="11">
        <f>'Regions By Outlet Data'!F81</f>
        <v>22526799.197214127</v>
      </c>
      <c r="H77" s="3">
        <f>'Regions By Outlet Data'!G81</f>
        <v>-1509767.4255766757</v>
      </c>
      <c r="I77" s="13">
        <f>'Regions By Outlet Data'!H81</f>
        <v>-6.2811276222168783E-2</v>
      </c>
      <c r="J77" s="33">
        <f>'Regions By Outlet Data'!I81</f>
        <v>201.17200299111539</v>
      </c>
      <c r="K77" s="23">
        <f>'Regions By Outlet Data'!J81</f>
        <v>-18.840662857306029</v>
      </c>
    </row>
    <row r="78" spans="2:11">
      <c r="B78" s="367"/>
      <c r="C78" s="28" t="s">
        <v>55</v>
      </c>
      <c r="D78" s="9">
        <f>'Regions By Outlet Data'!C82</f>
        <v>545403.42132225505</v>
      </c>
      <c r="E78" s="2">
        <f>'Regions By Outlet Data'!D82</f>
        <v>-16277.921003293246</v>
      </c>
      <c r="F78" s="4">
        <f>'Regions By Outlet Data'!E82</f>
        <v>-2.8980704496783208E-2</v>
      </c>
      <c r="G78" s="11">
        <f>'Regions By Outlet Data'!F82</f>
        <v>3192531.1174647538</v>
      </c>
      <c r="H78" s="3">
        <f>'Regions By Outlet Data'!G82</f>
        <v>61822.472651617136</v>
      </c>
      <c r="I78" s="13">
        <f>'Regions By Outlet Data'!H82</f>
        <v>1.9747117878261441E-2</v>
      </c>
      <c r="J78" s="33">
        <f>'Regions By Outlet Data'!I82</f>
        <v>79.995189629608603</v>
      </c>
      <c r="K78" s="23">
        <f>'Regions By Outlet Data'!J82</f>
        <v>-0.51556865096762294</v>
      </c>
    </row>
    <row r="79" spans="2:11">
      <c r="B79" s="367"/>
      <c r="C79" s="28" t="s">
        <v>56</v>
      </c>
      <c r="D79" s="9">
        <f>'Regions By Outlet Data'!C83</f>
        <v>616059.02234037407</v>
      </c>
      <c r="E79" s="2">
        <f>'Regions By Outlet Data'!D83</f>
        <v>74213.487497212598</v>
      </c>
      <c r="F79" s="4">
        <f>'Regions By Outlet Data'!E83</f>
        <v>0.13696428728289489</v>
      </c>
      <c r="G79" s="11">
        <f>'Regions By Outlet Data'!F83</f>
        <v>3736157.1426739935</v>
      </c>
      <c r="H79" s="3">
        <f>'Regions By Outlet Data'!G83</f>
        <v>446709.71349239349</v>
      </c>
      <c r="I79" s="13">
        <f>'Regions By Outlet Data'!H83</f>
        <v>0.13580083679997673</v>
      </c>
      <c r="J79" s="33">
        <f>'Regions By Outlet Data'!I83</f>
        <v>47.07860162472317</v>
      </c>
      <c r="K79" s="23">
        <f>'Regions By Outlet Data'!J83</f>
        <v>6.2701067578830774</v>
      </c>
    </row>
    <row r="80" spans="2:11">
      <c r="B80" s="367"/>
      <c r="C80" s="28" t="s">
        <v>57</v>
      </c>
      <c r="D80" s="9">
        <f>'Regions By Outlet Data'!C84</f>
        <v>1472550.743489804</v>
      </c>
      <c r="E80" s="2">
        <f>'Regions By Outlet Data'!D84</f>
        <v>181153.15071044723</v>
      </c>
      <c r="F80" s="4">
        <f>'Regions By Outlet Data'!E84</f>
        <v>0.14027682235380964</v>
      </c>
      <c r="G80" s="11">
        <f>'Regions By Outlet Data'!F84</f>
        <v>8327483.5846866276</v>
      </c>
      <c r="H80" s="3">
        <f>'Regions By Outlet Data'!G84</f>
        <v>1230836.3240962857</v>
      </c>
      <c r="I80" s="13">
        <f>'Regions By Outlet Data'!H84</f>
        <v>0.17343912961990693</v>
      </c>
      <c r="J80" s="33">
        <f>'Regions By Outlet Data'!I84</f>
        <v>101.13263440624445</v>
      </c>
      <c r="K80" s="23">
        <f>'Regions By Outlet Data'!J84</f>
        <v>13.099155593495851</v>
      </c>
    </row>
    <row r="81" spans="2:11" ht="15" thickBot="1">
      <c r="B81" s="368"/>
      <c r="C81" s="29" t="s">
        <v>58</v>
      </c>
      <c r="D81" s="164">
        <f>'Regions By Outlet Data'!C85</f>
        <v>1026206.6646236064</v>
      </c>
      <c r="E81" s="165">
        <f>'Regions By Outlet Data'!D85</f>
        <v>-18232.06813597912</v>
      </c>
      <c r="F81" s="166">
        <f>'Regions By Outlet Data'!E85</f>
        <v>-1.7456330911634121E-2</v>
      </c>
      <c r="G81" s="167">
        <f>'Regions By Outlet Data'!F85</f>
        <v>6172044.9087798046</v>
      </c>
      <c r="H81" s="168">
        <f>'Regions By Outlet Data'!G85</f>
        <v>-46079.628953736275</v>
      </c>
      <c r="I81" s="169">
        <f>'Regions By Outlet Data'!H85</f>
        <v>-7.4105349087350298E-3</v>
      </c>
      <c r="J81" s="170">
        <f>'Regions By Outlet Data'!I85</f>
        <v>87.107675650075251</v>
      </c>
      <c r="K81" s="171">
        <f>'Regions By Outlet Data'!J85</f>
        <v>-0.39012469046021181</v>
      </c>
    </row>
    <row r="82" spans="2:11">
      <c r="B82" s="366" t="str">
        <f>'HOME PAGE'!H7</f>
        <v>YTD Ending 12-01-2024</v>
      </c>
      <c r="C82" s="27" t="s">
        <v>51</v>
      </c>
      <c r="D82" s="8">
        <f>'Regions By Outlet Data'!C123</f>
        <v>1180820.3503440281</v>
      </c>
      <c r="E82" s="5">
        <f>'Regions By Outlet Data'!D123</f>
        <v>49516.855058269808</v>
      </c>
      <c r="F82" s="7">
        <f>'Regions By Outlet Data'!E123</f>
        <v>4.376973576463869E-2</v>
      </c>
      <c r="G82" s="10">
        <f>'Regions By Outlet Data'!F123</f>
        <v>7459517.8199014245</v>
      </c>
      <c r="H82" s="6">
        <f>'Regions By Outlet Data'!G123</f>
        <v>531185.75306929927</v>
      </c>
      <c r="I82" s="12">
        <f>'Regions By Outlet Data'!H123</f>
        <v>7.6668633654589813E-2</v>
      </c>
      <c r="J82" s="32">
        <f>'Regions By Outlet Data'!I123</f>
        <v>102.71879447048258</v>
      </c>
      <c r="K82" s="22">
        <f>'Regions By Outlet Data'!J123</f>
        <v>5.2333156776800251</v>
      </c>
    </row>
    <row r="83" spans="2:11">
      <c r="B83" s="367"/>
      <c r="C83" s="28" t="s">
        <v>52</v>
      </c>
      <c r="D83" s="9">
        <f>'Regions By Outlet Data'!C124</f>
        <v>701764.89277473208</v>
      </c>
      <c r="E83" s="2">
        <f>'Regions By Outlet Data'!D124</f>
        <v>12839.781592700747</v>
      </c>
      <c r="F83" s="4">
        <f>'Regions By Outlet Data'!E124</f>
        <v>1.8637412665464814E-2</v>
      </c>
      <c r="G83" s="11">
        <f>'Regions By Outlet Data'!F124</f>
        <v>4091255.5996035188</v>
      </c>
      <c r="H83" s="3">
        <f>'Regions By Outlet Data'!G124</f>
        <v>-4791.1266790688969</v>
      </c>
      <c r="I83" s="13">
        <f>'Regions By Outlet Data'!H124</f>
        <v>-1.1696953182507117E-3</v>
      </c>
      <c r="J83" s="33">
        <f>'Regions By Outlet Data'!I124</f>
        <v>50.805874963269801</v>
      </c>
      <c r="K83" s="23">
        <f>'Regions By Outlet Data'!J124</f>
        <v>2.1476457667397142</v>
      </c>
    </row>
    <row r="84" spans="2:11">
      <c r="B84" s="367"/>
      <c r="C84" s="28" t="s">
        <v>53</v>
      </c>
      <c r="D84" s="9">
        <f>'Regions By Outlet Data'!C125</f>
        <v>1039015.0940192715</v>
      </c>
      <c r="E84" s="2">
        <f>'Regions By Outlet Data'!D125</f>
        <v>-43950.017118220101</v>
      </c>
      <c r="F84" s="4">
        <f>'Regions By Outlet Data'!E125</f>
        <v>-4.0583040641131302E-2</v>
      </c>
      <c r="G84" s="11">
        <f>'Regions By Outlet Data'!F125</f>
        <v>6217814.7375258124</v>
      </c>
      <c r="H84" s="3">
        <f>'Regions By Outlet Data'!G125</f>
        <v>36774.182862878777</v>
      </c>
      <c r="I84" s="13">
        <f>'Regions By Outlet Data'!H125</f>
        <v>5.9495132797885613E-3</v>
      </c>
      <c r="J84" s="33">
        <f>'Regions By Outlet Data'!I125</f>
        <v>87.542024736549365</v>
      </c>
      <c r="K84" s="23">
        <f>'Regions By Outlet Data'!J125</f>
        <v>-1.6862086502412694</v>
      </c>
    </row>
    <row r="85" spans="2:11">
      <c r="B85" s="367"/>
      <c r="C85" s="28" t="s">
        <v>54</v>
      </c>
      <c r="D85" s="9">
        <f>'Regions By Outlet Data'!C126</f>
        <v>3365281.6443304801</v>
      </c>
      <c r="E85" s="2">
        <f>'Regions By Outlet Data'!D126</f>
        <v>-378678.97052745568</v>
      </c>
      <c r="F85" s="4">
        <f>'Regions By Outlet Data'!E126</f>
        <v>-0.10114395141462368</v>
      </c>
      <c r="G85" s="11">
        <f>'Regions By Outlet Data'!F126</f>
        <v>20945702.495794229</v>
      </c>
      <c r="H85" s="3">
        <f>'Regions By Outlet Data'!G126</f>
        <v>-1517403.963315405</v>
      </c>
      <c r="I85" s="13">
        <f>'Regions By Outlet Data'!H126</f>
        <v>-6.7550940297486803E-2</v>
      </c>
      <c r="J85" s="33">
        <f>'Regions By Outlet Data'!I126</f>
        <v>200.47655819335316</v>
      </c>
      <c r="K85" s="23">
        <f>'Regions By Outlet Data'!J126</f>
        <v>-19.166514361826387</v>
      </c>
    </row>
    <row r="86" spans="2:11">
      <c r="B86" s="367"/>
      <c r="C86" s="28" t="s">
        <v>55</v>
      </c>
      <c r="D86" s="9">
        <f>'Regions By Outlet Data'!C127</f>
        <v>508433.09925665584</v>
      </c>
      <c r="E86" s="2">
        <f>'Regions By Outlet Data'!D127</f>
        <v>-18137.713922546885</v>
      </c>
      <c r="F86" s="4">
        <f>'Regions By Outlet Data'!E127</f>
        <v>-3.4444966315241354E-2</v>
      </c>
      <c r="G86" s="11">
        <f>'Regions By Outlet Data'!F127</f>
        <v>2982199.9637633283</v>
      </c>
      <c r="H86" s="3">
        <f>'Regions By Outlet Data'!G127</f>
        <v>47663.335125945974</v>
      </c>
      <c r="I86" s="13">
        <f>'Regions By Outlet Data'!H127</f>
        <v>1.6242201464044387E-2</v>
      </c>
      <c r="J86" s="33">
        <f>'Regions By Outlet Data'!I127</f>
        <v>80.091318753972487</v>
      </c>
      <c r="K86" s="23">
        <f>'Regions By Outlet Data'!J127</f>
        <v>-0.61588568976227975</v>
      </c>
    </row>
    <row r="87" spans="2:11">
      <c r="B87" s="367"/>
      <c r="C87" s="28" t="s">
        <v>56</v>
      </c>
      <c r="D87" s="9">
        <f>'Regions By Outlet Data'!C128</f>
        <v>573594.22541172826</v>
      </c>
      <c r="E87" s="2">
        <f>'Regions By Outlet Data'!D128</f>
        <v>61698.825712157355</v>
      </c>
      <c r="F87" s="4">
        <f>'Regions By Outlet Data'!E128</f>
        <v>0.12053014297133383</v>
      </c>
      <c r="G87" s="11">
        <f>'Regions By Outlet Data'!F128</f>
        <v>3481687.6631646175</v>
      </c>
      <c r="H87" s="3">
        <f>'Regions By Outlet Data'!G128</f>
        <v>382686.90549815586</v>
      </c>
      <c r="I87" s="13">
        <f>'Regions By Outlet Data'!H128</f>
        <v>0.12348719326752212</v>
      </c>
      <c r="J87" s="33">
        <f>'Regions By Outlet Data'!I128</f>
        <v>47.077307634785321</v>
      </c>
      <c r="K87" s="23">
        <f>'Regions By Outlet Data'!J128</f>
        <v>5.8535186109980657</v>
      </c>
    </row>
    <row r="88" spans="2:11">
      <c r="B88" s="367"/>
      <c r="C88" s="28" t="s">
        <v>57</v>
      </c>
      <c r="D88" s="9">
        <f>'Regions By Outlet Data'!C129</f>
        <v>1376944.8120385399</v>
      </c>
      <c r="E88" s="2">
        <f>'Regions By Outlet Data'!D129</f>
        <v>159885.54667275515</v>
      </c>
      <c r="F88" s="4">
        <f>'Regions By Outlet Data'!E129</f>
        <v>0.13137038698333386</v>
      </c>
      <c r="G88" s="11">
        <f>'Regions By Outlet Data'!F129</f>
        <v>7792730.9898678055</v>
      </c>
      <c r="H88" s="3">
        <f>'Regions By Outlet Data'!G129</f>
        <v>1128549.3617242295</v>
      </c>
      <c r="I88" s="13">
        <f>'Regions By Outlet Data'!H129</f>
        <v>0.16934552878304529</v>
      </c>
      <c r="J88" s="33">
        <f>'Regions By Outlet Data'!I129</f>
        <v>101.56479583872159</v>
      </c>
      <c r="K88" s="23">
        <f>'Regions By Outlet Data'!J129</f>
        <v>12.850988037807625</v>
      </c>
    </row>
    <row r="89" spans="2:11" ht="15" thickBot="1">
      <c r="B89" s="368"/>
      <c r="C89" s="29" t="s">
        <v>58</v>
      </c>
      <c r="D89" s="164">
        <f>'Regions By Outlet Data'!C130</f>
        <v>956366.69154181168</v>
      </c>
      <c r="E89" s="165">
        <f>'Regions By Outlet Data'!D130</f>
        <v>-17972.154442202416</v>
      </c>
      <c r="F89" s="166">
        <f>'Regions By Outlet Data'!E130</f>
        <v>-1.8445486923034254E-2</v>
      </c>
      <c r="G89" s="167">
        <f>'Regions By Outlet Data'!F130</f>
        <v>5753718.5538798897</v>
      </c>
      <c r="H89" s="168">
        <f>'Regions By Outlet Data'!G130</f>
        <v>-42413.745477963239</v>
      </c>
      <c r="I89" s="169">
        <f>'Regions By Outlet Data'!H130</f>
        <v>-7.3175944383916513E-3</v>
      </c>
      <c r="J89" s="170">
        <f>'Regions By Outlet Data'!I130</f>
        <v>87.186983328349683</v>
      </c>
      <c r="K89" s="171">
        <f>'Regions By Outlet Data'!J130</f>
        <v>-9.3227329746710552E-2</v>
      </c>
    </row>
  </sheetData>
  <mergeCells count="45">
    <mergeCell ref="U33:V33"/>
    <mergeCell ref="J33:K33"/>
    <mergeCell ref="N4:N5"/>
    <mergeCell ref="O4:Q4"/>
    <mergeCell ref="R4:T4"/>
    <mergeCell ref="U4:V4"/>
    <mergeCell ref="M14:M21"/>
    <mergeCell ref="J4:K4"/>
    <mergeCell ref="N33:N34"/>
    <mergeCell ref="O33:Q33"/>
    <mergeCell ref="R33:T33"/>
    <mergeCell ref="M2:V2"/>
    <mergeCell ref="M3:V3"/>
    <mergeCell ref="B31:K31"/>
    <mergeCell ref="B32:K32"/>
    <mergeCell ref="M32:V32"/>
    <mergeCell ref="M31:V31"/>
    <mergeCell ref="B2:K2"/>
    <mergeCell ref="M6:M13"/>
    <mergeCell ref="M22:M29"/>
    <mergeCell ref="B6:B13"/>
    <mergeCell ref="B14:B21"/>
    <mergeCell ref="B22:B29"/>
    <mergeCell ref="B3:K3"/>
    <mergeCell ref="C4:C5"/>
    <mergeCell ref="D4:F4"/>
    <mergeCell ref="G4:I4"/>
    <mergeCell ref="B43:B50"/>
    <mergeCell ref="B74:B81"/>
    <mergeCell ref="G64:I64"/>
    <mergeCell ref="B35:B42"/>
    <mergeCell ref="B51:B58"/>
    <mergeCell ref="B66:B73"/>
    <mergeCell ref="B82:B89"/>
    <mergeCell ref="C64:C65"/>
    <mergeCell ref="D64:F64"/>
    <mergeCell ref="J64:K64"/>
    <mergeCell ref="B62:K62"/>
    <mergeCell ref="B63:K63"/>
    <mergeCell ref="M35:M39"/>
    <mergeCell ref="M40:M44"/>
    <mergeCell ref="M45:M49"/>
    <mergeCell ref="C33:C34"/>
    <mergeCell ref="D33:F33"/>
    <mergeCell ref="G33:I33"/>
  </mergeCells>
  <conditionalFormatting sqref="A31:B32">
    <cfRule type="cellIs" dxfId="78" priority="20" operator="lessThan">
      <formula>0</formula>
    </cfRule>
  </conditionalFormatting>
  <conditionalFormatting sqref="A35:K58">
    <cfRule type="cellIs" dxfId="77" priority="4" operator="lessThan">
      <formula>0</formula>
    </cfRule>
  </conditionalFormatting>
  <conditionalFormatting sqref="A1:XFD1 L2:M3 A2:A29 W2:XFD29 A30:XFD30 W31:XFD1048576 A33:V34 L35:N35 O35:V49 N36:N39 L36:L58 M40:N40 N41:N44 M45:N45 N46:N49 A59:L59 M59:V61 A60:A100 L60:L100 M90:V1048576 A101:L1048576">
    <cfRule type="cellIs" dxfId="76" priority="24" operator="lessThan">
      <formula>0</formula>
    </cfRule>
  </conditionalFormatting>
  <conditionalFormatting sqref="B2:B3">
    <cfRule type="cellIs" dxfId="75" priority="17" operator="lessThan">
      <formula>0</formula>
    </cfRule>
  </conditionalFormatting>
  <conditionalFormatting sqref="B62:B63">
    <cfRule type="cellIs" dxfId="74" priority="18" operator="lessThan">
      <formula>0</formula>
    </cfRule>
  </conditionalFormatting>
  <conditionalFormatting sqref="B64:K89">
    <cfRule type="cellIs" dxfId="73" priority="5" operator="lessThan">
      <formula>0</formula>
    </cfRule>
  </conditionalFormatting>
  <conditionalFormatting sqref="B4:V29">
    <cfRule type="cellIs" dxfId="72" priority="1" operator="lessThan">
      <formula>0</formula>
    </cfRule>
  </conditionalFormatting>
  <conditionalFormatting sqref="L31:M32">
    <cfRule type="cellIs" dxfId="71" priority="15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19">
    <tabColor rgb="FF616365"/>
  </sheetPr>
  <dimension ref="B2:P55"/>
  <sheetViews>
    <sheetView showGridLines="0" zoomScale="80" zoomScaleNormal="80" workbookViewId="0"/>
  </sheetViews>
  <sheetFormatPr defaultColWidth="9.1796875" defaultRowHeight="14.5"/>
  <cols>
    <col min="1" max="1" width="3.7265625" customWidth="1"/>
    <col min="2" max="2" width="42.90625" bestFit="1" customWidth="1"/>
    <col min="3" max="3" width="10.36328125" bestFit="1" customWidth="1"/>
    <col min="4" max="4" width="10.08984375" bestFit="1" customWidth="1"/>
    <col min="5" max="5" width="12" style="21" bestFit="1" customWidth="1"/>
    <col min="6" max="6" width="12.1796875" bestFit="1" customWidth="1"/>
    <col min="7" max="7" width="10.36328125" bestFit="1" customWidth="1"/>
    <col min="8" max="8" width="12" style="21" bestFit="1" customWidth="1"/>
    <col min="9" max="9" width="3.7265625" customWidth="1"/>
    <col min="10" max="10" width="40.54296875" bestFit="1" customWidth="1"/>
    <col min="11" max="12" width="10.08984375" bestFit="1" customWidth="1"/>
    <col min="13" max="13" width="12" bestFit="1" customWidth="1"/>
    <col min="14" max="14" width="11.36328125" bestFit="1" customWidth="1"/>
    <col min="15" max="15" width="10.08984375" bestFit="1" customWidth="1"/>
    <col min="16" max="16" width="12" bestFit="1" customWidth="1"/>
  </cols>
  <sheetData>
    <row r="2" spans="2:16" ht="23.5">
      <c r="B2" s="378" t="s">
        <v>136</v>
      </c>
      <c r="C2" s="378"/>
      <c r="D2" s="378"/>
      <c r="E2" s="378"/>
      <c r="F2" s="378"/>
      <c r="G2" s="378"/>
      <c r="H2" s="378"/>
      <c r="I2" s="378"/>
      <c r="J2" s="378"/>
      <c r="K2" s="378"/>
      <c r="L2" s="378"/>
      <c r="M2" s="378"/>
      <c r="N2" s="378"/>
      <c r="O2" s="378"/>
      <c r="P2" s="378"/>
    </row>
    <row r="3" spans="2:16" ht="15" thickBot="1">
      <c r="B3" s="379" t="str">
        <f>'HOME PAGE'!H5</f>
        <v>4 WEEKS  ENDING 12-01-2024</v>
      </c>
      <c r="C3" s="379"/>
      <c r="D3" s="379"/>
      <c r="E3" s="379"/>
      <c r="F3" s="379"/>
      <c r="G3" s="379"/>
      <c r="H3" s="379"/>
      <c r="I3" s="379"/>
      <c r="J3" s="379"/>
      <c r="K3" s="379"/>
      <c r="L3" s="379"/>
      <c r="M3" s="379"/>
      <c r="N3" s="379"/>
      <c r="O3" s="379"/>
      <c r="P3" s="379"/>
    </row>
    <row r="4" spans="2:16" ht="15" thickBot="1">
      <c r="B4" s="375" t="s">
        <v>389</v>
      </c>
      <c r="C4" s="361" t="s">
        <v>109</v>
      </c>
      <c r="D4" s="362"/>
      <c r="E4" s="363"/>
      <c r="F4" s="372" t="s">
        <v>23</v>
      </c>
      <c r="G4" s="373"/>
      <c r="H4" s="374"/>
      <c r="I4" s="34"/>
      <c r="J4" s="377" t="s">
        <v>390</v>
      </c>
      <c r="K4" s="361" t="s">
        <v>109</v>
      </c>
      <c r="L4" s="362"/>
      <c r="M4" s="363"/>
      <c r="N4" s="372" t="s">
        <v>23</v>
      </c>
      <c r="O4" s="373"/>
      <c r="P4" s="374"/>
    </row>
    <row r="5" spans="2:16" ht="15" thickBot="1">
      <c r="B5" s="376"/>
      <c r="C5" s="35" t="s">
        <v>20</v>
      </c>
      <c r="D5" s="35" t="s">
        <v>26</v>
      </c>
      <c r="E5" s="35" t="s">
        <v>27</v>
      </c>
      <c r="F5" s="35" t="s">
        <v>20</v>
      </c>
      <c r="G5" s="35" t="s">
        <v>26</v>
      </c>
      <c r="H5" s="35" t="s">
        <v>27</v>
      </c>
      <c r="I5" s="36"/>
      <c r="J5" s="377"/>
      <c r="K5" s="37" t="s">
        <v>20</v>
      </c>
      <c r="L5" s="37" t="s">
        <v>26</v>
      </c>
      <c r="M5" s="37" t="s">
        <v>27</v>
      </c>
      <c r="N5" s="37" t="s">
        <v>20</v>
      </c>
      <c r="O5" s="37" t="s">
        <v>26</v>
      </c>
      <c r="P5" s="37" t="s">
        <v>27</v>
      </c>
    </row>
    <row r="6" spans="2:16" ht="15" thickBot="1">
      <c r="B6" s="269" t="s">
        <v>391</v>
      </c>
      <c r="C6" s="270">
        <f>'Region and Market Data'!C4</f>
        <v>41375451.391554497</v>
      </c>
      <c r="D6" s="293">
        <f>'Region and Market Data'!D4</f>
        <v>3818950.407393463</v>
      </c>
      <c r="E6" s="294">
        <f>'Region and Market Data'!E4</f>
        <v>0.10168546875557059</v>
      </c>
      <c r="F6" s="295">
        <f>'Region and Market Data'!F4</f>
        <v>114374367.94356753</v>
      </c>
      <c r="G6" s="295">
        <f>'Region and Market Data'!G4</f>
        <v>12964479.818556294</v>
      </c>
      <c r="H6" s="296">
        <f>'Region and Market Data'!H4</f>
        <v>0.12784236387850623</v>
      </c>
      <c r="I6" s="36"/>
      <c r="J6" s="269" t="s">
        <v>392</v>
      </c>
      <c r="K6" s="270">
        <f>'Region and Market Data'!C40</f>
        <v>56306800.865022637</v>
      </c>
      <c r="L6" s="293">
        <f>'Region and Market Data'!D40</f>
        <v>4854573.4120156616</v>
      </c>
      <c r="M6" s="294">
        <f>'Region and Market Data'!E40</f>
        <v>9.4351083564836999E-2</v>
      </c>
      <c r="N6" s="295">
        <f>'Region and Market Data'!F40</f>
        <v>174136792.75581867</v>
      </c>
      <c r="O6" s="295">
        <f>'Region and Market Data'!G40</f>
        <v>18122940.790289581</v>
      </c>
      <c r="P6" s="296">
        <f>'Region and Market Data'!H40</f>
        <v>0.11616238277543332</v>
      </c>
    </row>
    <row r="7" spans="2:16">
      <c r="B7" s="87" t="s">
        <v>228</v>
      </c>
      <c r="C7" s="82">
        <f>'Region and Market Data'!C5</f>
        <v>7814022.5596565362</v>
      </c>
      <c r="D7" s="69">
        <f>'Region and Market Data'!D5</f>
        <v>559362.09994749259</v>
      </c>
      <c r="E7" s="84">
        <f>'Region and Market Data'!E5</f>
        <v>7.710382905638101E-2</v>
      </c>
      <c r="F7" s="85">
        <f>'Region and Market Data'!F5</f>
        <v>22591950.908037644</v>
      </c>
      <c r="G7" s="85">
        <f>'Region and Market Data'!G5</f>
        <v>2309784.8206660785</v>
      </c>
      <c r="H7" s="86">
        <f>'Region and Market Data'!H5</f>
        <v>0.11388255133677447</v>
      </c>
      <c r="I7" s="34"/>
      <c r="J7" s="87" t="s">
        <v>264</v>
      </c>
      <c r="K7" s="82">
        <f>'Region and Market Data'!C41</f>
        <v>1221212.0821751931</v>
      </c>
      <c r="L7" s="69">
        <f>'Region and Market Data'!D41</f>
        <v>80396.668270729249</v>
      </c>
      <c r="M7" s="84">
        <f>'Region and Market Data'!E41</f>
        <v>7.0472985630138027E-2</v>
      </c>
      <c r="N7" s="85">
        <f>'Region and Market Data'!F41</f>
        <v>3771693.0906027597</v>
      </c>
      <c r="O7" s="85">
        <f>'Region and Market Data'!G41</f>
        <v>354877.95927081304</v>
      </c>
      <c r="P7" s="86">
        <f>'Region and Market Data'!H41</f>
        <v>0.10386220665455614</v>
      </c>
    </row>
    <row r="8" spans="2:16">
      <c r="B8" s="87" t="s">
        <v>229</v>
      </c>
      <c r="C8" s="82">
        <f>'Region and Market Data'!C6</f>
        <v>2881590.6457684627</v>
      </c>
      <c r="D8" s="69">
        <f>'Region and Market Data'!D6</f>
        <v>339512.63869765447</v>
      </c>
      <c r="E8" s="84">
        <f>'Region and Market Data'!E6</f>
        <v>0.13355712836242539</v>
      </c>
      <c r="F8" s="85">
        <f>'Region and Market Data'!F6</f>
        <v>8062463.4883582033</v>
      </c>
      <c r="G8" s="85">
        <f>'Region and Market Data'!G6</f>
        <v>1035463.8857554654</v>
      </c>
      <c r="H8" s="86">
        <f>'Region and Market Data'!H6</f>
        <v>0.14735505113333702</v>
      </c>
      <c r="I8" s="34"/>
      <c r="J8" s="87" t="s">
        <v>265</v>
      </c>
      <c r="K8" s="82">
        <f>'Region and Market Data'!C42</f>
        <v>7187228.9594238466</v>
      </c>
      <c r="L8" s="69">
        <f>'Region and Market Data'!D42</f>
        <v>547335.34338661842</v>
      </c>
      <c r="M8" s="84">
        <f>'Region and Market Data'!E42</f>
        <v>8.2431342283052267E-2</v>
      </c>
      <c r="N8" s="85">
        <f>'Region and Market Data'!F42</f>
        <v>22707057.513166841</v>
      </c>
      <c r="O8" s="85">
        <f>'Region and Market Data'!G42</f>
        <v>1911178.5443671718</v>
      </c>
      <c r="P8" s="86">
        <f>'Region and Market Data'!H42</f>
        <v>9.1901792044209243E-2</v>
      </c>
    </row>
    <row r="9" spans="2:16">
      <c r="B9" s="87" t="s">
        <v>230</v>
      </c>
      <c r="C9" s="82">
        <f>'Region and Market Data'!C7</f>
        <v>1837855.8997679236</v>
      </c>
      <c r="D9" s="69">
        <f>'Region and Market Data'!D7</f>
        <v>171602.56649606186</v>
      </c>
      <c r="E9" s="84">
        <f>'Region and Market Data'!E7</f>
        <v>0.10298708069744855</v>
      </c>
      <c r="F9" s="85">
        <f>'Region and Market Data'!F7</f>
        <v>5277147.3384152707</v>
      </c>
      <c r="G9" s="85">
        <f>'Region and Market Data'!G7</f>
        <v>617400.46533381939</v>
      </c>
      <c r="H9" s="86">
        <f>'Region and Market Data'!H7</f>
        <v>0.13249656733511314</v>
      </c>
      <c r="I9" s="34"/>
      <c r="J9" s="87" t="s">
        <v>266</v>
      </c>
      <c r="K9" s="82">
        <f>'Region and Market Data'!C43</f>
        <v>2737979.7565727201</v>
      </c>
      <c r="L9" s="69">
        <f>'Region and Market Data'!D43</f>
        <v>209039.62183160428</v>
      </c>
      <c r="M9" s="84">
        <f>'Region and Market Data'!E43</f>
        <v>8.2658983880218806E-2</v>
      </c>
      <c r="N9" s="85">
        <f>'Region and Market Data'!F43</f>
        <v>7726880.3380002072</v>
      </c>
      <c r="O9" s="85">
        <f>'Region and Market Data'!G43</f>
        <v>874868.90648014937</v>
      </c>
      <c r="P9" s="86">
        <f>'Region and Market Data'!H43</f>
        <v>0.12768059645313048</v>
      </c>
    </row>
    <row r="10" spans="2:16">
      <c r="B10" s="87" t="s">
        <v>231</v>
      </c>
      <c r="C10" s="82">
        <f>'Region and Market Data'!C8</f>
        <v>2138513.8920366261</v>
      </c>
      <c r="D10" s="69">
        <f>'Region and Market Data'!D8</f>
        <v>244466.01550984709</v>
      </c>
      <c r="E10" s="84">
        <f>'Region and Market Data'!E8</f>
        <v>0.12907066317570495</v>
      </c>
      <c r="F10" s="85">
        <f>'Region and Market Data'!F8</f>
        <v>5950554.995007176</v>
      </c>
      <c r="G10" s="85">
        <f>'Region and Market Data'!G8</f>
        <v>747074.25392630789</v>
      </c>
      <c r="H10" s="86">
        <f>'Region and Market Data'!H8</f>
        <v>0.14357202247876977</v>
      </c>
      <c r="I10" s="34"/>
      <c r="J10" s="87" t="s">
        <v>267</v>
      </c>
      <c r="K10" s="82">
        <f>'Region and Market Data'!C44</f>
        <v>4350935.3141792137</v>
      </c>
      <c r="L10" s="69">
        <f>'Region and Market Data'!D44</f>
        <v>392096.49673029734</v>
      </c>
      <c r="M10" s="84">
        <f>'Region and Market Data'!E44</f>
        <v>9.9043309114303646E-2</v>
      </c>
      <c r="N10" s="85">
        <f>'Region and Market Data'!F44</f>
        <v>12578879.840728549</v>
      </c>
      <c r="O10" s="85">
        <f>'Region and Market Data'!G44</f>
        <v>1433258.5812597293</v>
      </c>
      <c r="P10" s="86">
        <f>'Region and Market Data'!H44</f>
        <v>0.12859387089275953</v>
      </c>
    </row>
    <row r="11" spans="2:16">
      <c r="B11" s="87" t="s">
        <v>232</v>
      </c>
      <c r="C11" s="82">
        <f>'Region and Market Data'!C9</f>
        <v>4334542.4463737709</v>
      </c>
      <c r="D11" s="69">
        <f>'Region and Market Data'!D9</f>
        <v>427528.66278225183</v>
      </c>
      <c r="E11" s="84">
        <f>'Region and Market Data'!E9</f>
        <v>0.10942594177112078</v>
      </c>
      <c r="F11" s="85">
        <f>'Region and Market Data'!F9</f>
        <v>12292408.703131313</v>
      </c>
      <c r="G11" s="85">
        <f>'Region and Market Data'!G9</f>
        <v>1286151.4395955075</v>
      </c>
      <c r="H11" s="86">
        <f>'Region and Market Data'!H9</f>
        <v>0.11685638530879898</v>
      </c>
      <c r="I11" s="34"/>
      <c r="J11" s="87" t="s">
        <v>268</v>
      </c>
      <c r="K11" s="82">
        <f>'Region and Market Data'!C45</f>
        <v>3620743.6421530405</v>
      </c>
      <c r="L11" s="69">
        <f>'Region and Market Data'!D45</f>
        <v>332779.43965799501</v>
      </c>
      <c r="M11" s="84">
        <f>'Region and Market Data'!E45</f>
        <v>0.10121139378751995</v>
      </c>
      <c r="N11" s="85">
        <f>'Region and Market Data'!F45</f>
        <v>11326019.947940111</v>
      </c>
      <c r="O11" s="85">
        <f>'Region and Market Data'!G45</f>
        <v>998460.05244600587</v>
      </c>
      <c r="P11" s="86">
        <f>'Region and Market Data'!H45</f>
        <v>9.6679182938617672E-2</v>
      </c>
    </row>
    <row r="12" spans="2:16">
      <c r="B12" s="87" t="s">
        <v>233</v>
      </c>
      <c r="C12" s="82">
        <f>'Region and Market Data'!C10</f>
        <v>1886736.3684960303</v>
      </c>
      <c r="D12" s="69">
        <f>'Region and Market Data'!D10</f>
        <v>177522.61405379907</v>
      </c>
      <c r="E12" s="84">
        <f>'Region and Market Data'!E10</f>
        <v>0.10386214924401316</v>
      </c>
      <c r="F12" s="85">
        <f>'Region and Market Data'!F10</f>
        <v>5132603.0093440367</v>
      </c>
      <c r="G12" s="85">
        <f>'Region and Market Data'!G10</f>
        <v>572821.42311721947</v>
      </c>
      <c r="H12" s="86">
        <f>'Region and Market Data'!H10</f>
        <v>0.12562475028353817</v>
      </c>
      <c r="I12" s="34"/>
      <c r="J12" s="87" t="s">
        <v>269</v>
      </c>
      <c r="K12" s="82">
        <f>'Region and Market Data'!C46</f>
        <v>4518478.5273707006</v>
      </c>
      <c r="L12" s="69">
        <f>'Region and Market Data'!D46</f>
        <v>344713.79169318685</v>
      </c>
      <c r="M12" s="84">
        <f>'Region and Market Data'!E46</f>
        <v>8.2590613875899402E-2</v>
      </c>
      <c r="N12" s="85">
        <f>'Region and Market Data'!F46</f>
        <v>13744202.967421422</v>
      </c>
      <c r="O12" s="85">
        <f>'Region and Market Data'!G46</f>
        <v>1435554.5598484948</v>
      </c>
      <c r="P12" s="86">
        <f>'Region and Market Data'!H46</f>
        <v>0.11662974782554243</v>
      </c>
    </row>
    <row r="13" spans="2:16">
      <c r="B13" s="87" t="s">
        <v>234</v>
      </c>
      <c r="C13" s="82">
        <f>'Region and Market Data'!C11</f>
        <v>855073.03936218028</v>
      </c>
      <c r="D13" s="69">
        <f>'Region and Market Data'!D11</f>
        <v>78371.727129011881</v>
      </c>
      <c r="E13" s="84">
        <f>'Region and Market Data'!E11</f>
        <v>0.10090330207332573</v>
      </c>
      <c r="F13" s="85">
        <f>'Region and Market Data'!F11</f>
        <v>2240924.0613353546</v>
      </c>
      <c r="G13" s="85">
        <f>'Region and Market Data'!G11</f>
        <v>248095.8914862026</v>
      </c>
      <c r="H13" s="86">
        <f>'Region and Market Data'!H11</f>
        <v>0.12449437198842002</v>
      </c>
      <c r="I13" s="34"/>
      <c r="J13" s="87" t="s">
        <v>270</v>
      </c>
      <c r="K13" s="82">
        <f>'Region and Market Data'!C47</f>
        <v>16748269.436066283</v>
      </c>
      <c r="L13" s="69">
        <f>'Region and Market Data'!D47</f>
        <v>1474397.6177269854</v>
      </c>
      <c r="M13" s="84">
        <f>'Region and Market Data'!E47</f>
        <v>9.6530705197923686E-2</v>
      </c>
      <c r="N13" s="85">
        <f>'Region and Market Data'!F47</f>
        <v>54752673.05933664</v>
      </c>
      <c r="O13" s="85">
        <f>'Region and Market Data'!G47</f>
        <v>5575929.7387742773</v>
      </c>
      <c r="P13" s="86">
        <f>'Region and Market Data'!H47</f>
        <v>0.11338550221650817</v>
      </c>
    </row>
    <row r="14" spans="2:16">
      <c r="B14" s="87" t="s">
        <v>235</v>
      </c>
      <c r="C14" s="82">
        <f>'Region and Market Data'!C12</f>
        <v>2250875.4378232965</v>
      </c>
      <c r="D14" s="69">
        <f>'Region and Market Data'!D12</f>
        <v>237300.52217854839</v>
      </c>
      <c r="E14" s="84">
        <f>'Region and Market Data'!E12</f>
        <v>0.11785035676339094</v>
      </c>
      <c r="F14" s="85">
        <f>'Region and Market Data'!F12</f>
        <v>6162728.7939519631</v>
      </c>
      <c r="G14" s="85">
        <f>'Region and Market Data'!G12</f>
        <v>769067.13561314717</v>
      </c>
      <c r="H14" s="86">
        <f>'Region and Market Data'!H12</f>
        <v>0.1425872040794659</v>
      </c>
      <c r="I14" s="34"/>
      <c r="J14" s="87" t="s">
        <v>271</v>
      </c>
      <c r="K14" s="82">
        <f>'Region and Market Data'!C48</f>
        <v>6978188.9432921484</v>
      </c>
      <c r="L14" s="69">
        <f>'Region and Market Data'!D48</f>
        <v>735961.68670993578</v>
      </c>
      <c r="M14" s="84">
        <f>'Region and Market Data'!E48</f>
        <v>0.11790049552167292</v>
      </c>
      <c r="N14" s="85">
        <f>'Region and Market Data'!F48</f>
        <v>21276464.499247476</v>
      </c>
      <c r="O14" s="85">
        <f>'Region and Market Data'!G48</f>
        <v>2783624.3158759773</v>
      </c>
      <c r="P14" s="86">
        <f>'Region and Market Data'!H48</f>
        <v>0.15052443476902877</v>
      </c>
    </row>
    <row r="15" spans="2:16">
      <c r="B15" s="87" t="s">
        <v>236</v>
      </c>
      <c r="C15" s="82">
        <f>'Region and Market Data'!C13</f>
        <v>2739425.8158803484</v>
      </c>
      <c r="D15" s="69">
        <f>'Region and Market Data'!D13</f>
        <v>266342.40848611109</v>
      </c>
      <c r="E15" s="84">
        <f>'Region and Market Data'!E13</f>
        <v>0.10769649243926738</v>
      </c>
      <c r="F15" s="85">
        <f>'Region and Market Data'!F13</f>
        <v>7576136.0005148351</v>
      </c>
      <c r="G15" s="85">
        <f>'Region and Market Data'!G13</f>
        <v>855472.49469227437</v>
      </c>
      <c r="H15" s="86">
        <f>'Region and Market Data'!H13</f>
        <v>0.12728988647491743</v>
      </c>
      <c r="I15" s="34"/>
      <c r="J15" s="87" t="s">
        <v>272</v>
      </c>
      <c r="K15" s="82">
        <f>'Region and Market Data'!C49</f>
        <v>2345334.5381194749</v>
      </c>
      <c r="L15" s="69">
        <f>'Region and Market Data'!D49</f>
        <v>210895.46236321516</v>
      </c>
      <c r="M15" s="84">
        <f>'Region and Market Data'!E49</f>
        <v>9.8806035158671437E-2</v>
      </c>
      <c r="N15" s="85">
        <f>'Region and Market Data'!F49</f>
        <v>6655140.7877516104</v>
      </c>
      <c r="O15" s="85">
        <f>'Region and Market Data'!G49</f>
        <v>799576.80954791792</v>
      </c>
      <c r="P15" s="86">
        <f>'Region and Market Data'!H49</f>
        <v>0.13654992286382694</v>
      </c>
    </row>
    <row r="16" spans="2:16">
      <c r="B16" s="87" t="s">
        <v>237</v>
      </c>
      <c r="C16" s="82">
        <f>'Region and Market Data'!C14</f>
        <v>1503637.9919960371</v>
      </c>
      <c r="D16" s="69">
        <f>'Region and Market Data'!D14</f>
        <v>129705.4222109057</v>
      </c>
      <c r="E16" s="84">
        <f>'Region and Market Data'!E14</f>
        <v>9.440450358578388E-2</v>
      </c>
      <c r="F16" s="85">
        <f>'Region and Market Data'!F14</f>
        <v>4044141.6447270806</v>
      </c>
      <c r="G16" s="85">
        <f>'Region and Market Data'!G14</f>
        <v>443189.54505344061</v>
      </c>
      <c r="H16" s="86">
        <f>'Region and Market Data'!H14</f>
        <v>0.12307565687797058</v>
      </c>
      <c r="I16" s="34"/>
      <c r="J16" s="87" t="s">
        <v>273</v>
      </c>
      <c r="K16" s="82">
        <f>'Region and Market Data'!C50</f>
        <v>929716.73342651047</v>
      </c>
      <c r="L16" s="69">
        <f>'Region and Market Data'!D50</f>
        <v>69517.79479180288</v>
      </c>
      <c r="M16" s="84">
        <f>'Region and Market Data'!E50</f>
        <v>8.0815950438325679E-2</v>
      </c>
      <c r="N16" s="85">
        <f>'Region and Market Data'!F50</f>
        <v>2942831.3200435042</v>
      </c>
      <c r="O16" s="85">
        <f>'Region and Market Data'!G50</f>
        <v>217389.41196737625</v>
      </c>
      <c r="P16" s="86">
        <f>'Region and Market Data'!H50</f>
        <v>7.9762995983587132E-2</v>
      </c>
    </row>
    <row r="17" spans="2:16" ht="15" thickBot="1">
      <c r="B17" s="88" t="s">
        <v>238</v>
      </c>
      <c r="C17" s="89">
        <f>'Region and Market Data'!C15</f>
        <v>1682638.702132208</v>
      </c>
      <c r="D17" s="90">
        <f>'Region and Market Data'!D15</f>
        <v>162283.84939267975</v>
      </c>
      <c r="E17" s="91">
        <f>'Region and Market Data'!E15</f>
        <v>0.10674077114317121</v>
      </c>
      <c r="F17" s="92">
        <f>'Region and Market Data'!F15</f>
        <v>4437234.0463567302</v>
      </c>
      <c r="G17" s="92">
        <f>'Region and Market Data'!G15</f>
        <v>548696.50441385712</v>
      </c>
      <c r="H17" s="93">
        <f>'Region and Market Data'!H15</f>
        <v>0.14110613527462712</v>
      </c>
      <c r="I17" s="34"/>
      <c r="J17" s="88" t="s">
        <v>274</v>
      </c>
      <c r="K17" s="89">
        <f>'Region and Market Data'!C51</f>
        <v>1193568.407655665</v>
      </c>
      <c r="L17" s="90">
        <f>'Region and Market Data'!D51</f>
        <v>81898.30514181219</v>
      </c>
      <c r="M17" s="91">
        <f>'Region and Market Data'!E51</f>
        <v>7.3671411110736093E-2</v>
      </c>
      <c r="N17" s="92">
        <f>'Region and Market Data'!F51</f>
        <v>3410841.7256257455</v>
      </c>
      <c r="O17" s="92">
        <f>'Region and Market Data'!G51</f>
        <v>319429.3916643695</v>
      </c>
      <c r="P17" s="93">
        <f>'Region and Market Data'!H51</f>
        <v>0.10332797995117284</v>
      </c>
    </row>
    <row r="18" spans="2:16">
      <c r="B18" s="34"/>
      <c r="C18" s="34"/>
      <c r="D18" s="38"/>
      <c r="E18" s="38"/>
      <c r="F18" s="34"/>
      <c r="G18" s="38"/>
      <c r="H18" s="38"/>
      <c r="I18" s="34"/>
      <c r="J18" s="34"/>
      <c r="K18" s="34"/>
      <c r="L18" s="38"/>
      <c r="M18" s="34"/>
      <c r="N18" s="34"/>
      <c r="O18" s="38"/>
      <c r="P18" s="34"/>
    </row>
    <row r="19" spans="2:16" ht="15" thickBot="1">
      <c r="B19" s="39"/>
      <c r="C19" s="40"/>
      <c r="D19" s="41"/>
      <c r="E19" s="41"/>
      <c r="F19" s="42"/>
      <c r="G19" s="43"/>
      <c r="H19" s="43"/>
      <c r="I19" s="34"/>
      <c r="J19" s="34"/>
      <c r="K19" s="34"/>
      <c r="L19" s="38"/>
      <c r="M19" s="34"/>
      <c r="N19" s="34"/>
      <c r="O19" s="38"/>
      <c r="P19" s="34"/>
    </row>
    <row r="20" spans="2:16" ht="15" thickBot="1">
      <c r="B20" s="377" t="s">
        <v>393</v>
      </c>
      <c r="C20" s="361" t="s">
        <v>109</v>
      </c>
      <c r="D20" s="362"/>
      <c r="E20" s="363"/>
      <c r="F20" s="372" t="s">
        <v>23</v>
      </c>
      <c r="G20" s="373"/>
      <c r="H20" s="374"/>
      <c r="I20" s="34"/>
      <c r="J20" s="375" t="s">
        <v>394</v>
      </c>
      <c r="K20" s="361" t="s">
        <v>109</v>
      </c>
      <c r="L20" s="362"/>
      <c r="M20" s="363"/>
      <c r="N20" s="372" t="s">
        <v>23</v>
      </c>
      <c r="O20" s="373"/>
      <c r="P20" s="374"/>
    </row>
    <row r="21" spans="2:16" ht="15" thickBot="1">
      <c r="B21" s="377"/>
      <c r="C21" s="44" t="s">
        <v>20</v>
      </c>
      <c r="D21" s="37" t="s">
        <v>26</v>
      </c>
      <c r="E21" s="37" t="s">
        <v>27</v>
      </c>
      <c r="F21" s="37" t="s">
        <v>20</v>
      </c>
      <c r="G21" s="37" t="s">
        <v>26</v>
      </c>
      <c r="H21" s="37" t="s">
        <v>27</v>
      </c>
      <c r="I21" s="36"/>
      <c r="J21" s="376"/>
      <c r="K21" s="37" t="s">
        <v>20</v>
      </c>
      <c r="L21" s="37" t="s">
        <v>26</v>
      </c>
      <c r="M21" s="37" t="s">
        <v>27</v>
      </c>
      <c r="N21" s="37" t="s">
        <v>20</v>
      </c>
      <c r="O21" s="37" t="s">
        <v>26</v>
      </c>
      <c r="P21" s="37" t="s">
        <v>27</v>
      </c>
    </row>
    <row r="22" spans="2:16" ht="15" thickBot="1">
      <c r="B22" s="269" t="s">
        <v>395</v>
      </c>
      <c r="C22" s="270">
        <f>'Region and Market Data'!C16</f>
        <v>28611790.301373035</v>
      </c>
      <c r="D22" s="293">
        <f>'Region and Market Data'!D16</f>
        <v>3063410.1734831445</v>
      </c>
      <c r="E22" s="294">
        <f>'Region and Market Data'!E16</f>
        <v>0.11990623899238811</v>
      </c>
      <c r="F22" s="295">
        <f>'Region and Market Data'!F16</f>
        <v>79949095.616798371</v>
      </c>
      <c r="G22" s="295">
        <f>'Region and Market Data'!G16</f>
        <v>10618574.326329485</v>
      </c>
      <c r="H22" s="296">
        <f>'Region and Market Data'!H16</f>
        <v>0.15315872618123899</v>
      </c>
      <c r="I22" s="36"/>
      <c r="J22" s="269" t="s">
        <v>396</v>
      </c>
      <c r="K22" s="270">
        <f>'Region and Market Data'!C52</f>
        <v>40514606.231986605</v>
      </c>
      <c r="L22" s="293">
        <f>'Region and Market Data'!D52</f>
        <v>3056595.9630459473</v>
      </c>
      <c r="M22" s="294">
        <f>'Region and Market Data'!E52</f>
        <v>8.1600596003370954E-2</v>
      </c>
      <c r="N22" s="295">
        <f>'Region and Market Data'!F52</f>
        <v>113536864.26838112</v>
      </c>
      <c r="O22" s="295">
        <f>'Region and Market Data'!G52</f>
        <v>13101923.577767164</v>
      </c>
      <c r="P22" s="296">
        <f>'Region and Market Data'!H52</f>
        <v>0.13045184761075476</v>
      </c>
    </row>
    <row r="23" spans="2:16">
      <c r="B23" s="87" t="s">
        <v>240</v>
      </c>
      <c r="C23" s="82">
        <f>'Region and Market Data'!C17</f>
        <v>6408426.2768305968</v>
      </c>
      <c r="D23" s="69">
        <f>'Region and Market Data'!D17</f>
        <v>620247.56080973055</v>
      </c>
      <c r="E23" s="84">
        <f>'Region and Market Data'!E17</f>
        <v>0.10715763822097828</v>
      </c>
      <c r="F23" s="85">
        <f>'Region and Market Data'!F17</f>
        <v>18282367.55345384</v>
      </c>
      <c r="G23" s="85">
        <f>'Region and Market Data'!G17</f>
        <v>2320262.0904299822</v>
      </c>
      <c r="H23" s="86">
        <f>'Region and Market Data'!H17</f>
        <v>0.14536065406940571</v>
      </c>
      <c r="I23" s="34"/>
      <c r="J23" s="87" t="s">
        <v>276</v>
      </c>
      <c r="K23" s="82">
        <f>'Region and Market Data'!C53</f>
        <v>4676925.6537479274</v>
      </c>
      <c r="L23" s="69">
        <f>'Region and Market Data'!D53</f>
        <v>435679.02913679648</v>
      </c>
      <c r="M23" s="84">
        <f>'Region and Market Data'!E53</f>
        <v>0.10272428549866344</v>
      </c>
      <c r="N23" s="85">
        <f>'Region and Market Data'!F53</f>
        <v>13605571.099814253</v>
      </c>
      <c r="O23" s="85">
        <f>'Region and Market Data'!G53</f>
        <v>1674202.8518880606</v>
      </c>
      <c r="P23" s="86">
        <f>'Region and Market Data'!H53</f>
        <v>0.14031943504711256</v>
      </c>
    </row>
    <row r="24" spans="2:16">
      <c r="B24" s="87" t="s">
        <v>241</v>
      </c>
      <c r="C24" s="82">
        <f>'Region and Market Data'!C18</f>
        <v>5431233.1266489225</v>
      </c>
      <c r="D24" s="69">
        <f>'Region and Market Data'!D18</f>
        <v>638916.23596357927</v>
      </c>
      <c r="E24" s="84">
        <f>'Region and Market Data'!E18</f>
        <v>0.13332094903937136</v>
      </c>
      <c r="F24" s="85">
        <f>'Region and Market Data'!F18</f>
        <v>15468657.211845234</v>
      </c>
      <c r="G24" s="85">
        <f>'Region and Market Data'!G18</f>
        <v>2111412.0240275897</v>
      </c>
      <c r="H24" s="86">
        <f>'Region and Market Data'!H18</f>
        <v>0.15807241645554909</v>
      </c>
      <c r="I24" s="34"/>
      <c r="J24" s="87" t="s">
        <v>277</v>
      </c>
      <c r="K24" s="82">
        <f>'Region and Market Data'!C54</f>
        <v>2879953.0644863192</v>
      </c>
      <c r="L24" s="69">
        <f>'Region and Market Data'!D54</f>
        <v>254011.19341812748</v>
      </c>
      <c r="M24" s="84">
        <f>'Region and Market Data'!E54</f>
        <v>9.6731460896657143E-2</v>
      </c>
      <c r="N24" s="85">
        <f>'Region and Market Data'!F54</f>
        <v>8019769.8311817516</v>
      </c>
      <c r="O24" s="85">
        <f>'Region and Market Data'!G54</f>
        <v>1056682.2677965146</v>
      </c>
      <c r="P24" s="86">
        <f>'Region and Market Data'!H54</f>
        <v>0.15175484412302701</v>
      </c>
    </row>
    <row r="25" spans="2:16">
      <c r="B25" s="87" t="s">
        <v>242</v>
      </c>
      <c r="C25" s="82">
        <f>'Region and Market Data'!C19</f>
        <v>493824.8161349381</v>
      </c>
      <c r="D25" s="69">
        <f>'Region and Market Data'!D19</f>
        <v>55811.123818726453</v>
      </c>
      <c r="E25" s="84">
        <f>'Region and Market Data'!E19</f>
        <v>0.12741867388573594</v>
      </c>
      <c r="F25" s="85">
        <f>'Region and Market Data'!F19</f>
        <v>1353172.3125991598</v>
      </c>
      <c r="G25" s="85">
        <f>'Region and Market Data'!G19</f>
        <v>176206.84068549238</v>
      </c>
      <c r="H25" s="86">
        <f>'Region and Market Data'!H19</f>
        <v>0.14971283770881724</v>
      </c>
      <c r="I25" s="34"/>
      <c r="J25" s="87" t="s">
        <v>278</v>
      </c>
      <c r="K25" s="82">
        <f>'Region and Market Data'!C55</f>
        <v>1827148.3763785656</v>
      </c>
      <c r="L25" s="69">
        <f>'Region and Market Data'!D55</f>
        <v>139948.18984134868</v>
      </c>
      <c r="M25" s="84">
        <f>'Region and Market Data'!E55</f>
        <v>8.2946997610625059E-2</v>
      </c>
      <c r="N25" s="85">
        <f>'Region and Market Data'!F55</f>
        <v>5252891.2094158316</v>
      </c>
      <c r="O25" s="85">
        <f>'Region and Market Data'!G55</f>
        <v>642597.43731219694</v>
      </c>
      <c r="P25" s="86">
        <f>'Region and Market Data'!H55</f>
        <v>0.13938318664213575</v>
      </c>
    </row>
    <row r="26" spans="2:16">
      <c r="B26" s="87" t="s">
        <v>243</v>
      </c>
      <c r="C26" s="82">
        <f>'Region and Market Data'!C20</f>
        <v>1973889.7872335217</v>
      </c>
      <c r="D26" s="69">
        <f>'Region and Market Data'!D20</f>
        <v>188926.22786757024</v>
      </c>
      <c r="E26" s="84">
        <f>'Region and Market Data'!E20</f>
        <v>0.10584318479570527</v>
      </c>
      <c r="F26" s="85">
        <f>'Region and Market Data'!F20</f>
        <v>5491498.090066365</v>
      </c>
      <c r="G26" s="85">
        <f>'Region and Market Data'!G20</f>
        <v>633420.3850760404</v>
      </c>
      <c r="H26" s="86">
        <f>'Region and Market Data'!H20</f>
        <v>0.13038498425526973</v>
      </c>
      <c r="I26" s="34"/>
      <c r="J26" s="87" t="s">
        <v>279</v>
      </c>
      <c r="K26" s="82">
        <f>'Region and Market Data'!C56</f>
        <v>7408753.3181376485</v>
      </c>
      <c r="L26" s="69">
        <f>'Region and Market Data'!D56</f>
        <v>263578.28777907602</v>
      </c>
      <c r="M26" s="84">
        <f>'Region and Market Data'!E56</f>
        <v>3.6888989655141959E-2</v>
      </c>
      <c r="N26" s="85">
        <f>'Region and Market Data'!F56</f>
        <v>20349651.442403331</v>
      </c>
      <c r="O26" s="85">
        <f>'Region and Market Data'!G56</f>
        <v>1599711.8025744185</v>
      </c>
      <c r="P26" s="86">
        <f>'Region and Market Data'!H56</f>
        <v>8.5318237461217514E-2</v>
      </c>
    </row>
    <row r="27" spans="2:16">
      <c r="B27" s="87" t="s">
        <v>244</v>
      </c>
      <c r="C27" s="82">
        <f>'Region and Market Data'!C21</f>
        <v>953241.79935598478</v>
      </c>
      <c r="D27" s="69">
        <f>'Region and Market Data'!D21</f>
        <v>106242.21896081313</v>
      </c>
      <c r="E27" s="84">
        <f>'Region and Market Data'!E21</f>
        <v>0.1254336146320702</v>
      </c>
      <c r="F27" s="85">
        <f>'Region and Market Data'!F21</f>
        <v>2521839.6739722183</v>
      </c>
      <c r="G27" s="85">
        <f>'Region and Market Data'!G21</f>
        <v>367041.07734302431</v>
      </c>
      <c r="H27" s="86">
        <f>'Region and Market Data'!H21</f>
        <v>0.17033660496957626</v>
      </c>
      <c r="I27" s="34"/>
      <c r="J27" s="87" t="s">
        <v>280</v>
      </c>
      <c r="K27" s="82">
        <f>'Region and Market Data'!C57</f>
        <v>1054619.493674072</v>
      </c>
      <c r="L27" s="69">
        <f>'Region and Market Data'!D57</f>
        <v>109666.18273408408</v>
      </c>
      <c r="M27" s="84">
        <f>'Region and Market Data'!E57</f>
        <v>0.11605460445976337</v>
      </c>
      <c r="N27" s="85">
        <f>'Region and Market Data'!F57</f>
        <v>2789653.0636361875</v>
      </c>
      <c r="O27" s="85">
        <f>'Region and Market Data'!G57</f>
        <v>342603.10089824209</v>
      </c>
      <c r="P27" s="86">
        <f>'Region and Market Data'!H57</f>
        <v>0.14000658184964548</v>
      </c>
    </row>
    <row r="28" spans="2:16" ht="15" thickBot="1">
      <c r="B28" s="88" t="s">
        <v>245</v>
      </c>
      <c r="C28" s="89">
        <f>'Region and Market Data'!C22</f>
        <v>773590.54656996403</v>
      </c>
      <c r="D28" s="90">
        <f>'Region and Market Data'!D22</f>
        <v>55716.471205106005</v>
      </c>
      <c r="E28" s="91">
        <f>'Region and Market Data'!E22</f>
        <v>7.7613154057399589E-2</v>
      </c>
      <c r="F28" s="92">
        <f>'Region and Market Data'!F22</f>
        <v>2068279.4896896342</v>
      </c>
      <c r="G28" s="92">
        <f>'Region and Market Data'!G22</f>
        <v>230168.6274107669</v>
      </c>
      <c r="H28" s="93">
        <f>'Region and Market Data'!H22</f>
        <v>0.12522020958268354</v>
      </c>
      <c r="I28" s="34"/>
      <c r="J28" s="87" t="s">
        <v>281</v>
      </c>
      <c r="K28" s="82">
        <f>'Region and Market Data'!C58</f>
        <v>4041413.6790437754</v>
      </c>
      <c r="L28" s="69">
        <f>'Region and Market Data'!D58</f>
        <v>286174.57475876948</v>
      </c>
      <c r="M28" s="84">
        <f>'Region and Market Data'!E58</f>
        <v>7.6206751903553388E-2</v>
      </c>
      <c r="N28" s="85">
        <f>'Region and Market Data'!F58</f>
        <v>11347087.833008835</v>
      </c>
      <c r="O28" s="85">
        <f>'Region and Market Data'!G58</f>
        <v>1299390.122267846</v>
      </c>
      <c r="P28" s="86">
        <f>'Region and Market Data'!H58</f>
        <v>0.12932217505695837</v>
      </c>
    </row>
    <row r="29" spans="2:16">
      <c r="B29" s="34"/>
      <c r="C29" s="34"/>
      <c r="D29" s="38"/>
      <c r="E29" s="38"/>
      <c r="F29" s="34"/>
      <c r="G29" s="38"/>
      <c r="H29" s="38"/>
      <c r="I29" s="34"/>
      <c r="J29" s="87" t="s">
        <v>282</v>
      </c>
      <c r="K29" s="82">
        <f>'Region and Market Data'!C59</f>
        <v>4598562.5425515249</v>
      </c>
      <c r="L29" s="69">
        <f>'Region and Market Data'!D59</f>
        <v>452995.45905359928</v>
      </c>
      <c r="M29" s="84">
        <f>'Region and Market Data'!E59</f>
        <v>0.10927225393525004</v>
      </c>
      <c r="N29" s="85">
        <f>'Region and Market Data'!F59</f>
        <v>13143734.42680325</v>
      </c>
      <c r="O29" s="85">
        <f>'Region and Market Data'!G59</f>
        <v>1843946.5267258584</v>
      </c>
      <c r="P29" s="86">
        <f>'Region and Market Data'!H59</f>
        <v>0.16318417151115105</v>
      </c>
    </row>
    <row r="30" spans="2:16" ht="15" thickBot="1">
      <c r="B30" s="34"/>
      <c r="C30" s="34"/>
      <c r="D30" s="38"/>
      <c r="E30" s="38"/>
      <c r="F30" s="34"/>
      <c r="G30" s="38"/>
      <c r="H30" s="38"/>
      <c r="I30" s="34"/>
      <c r="J30" s="88" t="s">
        <v>283</v>
      </c>
      <c r="K30" s="89">
        <f>'Region and Market Data'!C60</f>
        <v>4566816.9003230603</v>
      </c>
      <c r="L30" s="90">
        <f>'Region and Market Data'!D60</f>
        <v>280971.48808934633</v>
      </c>
      <c r="M30" s="91">
        <f>'Region and Market Data'!E60</f>
        <v>6.5558008062383308E-2</v>
      </c>
      <c r="N30" s="92">
        <f>'Region and Market Data'!F60</f>
        <v>12778893.562820368</v>
      </c>
      <c r="O30" s="92">
        <f>'Region and Market Data'!G60</f>
        <v>1326299.1622983254</v>
      </c>
      <c r="P30" s="93">
        <f>'Region and Market Data'!H60</f>
        <v>0.11580774765217119</v>
      </c>
    </row>
    <row r="31" spans="2:16">
      <c r="D31" s="21"/>
      <c r="G31" s="21"/>
      <c r="L31" s="21"/>
      <c r="O31" s="21"/>
    </row>
    <row r="32" spans="2:16" ht="15" thickBot="1">
      <c r="B32" s="34"/>
      <c r="C32" s="34"/>
      <c r="D32" s="38"/>
      <c r="E32" s="38"/>
      <c r="F32" s="34"/>
      <c r="G32" s="38"/>
      <c r="H32" s="38"/>
      <c r="I32" s="34"/>
      <c r="J32" s="34"/>
      <c r="K32" s="34"/>
      <c r="L32" s="38"/>
      <c r="M32" s="34"/>
      <c r="N32" s="34"/>
      <c r="O32" s="38"/>
      <c r="P32" s="34"/>
    </row>
    <row r="33" spans="2:16" ht="15" thickBot="1">
      <c r="B33" s="375" t="s">
        <v>397</v>
      </c>
      <c r="C33" s="361" t="s">
        <v>109</v>
      </c>
      <c r="D33" s="362"/>
      <c r="E33" s="363"/>
      <c r="F33" s="372" t="s">
        <v>23</v>
      </c>
      <c r="G33" s="373"/>
      <c r="H33" s="374"/>
      <c r="I33" s="34"/>
      <c r="J33" s="375" t="s">
        <v>398</v>
      </c>
      <c r="K33" s="361" t="s">
        <v>109</v>
      </c>
      <c r="L33" s="362"/>
      <c r="M33" s="363"/>
      <c r="N33" s="372" t="s">
        <v>23</v>
      </c>
      <c r="O33" s="373"/>
      <c r="P33" s="374"/>
    </row>
    <row r="34" spans="2:16" ht="15" thickBot="1">
      <c r="B34" s="376"/>
      <c r="C34" s="37" t="s">
        <v>20</v>
      </c>
      <c r="D34" s="37" t="s">
        <v>26</v>
      </c>
      <c r="E34" s="37" t="s">
        <v>27</v>
      </c>
      <c r="F34" s="37" t="s">
        <v>20</v>
      </c>
      <c r="G34" s="37" t="s">
        <v>26</v>
      </c>
      <c r="H34" s="37" t="s">
        <v>27</v>
      </c>
      <c r="I34" s="36"/>
      <c r="J34" s="380"/>
      <c r="K34" s="37" t="s">
        <v>20</v>
      </c>
      <c r="L34" s="37" t="s">
        <v>26</v>
      </c>
      <c r="M34" s="37" t="s">
        <v>27</v>
      </c>
      <c r="N34" s="37" t="s">
        <v>20</v>
      </c>
      <c r="O34" s="37" t="s">
        <v>26</v>
      </c>
      <c r="P34" s="37" t="s">
        <v>27</v>
      </c>
    </row>
    <row r="35" spans="2:16" ht="15" thickBot="1">
      <c r="B35" s="269" t="s">
        <v>399</v>
      </c>
      <c r="C35" s="270">
        <f>'Region and Market Data'!C23</f>
        <v>19920056.072844088</v>
      </c>
      <c r="D35" s="293">
        <f>'Region and Market Data'!D23</f>
        <v>1649413.9035074636</v>
      </c>
      <c r="E35" s="294">
        <f>'Region and Market Data'!E23</f>
        <v>9.0276734020638474E-2</v>
      </c>
      <c r="F35" s="295">
        <f>'Region and Market Data'!F23</f>
        <v>54286164.762027375</v>
      </c>
      <c r="G35" s="295">
        <f>'Region and Market Data'!G23</f>
        <v>5647869.3267755359</v>
      </c>
      <c r="H35" s="296">
        <f>'Region and Market Data'!H23</f>
        <v>0.11611980387540677</v>
      </c>
      <c r="I35" s="36"/>
      <c r="J35" s="269" t="s">
        <v>400</v>
      </c>
      <c r="K35" s="270">
        <f>'Region and Market Data'!C61</f>
        <v>30833893.303583052</v>
      </c>
      <c r="L35" s="293">
        <f>'Region and Market Data'!D61</f>
        <v>2303894.5886335447</v>
      </c>
      <c r="M35" s="294">
        <f>'Region and Market Data'!E61</f>
        <v>8.075340667387837E-2</v>
      </c>
      <c r="N35" s="295">
        <f>'Region and Market Data'!F61</f>
        <v>90282201.130593836</v>
      </c>
      <c r="O35" s="295">
        <f>'Region and Market Data'!G61</f>
        <v>7447851.374588877</v>
      </c>
      <c r="P35" s="296">
        <f>'Region and Market Data'!H61</f>
        <v>8.9912595397043674E-2</v>
      </c>
    </row>
    <row r="36" spans="2:16">
      <c r="B36" s="87" t="s">
        <v>247</v>
      </c>
      <c r="C36" s="82">
        <f>'Region and Market Data'!C24</f>
        <v>922254.68568438303</v>
      </c>
      <c r="D36" s="69">
        <f>'Region and Market Data'!D24</f>
        <v>72918.502382660168</v>
      </c>
      <c r="E36" s="84">
        <f>'Region and Market Data'!E24</f>
        <v>8.5853521628144497E-2</v>
      </c>
      <c r="F36" s="85">
        <f>'Region and Market Data'!F24</f>
        <v>2530413.6468950678</v>
      </c>
      <c r="G36" s="85">
        <f>'Region and Market Data'!G24</f>
        <v>238240.81152091129</v>
      </c>
      <c r="H36" s="86">
        <f>'Region and Market Data'!H24</f>
        <v>0.10393666997716719</v>
      </c>
      <c r="I36" s="34"/>
      <c r="J36" s="87" t="s">
        <v>285</v>
      </c>
      <c r="K36" s="82">
        <f>'Region and Market Data'!C62</f>
        <v>13451967.739658415</v>
      </c>
      <c r="L36" s="69">
        <f>'Region and Market Data'!D62</f>
        <v>1063857.4267055504</v>
      </c>
      <c r="M36" s="84">
        <f>'Region and Market Data'!E62</f>
        <v>8.5877296845927611E-2</v>
      </c>
      <c r="N36" s="85">
        <f>'Region and Market Data'!F62</f>
        <v>39164332.786002465</v>
      </c>
      <c r="O36" s="85">
        <f>'Region and Market Data'!G62</f>
        <v>3158405.1383602545</v>
      </c>
      <c r="P36" s="86">
        <f>'Region and Market Data'!H62</f>
        <v>8.7719032523442778E-2</v>
      </c>
    </row>
    <row r="37" spans="2:16">
      <c r="B37" s="87" t="s">
        <v>248</v>
      </c>
      <c r="C37" s="82">
        <f>'Region and Market Data'!C25</f>
        <v>1897708.5227635168</v>
      </c>
      <c r="D37" s="69">
        <f>'Region and Market Data'!D25</f>
        <v>176327.15936114732</v>
      </c>
      <c r="E37" s="84">
        <f>'Region and Market Data'!E25</f>
        <v>0.10243352409290096</v>
      </c>
      <c r="F37" s="85">
        <f>'Region and Market Data'!F25</f>
        <v>5183407.5301952036</v>
      </c>
      <c r="G37" s="85">
        <f>'Region and Market Data'!G25</f>
        <v>574065.70705191232</v>
      </c>
      <c r="H37" s="86">
        <f>'Region and Market Data'!H25</f>
        <v>0.12454396507752041</v>
      </c>
      <c r="I37" s="34"/>
      <c r="J37" s="87" t="s">
        <v>286</v>
      </c>
      <c r="K37" s="82">
        <f>'Region and Market Data'!C63</f>
        <v>2449029.7517914348</v>
      </c>
      <c r="L37" s="69">
        <f>'Region and Market Data'!D63</f>
        <v>183571.79219452059</v>
      </c>
      <c r="M37" s="84">
        <f>'Region and Market Data'!E63</f>
        <v>8.1030765288261156E-2</v>
      </c>
      <c r="N37" s="85">
        <f>'Region and Market Data'!F63</f>
        <v>7088698.9657554794</v>
      </c>
      <c r="O37" s="85">
        <f>'Region and Market Data'!G63</f>
        <v>666573.20838808175</v>
      </c>
      <c r="P37" s="86">
        <f>'Region and Market Data'!H63</f>
        <v>0.10379323507070781</v>
      </c>
    </row>
    <row r="38" spans="2:16">
      <c r="B38" s="87" t="s">
        <v>249</v>
      </c>
      <c r="C38" s="82">
        <f>'Region and Market Data'!C26</f>
        <v>3828951.9113987316</v>
      </c>
      <c r="D38" s="69">
        <f>'Region and Market Data'!D26</f>
        <v>299052.6692459383</v>
      </c>
      <c r="E38" s="84">
        <f>'Region and Market Data'!E26</f>
        <v>8.4719888226484866E-2</v>
      </c>
      <c r="F38" s="85">
        <f>'Region and Market Data'!F26</f>
        <v>10898792.904765697</v>
      </c>
      <c r="G38" s="85">
        <f>'Region and Market Data'!G26</f>
        <v>1002102.0798525326</v>
      </c>
      <c r="H38" s="86">
        <f>'Region and Market Data'!H26</f>
        <v>0.10125627824301819</v>
      </c>
      <c r="I38" s="34"/>
      <c r="J38" s="87" t="s">
        <v>287</v>
      </c>
      <c r="K38" s="82">
        <f>'Region and Market Data'!C64</f>
        <v>3046242.4246419892</v>
      </c>
      <c r="L38" s="69">
        <f>'Region and Market Data'!D64</f>
        <v>256372.10081430431</v>
      </c>
      <c r="M38" s="84">
        <f>'Region and Market Data'!E64</f>
        <v>9.1893912998279925E-2</v>
      </c>
      <c r="N38" s="85">
        <f>'Region and Market Data'!F64</f>
        <v>8982047.508844791</v>
      </c>
      <c r="O38" s="85">
        <f>'Region and Market Data'!G64</f>
        <v>878946.101664179</v>
      </c>
      <c r="P38" s="86">
        <f>'Region and Market Data'!H64</f>
        <v>0.1084703322218448</v>
      </c>
    </row>
    <row r="39" spans="2:16" ht="15" thickBot="1">
      <c r="B39" s="87" t="s">
        <v>250</v>
      </c>
      <c r="C39" s="82">
        <f>'Region and Market Data'!C27</f>
        <v>1289624.3142348374</v>
      </c>
      <c r="D39" s="69">
        <f>'Region and Market Data'!D27</f>
        <v>118558.4472835816</v>
      </c>
      <c r="E39" s="84">
        <f>'Region and Market Data'!E27</f>
        <v>0.10123977705219586</v>
      </c>
      <c r="F39" s="85">
        <f>'Region and Market Data'!F27</f>
        <v>3547962.5920523121</v>
      </c>
      <c r="G39" s="85">
        <f>'Region and Market Data'!G27</f>
        <v>386569.8621454942</v>
      </c>
      <c r="H39" s="86">
        <f>'Region and Market Data'!H27</f>
        <v>0.12227834222826481</v>
      </c>
      <c r="I39" s="34"/>
      <c r="J39" s="88" t="s">
        <v>288</v>
      </c>
      <c r="K39" s="89">
        <f>'Region and Market Data'!C65</f>
        <v>5295923.7465605224</v>
      </c>
      <c r="L39" s="90">
        <f>'Region and Market Data'!D65</f>
        <v>304698.20155986398</v>
      </c>
      <c r="M39" s="91">
        <f>'Region and Market Data'!E65</f>
        <v>6.1046770740516357E-2</v>
      </c>
      <c r="N39" s="92">
        <f>'Region and Market Data'!F65</f>
        <v>15926361.215611495</v>
      </c>
      <c r="O39" s="92">
        <f>'Region and Market Data'!G65</f>
        <v>1022045.3837898225</v>
      </c>
      <c r="P39" s="93">
        <f>'Region and Market Data'!H65</f>
        <v>6.8573787305801034E-2</v>
      </c>
    </row>
    <row r="40" spans="2:16">
      <c r="B40" s="87" t="s">
        <v>251</v>
      </c>
      <c r="C40" s="82">
        <f>'Region and Market Data'!C28</f>
        <v>2345694.7849978493</v>
      </c>
      <c r="D40" s="69">
        <f>'Region and Market Data'!D28</f>
        <v>154465.02339087054</v>
      </c>
      <c r="E40" s="84">
        <f>'Region and Market Data'!E28</f>
        <v>7.0492390208131694E-2</v>
      </c>
      <c r="F40" s="85">
        <f>'Region and Market Data'!F28</f>
        <v>6541111.3402336361</v>
      </c>
      <c r="G40" s="85">
        <f>'Region and Market Data'!G28</f>
        <v>612482.37109480891</v>
      </c>
      <c r="H40" s="86">
        <f>'Region and Market Data'!H28</f>
        <v>0.10330927677934551</v>
      </c>
      <c r="I40" s="34"/>
      <c r="J40" s="34"/>
      <c r="K40" s="34"/>
      <c r="L40" s="38"/>
      <c r="M40" s="34"/>
      <c r="N40" s="34"/>
      <c r="O40" s="38"/>
      <c r="P40" s="34"/>
    </row>
    <row r="41" spans="2:16" ht="15" thickBot="1">
      <c r="B41" s="88" t="s">
        <v>252</v>
      </c>
      <c r="C41" s="89">
        <f>'Region and Market Data'!C29</f>
        <v>680303.01615876262</v>
      </c>
      <c r="D41" s="90">
        <f>'Region and Market Data'!D29</f>
        <v>71593.094103069394</v>
      </c>
      <c r="E41" s="91">
        <f>'Region and Market Data'!E29</f>
        <v>0.11761446874611495</v>
      </c>
      <c r="F41" s="92">
        <f>'Region and Market Data'!F29</f>
        <v>1766630.3601741223</v>
      </c>
      <c r="G41" s="92">
        <f>'Region and Market Data'!G29</f>
        <v>241907.25180970179</v>
      </c>
      <c r="H41" s="93">
        <f>'Region and Market Data'!H29</f>
        <v>0.15865651309580867</v>
      </c>
      <c r="I41" s="34"/>
      <c r="J41" s="34"/>
      <c r="K41" s="34"/>
      <c r="L41" s="38"/>
      <c r="M41" s="34"/>
      <c r="N41" s="34"/>
      <c r="O41" s="38"/>
      <c r="P41" s="34"/>
    </row>
    <row r="42" spans="2:16">
      <c r="B42" s="34"/>
      <c r="C42" s="34"/>
      <c r="D42" s="38"/>
      <c r="E42" s="45"/>
      <c r="F42" s="34"/>
      <c r="G42" s="38"/>
      <c r="H42" s="38"/>
      <c r="I42" s="34"/>
      <c r="J42" s="34"/>
      <c r="K42" s="34"/>
      <c r="L42" s="38"/>
      <c r="M42" s="34"/>
      <c r="N42" s="34"/>
      <c r="O42" s="38"/>
      <c r="P42" s="34"/>
    </row>
    <row r="43" spans="2:16" ht="15" thickBot="1">
      <c r="B43" s="34"/>
      <c r="C43" s="34"/>
      <c r="D43" s="38"/>
      <c r="E43" s="38"/>
      <c r="F43" s="34"/>
      <c r="G43" s="38"/>
      <c r="H43" s="38"/>
      <c r="I43" s="34"/>
      <c r="J43" s="34"/>
      <c r="K43" s="34"/>
      <c r="L43" s="38"/>
      <c r="M43" s="34"/>
      <c r="N43" s="34"/>
      <c r="O43" s="38"/>
      <c r="P43" s="34"/>
    </row>
    <row r="44" spans="2:16" ht="15" thickBot="1">
      <c r="B44" s="377" t="s">
        <v>401</v>
      </c>
      <c r="C44" s="361" t="s">
        <v>109</v>
      </c>
      <c r="D44" s="362"/>
      <c r="E44" s="363"/>
      <c r="F44" s="372" t="s">
        <v>23</v>
      </c>
      <c r="G44" s="373"/>
      <c r="H44" s="374"/>
      <c r="I44" s="34"/>
      <c r="J44" s="377" t="s">
        <v>402</v>
      </c>
      <c r="K44" s="361" t="s">
        <v>109</v>
      </c>
      <c r="L44" s="362"/>
      <c r="M44" s="363"/>
      <c r="N44" s="372" t="s">
        <v>23</v>
      </c>
      <c r="O44" s="373"/>
      <c r="P44" s="374"/>
    </row>
    <row r="45" spans="2:16" ht="15" thickBot="1">
      <c r="B45" s="377"/>
      <c r="C45" s="37" t="s">
        <v>20</v>
      </c>
      <c r="D45" s="37" t="s">
        <v>26</v>
      </c>
      <c r="E45" s="37" t="s">
        <v>27</v>
      </c>
      <c r="F45" s="37" t="s">
        <v>20</v>
      </c>
      <c r="G45" s="37" t="s">
        <v>26</v>
      </c>
      <c r="H45" s="37" t="s">
        <v>27</v>
      </c>
      <c r="I45" s="36"/>
      <c r="J45" s="377"/>
      <c r="K45" s="37" t="s">
        <v>20</v>
      </c>
      <c r="L45" s="37" t="s">
        <v>26</v>
      </c>
      <c r="M45" s="37" t="s">
        <v>27</v>
      </c>
      <c r="N45" s="37" t="s">
        <v>20</v>
      </c>
      <c r="O45" s="37" t="s">
        <v>26</v>
      </c>
      <c r="P45" s="37" t="s">
        <v>27</v>
      </c>
    </row>
    <row r="46" spans="2:16" ht="15" thickBot="1">
      <c r="B46" s="269" t="s">
        <v>403</v>
      </c>
      <c r="C46" s="270">
        <f>'Region and Market Data'!C30</f>
        <v>34661751.452564202</v>
      </c>
      <c r="D46" s="293">
        <f>'Region and Market Data'!D30</f>
        <v>3305114.9675883651</v>
      </c>
      <c r="E46" s="294">
        <f>'Region and Market Data'!E30</f>
        <v>0.10540400177078853</v>
      </c>
      <c r="F46" s="295">
        <f>'Region and Market Data'!F30</f>
        <v>100149829.93761671</v>
      </c>
      <c r="G46" s="295">
        <f>'Region and Market Data'!G30</f>
        <v>12055558.357306302</v>
      </c>
      <c r="H46" s="296">
        <f>'Region and Market Data'!H30</f>
        <v>0.13684838004836616</v>
      </c>
      <c r="I46" s="34"/>
      <c r="J46" s="269" t="s">
        <v>404</v>
      </c>
      <c r="K46" s="270">
        <f>'Region and Market Data'!C66</f>
        <v>34118895.205605283</v>
      </c>
      <c r="L46" s="293">
        <f>'Region and Market Data'!D66</f>
        <v>2921822.545017954</v>
      </c>
      <c r="M46" s="294">
        <f>'Region and Market Data'!E66</f>
        <v>9.3656945855347007E-2</v>
      </c>
      <c r="N46" s="295">
        <f>'Region and Market Data'!F66</f>
        <v>97706096.650253549</v>
      </c>
      <c r="O46" s="295">
        <f>'Region and Market Data'!G66</f>
        <v>10066768.763700828</v>
      </c>
      <c r="P46" s="296">
        <f>'Region and Market Data'!H66</f>
        <v>0.11486588277733085</v>
      </c>
    </row>
    <row r="47" spans="2:16">
      <c r="B47" s="87" t="s">
        <v>254</v>
      </c>
      <c r="C47" s="82">
        <f>'Region and Market Data'!C31</f>
        <v>8737288.4483212158</v>
      </c>
      <c r="D47" s="69">
        <f>'Region and Market Data'!D31</f>
        <v>871885.18704402074</v>
      </c>
      <c r="E47" s="84">
        <f>'Region and Market Data'!E31</f>
        <v>0.11085066564056155</v>
      </c>
      <c r="F47" s="85">
        <f>'Region and Market Data'!F31</f>
        <v>26459135.850683104</v>
      </c>
      <c r="G47" s="85">
        <f>'Region and Market Data'!G31</f>
        <v>2888371.5432639048</v>
      </c>
      <c r="H47" s="86">
        <f>'Region and Market Data'!H31</f>
        <v>0.12254042786193203</v>
      </c>
      <c r="I47" s="34"/>
      <c r="J47" s="87" t="s">
        <v>290</v>
      </c>
      <c r="K47" s="82">
        <f>'Region and Market Data'!C67</f>
        <v>682539.30352003605</v>
      </c>
      <c r="L47" s="69">
        <f>'Region and Market Data'!D67</f>
        <v>90392.34553480125</v>
      </c>
      <c r="M47" s="84">
        <f>'Region and Market Data'!E67</f>
        <v>0.15265187858493598</v>
      </c>
      <c r="N47" s="85">
        <f>'Region and Market Data'!F67</f>
        <v>1955733.5707688814</v>
      </c>
      <c r="O47" s="85">
        <f>'Region and Market Data'!G67</f>
        <v>296906.6910188105</v>
      </c>
      <c r="P47" s="86">
        <f>'Region and Market Data'!H67</f>
        <v>0.17898594159719927</v>
      </c>
    </row>
    <row r="48" spans="2:16">
      <c r="B48" s="87" t="s">
        <v>255</v>
      </c>
      <c r="C48" s="82">
        <f>'Region and Market Data'!C32</f>
        <v>2771527.1609351621</v>
      </c>
      <c r="D48" s="69">
        <f>'Region and Market Data'!D32</f>
        <v>250504.43690061476</v>
      </c>
      <c r="E48" s="84">
        <f>'Region and Market Data'!E32</f>
        <v>9.9366195517554531E-2</v>
      </c>
      <c r="F48" s="85">
        <f>'Region and Market Data'!F32</f>
        <v>8126519.8518063603</v>
      </c>
      <c r="G48" s="85">
        <f>'Region and Market Data'!G32</f>
        <v>1028460.3782021916</v>
      </c>
      <c r="H48" s="86">
        <f>'Region and Market Data'!H32</f>
        <v>0.1448931756667815</v>
      </c>
      <c r="I48" s="34"/>
      <c r="J48" s="87" t="s">
        <v>291</v>
      </c>
      <c r="K48" s="82">
        <f>'Region and Market Data'!C68</f>
        <v>4745455.4082259014</v>
      </c>
      <c r="L48" s="69">
        <f>'Region and Market Data'!D68</f>
        <v>423270.22014680691</v>
      </c>
      <c r="M48" s="84">
        <f>'Region and Market Data'!E68</f>
        <v>9.7929681799432705E-2</v>
      </c>
      <c r="N48" s="85">
        <f>'Region and Market Data'!F68</f>
        <v>13993444.418880142</v>
      </c>
      <c r="O48" s="85">
        <f>'Region and Market Data'!G68</f>
        <v>1340137.5109403506</v>
      </c>
      <c r="P48" s="86">
        <f>'Region and Market Data'!H68</f>
        <v>0.10591203712125492</v>
      </c>
    </row>
    <row r="49" spans="2:16">
      <c r="B49" s="87" t="s">
        <v>256</v>
      </c>
      <c r="C49" s="82">
        <f>'Region and Market Data'!C33</f>
        <v>1028531.6828854913</v>
      </c>
      <c r="D49" s="69">
        <f>'Region and Market Data'!D33</f>
        <v>103064.44520909607</v>
      </c>
      <c r="E49" s="84">
        <f>'Region and Market Data'!E33</f>
        <v>0.11136476907368842</v>
      </c>
      <c r="F49" s="85">
        <f>'Region and Market Data'!F33</f>
        <v>2900090.6450554901</v>
      </c>
      <c r="G49" s="85">
        <f>'Region and Market Data'!G33</f>
        <v>340134.49733855855</v>
      </c>
      <c r="H49" s="86">
        <f>'Region and Market Data'!H33</f>
        <v>0.13286731401313406</v>
      </c>
      <c r="I49" s="34"/>
      <c r="J49" s="87" t="s">
        <v>292</v>
      </c>
      <c r="K49" s="82">
        <f>'Region and Market Data'!C69</f>
        <v>1790689.241113438</v>
      </c>
      <c r="L49" s="69">
        <f>'Region and Market Data'!D69</f>
        <v>195920.84418170177</v>
      </c>
      <c r="M49" s="84">
        <f>'Region and Market Data'!E69</f>
        <v>0.12285222390827709</v>
      </c>
      <c r="N49" s="85">
        <f>'Region and Market Data'!F69</f>
        <v>5027344.6672031721</v>
      </c>
      <c r="O49" s="85">
        <f>'Region and Market Data'!G69</f>
        <v>608578.68106317893</v>
      </c>
      <c r="P49" s="86">
        <f>'Region and Market Data'!H69</f>
        <v>0.13772593592239582</v>
      </c>
    </row>
    <row r="50" spans="2:16">
      <c r="B50" s="87" t="s">
        <v>257</v>
      </c>
      <c r="C50" s="82">
        <f>'Region and Market Data'!C34</f>
        <v>1190620.6951838443</v>
      </c>
      <c r="D50" s="69">
        <f>'Region and Market Data'!D34</f>
        <v>142450.73466081801</v>
      </c>
      <c r="E50" s="84">
        <f>'Region and Market Data'!E34</f>
        <v>0.13590423311667557</v>
      </c>
      <c r="F50" s="85">
        <f>'Region and Market Data'!F34</f>
        <v>3234982.0372944367</v>
      </c>
      <c r="G50" s="85">
        <f>'Region and Market Data'!G34</f>
        <v>428001.01777438773</v>
      </c>
      <c r="H50" s="86">
        <f>'Region and Market Data'!H34</f>
        <v>0.15247734658625137</v>
      </c>
      <c r="I50" s="34"/>
      <c r="J50" s="87" t="s">
        <v>293</v>
      </c>
      <c r="K50" s="82">
        <f>'Region and Market Data'!C70</f>
        <v>5064423.7309679268</v>
      </c>
      <c r="L50" s="69">
        <f>'Region and Market Data'!D70</f>
        <v>382529.99684615806</v>
      </c>
      <c r="M50" s="84">
        <f>'Region and Market Data'!E70</f>
        <v>8.1704117728744904E-2</v>
      </c>
      <c r="N50" s="85">
        <f>'Region and Market Data'!F70</f>
        <v>14299920.20886693</v>
      </c>
      <c r="O50" s="85">
        <f>'Region and Market Data'!G70</f>
        <v>1308822.0439405255</v>
      </c>
      <c r="P50" s="86">
        <f>'Region and Market Data'!H70</f>
        <v>0.1007476063474069</v>
      </c>
    </row>
    <row r="51" spans="2:16">
      <c r="B51" s="87" t="s">
        <v>258</v>
      </c>
      <c r="C51" s="82">
        <f>'Region and Market Data'!C35</f>
        <v>737721.81374387268</v>
      </c>
      <c r="D51" s="69">
        <f>'Region and Market Data'!D35</f>
        <v>69622.861482392414</v>
      </c>
      <c r="E51" s="84">
        <f>'Region and Market Data'!E35</f>
        <v>0.10421040363365733</v>
      </c>
      <c r="F51" s="85">
        <f>'Region and Market Data'!F35</f>
        <v>1970667.3352726223</v>
      </c>
      <c r="G51" s="85">
        <f>'Region and Market Data'!G35</f>
        <v>192939.22565200459</v>
      </c>
      <c r="H51" s="86">
        <f>'Region and Market Data'!H35</f>
        <v>0.10853134661474159</v>
      </c>
      <c r="I51" s="34"/>
      <c r="J51" s="87" t="s">
        <v>294</v>
      </c>
      <c r="K51" s="82">
        <f>'Region and Market Data'!C71</f>
        <v>3211606.032357567</v>
      </c>
      <c r="L51" s="69">
        <f>'Region and Market Data'!D71</f>
        <v>210373.32628195081</v>
      </c>
      <c r="M51" s="84">
        <f>'Region and Market Data'!E71</f>
        <v>7.0095639653691838E-2</v>
      </c>
      <c r="N51" s="85">
        <f>'Region and Market Data'!F71</f>
        <v>9392429.5654418524</v>
      </c>
      <c r="O51" s="85">
        <f>'Region and Market Data'!G71</f>
        <v>841200.99055717699</v>
      </c>
      <c r="P51" s="86">
        <f>'Region and Market Data'!H71</f>
        <v>9.8371945410022171E-2</v>
      </c>
    </row>
    <row r="52" spans="2:16">
      <c r="B52" s="87" t="s">
        <v>259</v>
      </c>
      <c r="C52" s="82">
        <f>'Region and Market Data'!C36</f>
        <v>2032211.7252671088</v>
      </c>
      <c r="D52" s="69">
        <f>'Region and Market Data'!D36</f>
        <v>217354.04112198227</v>
      </c>
      <c r="E52" s="84">
        <f>'Region and Market Data'!E36</f>
        <v>0.11976368341210461</v>
      </c>
      <c r="F52" s="85">
        <f>'Region and Market Data'!F36</f>
        <v>5830569.0335669937</v>
      </c>
      <c r="G52" s="85">
        <f>'Region and Market Data'!G36</f>
        <v>776464.43598453607</v>
      </c>
      <c r="H52" s="86">
        <f>'Region and Market Data'!H36</f>
        <v>0.15363046430735608</v>
      </c>
      <c r="I52" s="34"/>
      <c r="J52" s="87" t="s">
        <v>295</v>
      </c>
      <c r="K52" s="82">
        <f>'Region and Market Data'!C72</f>
        <v>2459012.4900779468</v>
      </c>
      <c r="L52" s="69">
        <f>'Region and Market Data'!D72</f>
        <v>222475.08613731852</v>
      </c>
      <c r="M52" s="84">
        <f>'Region and Market Data'!E72</f>
        <v>9.9473000427058547E-2</v>
      </c>
      <c r="N52" s="85">
        <f>'Region and Market Data'!F72</f>
        <v>6714925.5641833087</v>
      </c>
      <c r="O52" s="85">
        <f>'Region and Market Data'!G72</f>
        <v>729422.37509696465</v>
      </c>
      <c r="P52" s="86">
        <f>'Region and Market Data'!H72</f>
        <v>0.12186483776785142</v>
      </c>
    </row>
    <row r="53" spans="2:16">
      <c r="B53" s="87" t="s">
        <v>260</v>
      </c>
      <c r="C53" s="82">
        <f>'Region and Market Data'!C37</f>
        <v>3605980.886092891</v>
      </c>
      <c r="D53" s="69">
        <f>'Region and Market Data'!D37</f>
        <v>286786.06607119134</v>
      </c>
      <c r="E53" s="84">
        <f>'Region and Market Data'!E37</f>
        <v>8.6402299841295979E-2</v>
      </c>
      <c r="F53" s="85">
        <f>'Region and Market Data'!F37</f>
        <v>10468912.868506394</v>
      </c>
      <c r="G53" s="85">
        <f>'Region and Market Data'!G37</f>
        <v>1181927.0033639949</v>
      </c>
      <c r="H53" s="86">
        <f>'Region and Market Data'!H37</f>
        <v>0.12726701865674392</v>
      </c>
      <c r="I53" s="34"/>
      <c r="J53" s="87" t="s">
        <v>296</v>
      </c>
      <c r="K53" s="82">
        <f>'Region and Market Data'!C73</f>
        <v>3812967.3430067813</v>
      </c>
      <c r="L53" s="69">
        <f>'Region and Market Data'!D73</f>
        <v>334816.88265493792</v>
      </c>
      <c r="M53" s="84">
        <f>'Region and Market Data'!E73</f>
        <v>9.6262909403024635E-2</v>
      </c>
      <c r="N53" s="85">
        <f>'Region and Market Data'!F73</f>
        <v>11593472.861718249</v>
      </c>
      <c r="O53" s="85">
        <f>'Region and Market Data'!G73</f>
        <v>1176129.519151751</v>
      </c>
      <c r="P53" s="86">
        <f>'Region and Market Data'!H73</f>
        <v>0.11290109968305898</v>
      </c>
    </row>
    <row r="54" spans="2:16">
      <c r="B54" s="87" t="s">
        <v>261</v>
      </c>
      <c r="C54" s="82">
        <f>'Region and Market Data'!C38</f>
        <v>2680856.4367554984</v>
      </c>
      <c r="D54" s="69">
        <f>'Region and Market Data'!D38</f>
        <v>242001.95465846686</v>
      </c>
      <c r="E54" s="84">
        <f>'Region and Market Data'!E38</f>
        <v>9.9227713844732224E-2</v>
      </c>
      <c r="F54" s="85">
        <f>'Region and Market Data'!F38</f>
        <v>7874808.0327932909</v>
      </c>
      <c r="G54" s="85">
        <f>'Region and Market Data'!G38</f>
        <v>998644.33937672898</v>
      </c>
      <c r="H54" s="86">
        <f>'Region and Market Data'!H38</f>
        <v>0.14523277570207643</v>
      </c>
      <c r="I54" s="34"/>
      <c r="J54" s="87" t="s">
        <v>297</v>
      </c>
      <c r="K54" s="82">
        <f>'Region and Market Data'!C74</f>
        <v>716796.24600864446</v>
      </c>
      <c r="L54" s="69">
        <f>'Region and Market Data'!D74</f>
        <v>66718.397089209873</v>
      </c>
      <c r="M54" s="84">
        <f>'Region and Market Data'!E74</f>
        <v>0.10263139591682721</v>
      </c>
      <c r="N54" s="85">
        <f>'Region and Market Data'!F74</f>
        <v>1991833.9378318035</v>
      </c>
      <c r="O54" s="85">
        <f>'Region and Market Data'!G74</f>
        <v>238232.84496485977</v>
      </c>
      <c r="P54" s="86">
        <f>'Region and Market Data'!H74</f>
        <v>0.13585349936990257</v>
      </c>
    </row>
    <row r="55" spans="2:16" ht="15" thickBot="1">
      <c r="B55" s="88" t="s">
        <v>262</v>
      </c>
      <c r="C55" s="89">
        <f>'Region and Market Data'!C39</f>
        <v>1919411.9790241877</v>
      </c>
      <c r="D55" s="90">
        <f>'Region and Market Data'!D39</f>
        <v>180107.35104825464</v>
      </c>
      <c r="E55" s="91">
        <f>'Region and Market Data'!E39</f>
        <v>0.10355135503655247</v>
      </c>
      <c r="F55" s="92">
        <f>'Region and Market Data'!F39</f>
        <v>5264152.6130108228</v>
      </c>
      <c r="G55" s="92">
        <f>'Region and Market Data'!G39</f>
        <v>625389.42391099036</v>
      </c>
      <c r="H55" s="93">
        <f>'Region and Market Data'!H39</f>
        <v>0.13481813975340037</v>
      </c>
      <c r="I55" s="34"/>
      <c r="J55" s="88" t="s">
        <v>298</v>
      </c>
      <c r="K55" s="89">
        <f>'Region and Market Data'!C75</f>
        <v>2918961.7502472689</v>
      </c>
      <c r="L55" s="90">
        <f>'Region and Market Data'!D75</f>
        <v>304738.65022651991</v>
      </c>
      <c r="M55" s="91">
        <f>'Region and Market Data'!E75</f>
        <v>0.11656948874183738</v>
      </c>
      <c r="N55" s="92">
        <f>'Region and Market Data'!F75</f>
        <v>7882524.754437726</v>
      </c>
      <c r="O55" s="92">
        <f>'Region and Market Data'!G75</f>
        <v>959551.97179184109</v>
      </c>
      <c r="P55" s="93">
        <f>'Region and Market Data'!H75</f>
        <v>0.13860403643319116</v>
      </c>
    </row>
  </sheetData>
  <mergeCells count="26">
    <mergeCell ref="B2:P2"/>
    <mergeCell ref="B3:P3"/>
    <mergeCell ref="B44:B45"/>
    <mergeCell ref="C44:E44"/>
    <mergeCell ref="F44:H44"/>
    <mergeCell ref="J44:J45"/>
    <mergeCell ref="K44:M44"/>
    <mergeCell ref="N44:P44"/>
    <mergeCell ref="B33:B34"/>
    <mergeCell ref="C33:E33"/>
    <mergeCell ref="F33:H33"/>
    <mergeCell ref="J33:J34"/>
    <mergeCell ref="K33:M33"/>
    <mergeCell ref="N33:P33"/>
    <mergeCell ref="B20:B21"/>
    <mergeCell ref="C20:E20"/>
    <mergeCell ref="F20:H20"/>
    <mergeCell ref="J20:J21"/>
    <mergeCell ref="K20:M20"/>
    <mergeCell ref="N20:P20"/>
    <mergeCell ref="B4:B5"/>
    <mergeCell ref="C4:E4"/>
    <mergeCell ref="F4:H4"/>
    <mergeCell ref="J4:J5"/>
    <mergeCell ref="K4:M4"/>
    <mergeCell ref="N4:P4"/>
  </mergeCells>
  <conditionalFormatting sqref="B6:P55">
    <cfRule type="cellIs" dxfId="70" priority="1" operator="lessThan">
      <formula>0</formula>
    </cfRule>
  </conditionalFormatting>
  <conditionalFormatting sqref="C4:E4">
    <cfRule type="cellIs" dxfId="69" priority="8" operator="lessThan">
      <formula>0</formula>
    </cfRule>
  </conditionalFormatting>
  <conditionalFormatting sqref="K4:M4">
    <cfRule type="cellIs" dxfId="68" priority="7" operator="lessThan">
      <formula>0</formula>
    </cfRule>
  </conditionalFormatting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CCFF66"/>
  </sheetPr>
  <dimension ref="A1:Z702"/>
  <sheetViews>
    <sheetView topLeftCell="A219" zoomScale="80" zoomScaleNormal="80" workbookViewId="0">
      <selection activeCell="C4" sqref="C4:H210"/>
    </sheetView>
  </sheetViews>
  <sheetFormatPr defaultColWidth="14.453125" defaultRowHeight="14.5"/>
  <cols>
    <col min="1" max="1" width="11.7265625" bestFit="1" customWidth="1"/>
    <col min="2" max="2" width="48.453125" bestFit="1" customWidth="1"/>
    <col min="3" max="3" width="13.7265625" bestFit="1" customWidth="1"/>
    <col min="4" max="4" width="15" bestFit="1" customWidth="1"/>
    <col min="5" max="5" width="16.81640625" bestFit="1" customWidth="1"/>
    <col min="6" max="6" width="14.6328125" bestFit="1" customWidth="1"/>
    <col min="7" max="7" width="15" bestFit="1" customWidth="1"/>
    <col min="8" max="8" width="16.81640625" bestFit="1" customWidth="1"/>
    <col min="9" max="9" width="6.453125" bestFit="1" customWidth="1"/>
    <col min="10" max="11" width="13.36328125" customWidth="1"/>
    <col min="12" max="12" width="48.453125" bestFit="1" customWidth="1"/>
    <col min="13" max="13" width="48.1796875" customWidth="1"/>
    <col min="14" max="14" width="13.7265625" bestFit="1" customWidth="1"/>
    <col min="15" max="15" width="11.36328125" bestFit="1" customWidth="1"/>
    <col min="16" max="16" width="6.453125" bestFit="1" customWidth="1"/>
    <col min="17" max="17" width="14.6328125" bestFit="1" customWidth="1"/>
    <col min="18" max="18" width="13.1796875" bestFit="1" customWidth="1"/>
    <col min="19" max="19" width="6.26953125" bestFit="1" customWidth="1"/>
    <col min="20" max="20" width="9.54296875" bestFit="1" customWidth="1"/>
    <col min="21" max="21" width="22.08984375" bestFit="1" customWidth="1"/>
    <col min="22" max="22" width="14.6328125" bestFit="1" customWidth="1"/>
    <col min="23" max="23" width="16.08984375" bestFit="1" customWidth="1"/>
    <col min="24" max="24" width="23.1796875" bestFit="1" customWidth="1"/>
    <col min="25" max="25" width="13.36328125" bestFit="1" customWidth="1"/>
    <col min="26" max="26" width="15.7265625" bestFit="1" customWidth="1"/>
  </cols>
  <sheetData>
    <row r="1" spans="1:19" ht="15" customHeight="1">
      <c r="A1" s="14" t="s">
        <v>1</v>
      </c>
      <c r="B1" s="386" t="s">
        <v>0</v>
      </c>
      <c r="C1" s="386" t="s">
        <v>11</v>
      </c>
      <c r="D1" s="386"/>
      <c r="E1" s="386"/>
      <c r="F1" s="386"/>
      <c r="G1" s="386"/>
      <c r="H1" s="386"/>
      <c r="I1" s="159"/>
      <c r="J1" s="159"/>
      <c r="K1" s="159"/>
    </row>
    <row r="2" spans="1:19" ht="15" customHeight="1">
      <c r="A2" s="233"/>
      <c r="B2" s="387"/>
      <c r="C2" s="386" t="s">
        <v>3</v>
      </c>
      <c r="D2" s="386"/>
      <c r="E2" s="386"/>
      <c r="F2" s="386" t="s">
        <v>6</v>
      </c>
      <c r="G2" s="386"/>
      <c r="H2" s="386"/>
      <c r="I2" s="159"/>
      <c r="J2" s="159"/>
      <c r="K2" s="159"/>
    </row>
    <row r="3" spans="1:19">
      <c r="A3" s="203"/>
      <c r="B3" s="387"/>
      <c r="C3" s="232" t="s">
        <v>8</v>
      </c>
      <c r="D3" s="232" t="s">
        <v>9</v>
      </c>
      <c r="E3" s="232" t="s">
        <v>10</v>
      </c>
      <c r="F3" s="232" t="s">
        <v>8</v>
      </c>
      <c r="G3" s="232" t="s">
        <v>9</v>
      </c>
      <c r="H3" s="232" t="s">
        <v>10</v>
      </c>
      <c r="I3" s="159"/>
      <c r="J3" s="159"/>
      <c r="K3" s="159"/>
    </row>
    <row r="4" spans="1:19">
      <c r="A4" s="381" t="s">
        <v>143</v>
      </c>
      <c r="B4" s="250" t="s">
        <v>150</v>
      </c>
      <c r="C4" s="313">
        <v>43193164.072915465</v>
      </c>
      <c r="D4" s="313">
        <v>4142753.5136630461</v>
      </c>
      <c r="E4" s="314">
        <v>0.10608732288171761</v>
      </c>
      <c r="F4" s="315">
        <v>123092944.33418311</v>
      </c>
      <c r="G4" s="315">
        <v>15626582.920611307</v>
      </c>
      <c r="H4" s="314">
        <v>0.14540906303205167</v>
      </c>
      <c r="I4" s="298"/>
      <c r="J4" s="302"/>
      <c r="K4" s="302"/>
      <c r="L4" s="250" t="s">
        <v>150</v>
      </c>
      <c r="M4" s="321" t="s">
        <v>301</v>
      </c>
      <c r="N4" s="313">
        <v>43193164.072915465</v>
      </c>
      <c r="O4" s="313">
        <v>4142753.5136630461</v>
      </c>
      <c r="P4" s="314">
        <v>0.10608732288171761</v>
      </c>
      <c r="Q4" s="315">
        <v>123092944.33418311</v>
      </c>
      <c r="R4" s="315">
        <v>15626582.920611307</v>
      </c>
      <c r="S4" s="314">
        <v>0.14540906303205167</v>
      </c>
    </row>
    <row r="5" spans="1:19">
      <c r="A5" s="382"/>
      <c r="B5" s="250" t="s">
        <v>169</v>
      </c>
      <c r="C5" s="326">
        <v>3199243.0084138168</v>
      </c>
      <c r="D5" s="326">
        <v>290611.89742443012</v>
      </c>
      <c r="E5" s="317">
        <v>9.9913631648386278E-2</v>
      </c>
      <c r="F5" s="318">
        <v>8826014.0495083649</v>
      </c>
      <c r="G5" s="318">
        <v>1174193.5297261169</v>
      </c>
      <c r="H5" s="317">
        <v>0.15345283213197108</v>
      </c>
      <c r="I5" s="299"/>
      <c r="J5" s="303"/>
      <c r="K5" s="303"/>
      <c r="L5" s="250" t="s">
        <v>169</v>
      </c>
      <c r="M5" s="320" t="s">
        <v>302</v>
      </c>
      <c r="N5" s="326">
        <v>3199243.0084138168</v>
      </c>
      <c r="O5" s="326">
        <v>290611.89742443012</v>
      </c>
      <c r="P5" s="317">
        <v>9.9913631648386278E-2</v>
      </c>
      <c r="Q5" s="318">
        <v>8826014.0495083649</v>
      </c>
      <c r="R5" s="318">
        <v>1174193.5297261169</v>
      </c>
      <c r="S5" s="317">
        <v>0.15345283213197108</v>
      </c>
    </row>
    <row r="6" spans="1:19">
      <c r="A6" s="382"/>
      <c r="B6" s="250" t="s">
        <v>170</v>
      </c>
      <c r="C6" s="313">
        <v>8064045.420262685</v>
      </c>
      <c r="D6" s="313">
        <v>795521.00750119332</v>
      </c>
      <c r="E6" s="314">
        <v>0.10944738743732929</v>
      </c>
      <c r="F6" s="315">
        <v>23041301.392339028</v>
      </c>
      <c r="G6" s="315">
        <v>3005455.3415921107</v>
      </c>
      <c r="H6" s="314">
        <v>0.15000391468270791</v>
      </c>
      <c r="I6" s="298"/>
      <c r="J6" s="302"/>
      <c r="K6" s="302"/>
      <c r="L6" s="250" t="s">
        <v>170</v>
      </c>
      <c r="M6" s="321" t="s">
        <v>303</v>
      </c>
      <c r="N6" s="313">
        <v>8064045.420262685</v>
      </c>
      <c r="O6" s="313">
        <v>795521.00750119332</v>
      </c>
      <c r="P6" s="314">
        <v>0.10944738743732929</v>
      </c>
      <c r="Q6" s="315">
        <v>23041301.392339028</v>
      </c>
      <c r="R6" s="315">
        <v>3005455.3415921107</v>
      </c>
      <c r="S6" s="314">
        <v>0.15000391468270791</v>
      </c>
    </row>
    <row r="7" spans="1:19">
      <c r="A7" s="382"/>
      <c r="B7" s="250" t="s">
        <v>171</v>
      </c>
      <c r="C7" s="326">
        <v>3344121.272855151</v>
      </c>
      <c r="D7" s="326">
        <v>392521.51012762496</v>
      </c>
      <c r="E7" s="317">
        <v>0.13298602171078308</v>
      </c>
      <c r="F7" s="318">
        <v>9081065.5039567389</v>
      </c>
      <c r="G7" s="318">
        <v>1233671.7140866565</v>
      </c>
      <c r="H7" s="317">
        <v>0.15720782556868229</v>
      </c>
      <c r="I7" s="299"/>
      <c r="J7" s="303"/>
      <c r="K7" s="303"/>
      <c r="L7" s="250" t="s">
        <v>171</v>
      </c>
      <c r="M7" s="320" t="s">
        <v>304</v>
      </c>
      <c r="N7" s="326">
        <v>3344121.272855151</v>
      </c>
      <c r="O7" s="326">
        <v>392521.51012762496</v>
      </c>
      <c r="P7" s="317">
        <v>0.13298602171078308</v>
      </c>
      <c r="Q7" s="318">
        <v>9081065.5039567389</v>
      </c>
      <c r="R7" s="318">
        <v>1233671.7140866565</v>
      </c>
      <c r="S7" s="317">
        <v>0.15720782556868229</v>
      </c>
    </row>
    <row r="8" spans="1:19">
      <c r="A8" s="382"/>
      <c r="B8" s="250" t="s">
        <v>172</v>
      </c>
      <c r="C8" s="313">
        <v>1435029.8956706286</v>
      </c>
      <c r="D8" s="313">
        <v>141773.61423598183</v>
      </c>
      <c r="E8" s="314">
        <v>0.10962530495402523</v>
      </c>
      <c r="F8" s="315">
        <v>3790910.9438650263</v>
      </c>
      <c r="G8" s="315">
        <v>455232.17334444635</v>
      </c>
      <c r="H8" s="314">
        <v>0.13647362490885204</v>
      </c>
      <c r="I8" s="298"/>
      <c r="J8" s="302"/>
      <c r="K8" s="302"/>
      <c r="L8" s="250" t="s">
        <v>172</v>
      </c>
      <c r="M8" s="321" t="s">
        <v>309</v>
      </c>
      <c r="N8" s="313">
        <v>1435029.8956706286</v>
      </c>
      <c r="O8" s="313">
        <v>141773.61423598183</v>
      </c>
      <c r="P8" s="314">
        <v>0.10962530495402523</v>
      </c>
      <c r="Q8" s="315">
        <v>3790910.9438650263</v>
      </c>
      <c r="R8" s="315">
        <v>455232.17334444635</v>
      </c>
      <c r="S8" s="314">
        <v>0.13647362490885204</v>
      </c>
    </row>
    <row r="9" spans="1:19">
      <c r="A9" s="382"/>
      <c r="B9" s="250" t="s">
        <v>173</v>
      </c>
      <c r="C9" s="326">
        <v>9025920.2211944163</v>
      </c>
      <c r="D9" s="326">
        <v>762824.36780480295</v>
      </c>
      <c r="E9" s="317">
        <v>9.231701789976017E-2</v>
      </c>
      <c r="F9" s="318">
        <v>26185630.461634807</v>
      </c>
      <c r="G9" s="318">
        <v>3179601.3809425496</v>
      </c>
      <c r="H9" s="317">
        <v>0.13820730947484633</v>
      </c>
      <c r="I9" s="299"/>
      <c r="J9" s="303"/>
      <c r="K9" s="303"/>
      <c r="L9" s="250" t="s">
        <v>173</v>
      </c>
      <c r="M9" s="320" t="s">
        <v>305</v>
      </c>
      <c r="N9" s="326">
        <v>9025920.2211944163</v>
      </c>
      <c r="O9" s="326">
        <v>762824.36780480295</v>
      </c>
      <c r="P9" s="317">
        <v>9.231701789976017E-2</v>
      </c>
      <c r="Q9" s="318">
        <v>26185630.461634807</v>
      </c>
      <c r="R9" s="318">
        <v>3179601.3809425496</v>
      </c>
      <c r="S9" s="317">
        <v>0.13820730947484633</v>
      </c>
    </row>
    <row r="10" spans="1:19">
      <c r="A10" s="382"/>
      <c r="B10" s="250" t="s">
        <v>174</v>
      </c>
      <c r="C10" s="313">
        <v>4238863.1927318815</v>
      </c>
      <c r="D10" s="313">
        <v>403041.13502320088</v>
      </c>
      <c r="E10" s="314">
        <v>0.10507294889063665</v>
      </c>
      <c r="F10" s="315">
        <v>12170430.952794626</v>
      </c>
      <c r="G10" s="315">
        <v>1686570.7565296534</v>
      </c>
      <c r="H10" s="314">
        <v>0.16087306821684999</v>
      </c>
      <c r="I10" s="298"/>
      <c r="J10" s="302"/>
      <c r="K10" s="302"/>
      <c r="L10" s="250" t="s">
        <v>174</v>
      </c>
      <c r="M10" s="321" t="s">
        <v>306</v>
      </c>
      <c r="N10" s="313">
        <v>4238863.1927318815</v>
      </c>
      <c r="O10" s="313">
        <v>403041.13502320088</v>
      </c>
      <c r="P10" s="314">
        <v>0.10507294889063665</v>
      </c>
      <c r="Q10" s="315">
        <v>12170430.952794626</v>
      </c>
      <c r="R10" s="315">
        <v>1686570.7565296534</v>
      </c>
      <c r="S10" s="314">
        <v>0.16087306821684999</v>
      </c>
    </row>
    <row r="11" spans="1:19">
      <c r="A11" s="382"/>
      <c r="B11" s="250" t="s">
        <v>175</v>
      </c>
      <c r="C11" s="326">
        <v>5418125.113745749</v>
      </c>
      <c r="D11" s="326">
        <v>539429.39602737594</v>
      </c>
      <c r="E11" s="317">
        <v>0.11056836237363286</v>
      </c>
      <c r="F11" s="318">
        <v>15126989.184477029</v>
      </c>
      <c r="G11" s="318">
        <v>1851266.4509130754</v>
      </c>
      <c r="H11" s="317">
        <v>0.13944750791101307</v>
      </c>
      <c r="I11" s="299"/>
      <c r="J11" s="303"/>
      <c r="K11" s="303"/>
      <c r="L11" s="250" t="s">
        <v>175</v>
      </c>
      <c r="M11" s="320" t="s">
        <v>307</v>
      </c>
      <c r="N11" s="326">
        <v>5418125.113745749</v>
      </c>
      <c r="O11" s="326">
        <v>539429.39602737594</v>
      </c>
      <c r="P11" s="317">
        <v>0.11056836237363286</v>
      </c>
      <c r="Q11" s="318">
        <v>15126989.184477029</v>
      </c>
      <c r="R11" s="318">
        <v>1851266.4509130754</v>
      </c>
      <c r="S11" s="317">
        <v>0.13944750791101307</v>
      </c>
    </row>
    <row r="12" spans="1:19">
      <c r="A12" s="382"/>
      <c r="B12" s="250" t="s">
        <v>176</v>
      </c>
      <c r="C12" s="313">
        <v>8467815.9480406567</v>
      </c>
      <c r="D12" s="313">
        <v>817030.58551844768</v>
      </c>
      <c r="E12" s="314">
        <v>0.10679042043457614</v>
      </c>
      <c r="F12" s="315">
        <v>24870601.845607486</v>
      </c>
      <c r="G12" s="315">
        <v>3040591.5734766871</v>
      </c>
      <c r="H12" s="314">
        <v>0.13928493553475085</v>
      </c>
      <c r="I12" s="298"/>
      <c r="J12" s="302"/>
      <c r="K12" s="302"/>
      <c r="L12" s="250" t="s">
        <v>176</v>
      </c>
      <c r="M12" s="321" t="s">
        <v>308</v>
      </c>
      <c r="N12" s="313">
        <v>8467815.9480406567</v>
      </c>
      <c r="O12" s="313">
        <v>817030.58551844768</v>
      </c>
      <c r="P12" s="314">
        <v>0.10679042043457614</v>
      </c>
      <c r="Q12" s="315">
        <v>24870601.845607486</v>
      </c>
      <c r="R12" s="315">
        <v>3040591.5734766871</v>
      </c>
      <c r="S12" s="314">
        <v>0.13928493553475085</v>
      </c>
    </row>
    <row r="13" spans="1:19">
      <c r="A13" s="382"/>
      <c r="B13" s="250" t="s">
        <v>177</v>
      </c>
      <c r="C13" s="326">
        <v>35852875.156817049</v>
      </c>
      <c r="D13" s="326">
        <v>3697383.6161104664</v>
      </c>
      <c r="E13" s="317">
        <v>0.11498451551984021</v>
      </c>
      <c r="F13" s="318">
        <v>101345065.65099175</v>
      </c>
      <c r="G13" s="318">
        <v>12610203.401738629</v>
      </c>
      <c r="H13" s="317">
        <v>0.14211103823339477</v>
      </c>
      <c r="I13" s="299"/>
      <c r="J13" s="303"/>
      <c r="K13" s="303"/>
      <c r="L13" s="250" t="s">
        <v>177</v>
      </c>
      <c r="M13" s="320" t="s">
        <v>310</v>
      </c>
      <c r="N13" s="326">
        <v>35852875.156817049</v>
      </c>
      <c r="O13" s="326">
        <v>3697383.6161104664</v>
      </c>
      <c r="P13" s="317">
        <v>0.11498451551984021</v>
      </c>
      <c r="Q13" s="318">
        <v>101345065.65099175</v>
      </c>
      <c r="R13" s="318">
        <v>12610203.401738629</v>
      </c>
      <c r="S13" s="317">
        <v>0.14211103823339477</v>
      </c>
    </row>
    <row r="14" spans="1:19">
      <c r="A14" s="382"/>
      <c r="B14" s="250" t="s">
        <v>206</v>
      </c>
      <c r="C14" s="313">
        <v>2474953.8827561019</v>
      </c>
      <c r="D14" s="313">
        <v>235844.33764843876</v>
      </c>
      <c r="E14" s="314">
        <v>0.10532952180197984</v>
      </c>
      <c r="F14" s="315">
        <v>6912837.4245576346</v>
      </c>
      <c r="G14" s="315">
        <v>766442.20377738401</v>
      </c>
      <c r="H14" s="314">
        <v>0.12469783934266571</v>
      </c>
      <c r="I14" s="298"/>
      <c r="J14" s="302"/>
      <c r="K14" s="302"/>
      <c r="L14" s="250" t="s">
        <v>206</v>
      </c>
      <c r="M14" s="321" t="s">
        <v>311</v>
      </c>
      <c r="N14" s="313">
        <v>2474953.8827561019</v>
      </c>
      <c r="O14" s="313">
        <v>235844.33764843876</v>
      </c>
      <c r="P14" s="314">
        <v>0.10532952180197984</v>
      </c>
      <c r="Q14" s="315">
        <v>6912837.4245576346</v>
      </c>
      <c r="R14" s="315">
        <v>766442.20377738401</v>
      </c>
      <c r="S14" s="314">
        <v>0.12469783934266571</v>
      </c>
    </row>
    <row r="15" spans="1:19">
      <c r="A15" s="382"/>
      <c r="B15" s="250" t="s">
        <v>178</v>
      </c>
      <c r="C15" s="326">
        <v>2459424.6705152751</v>
      </c>
      <c r="D15" s="326">
        <v>225244.62141624652</v>
      </c>
      <c r="E15" s="317">
        <v>0.10081757802245181</v>
      </c>
      <c r="F15" s="318">
        <v>6473256.1563400244</v>
      </c>
      <c r="G15" s="318">
        <v>844694.36144994944</v>
      </c>
      <c r="H15" s="317">
        <v>0.15007285914792842</v>
      </c>
      <c r="I15" s="299"/>
      <c r="J15" s="303"/>
      <c r="K15" s="303"/>
      <c r="L15" s="250" t="s">
        <v>178</v>
      </c>
      <c r="M15" s="320" t="s">
        <v>312</v>
      </c>
      <c r="N15" s="326">
        <v>2459424.6705152751</v>
      </c>
      <c r="O15" s="326">
        <v>225244.62141624652</v>
      </c>
      <c r="P15" s="317">
        <v>0.10081757802245181</v>
      </c>
      <c r="Q15" s="318">
        <v>6473256.1563400244</v>
      </c>
      <c r="R15" s="318">
        <v>844694.36144994944</v>
      </c>
      <c r="S15" s="317">
        <v>0.15007285914792842</v>
      </c>
    </row>
    <row r="16" spans="1:19">
      <c r="A16" s="382"/>
      <c r="B16" s="250" t="s">
        <v>179</v>
      </c>
      <c r="C16" s="313">
        <v>21710940.646991413</v>
      </c>
      <c r="D16" s="313">
        <v>2406401.1221703775</v>
      </c>
      <c r="E16" s="314">
        <v>0.12465467612300823</v>
      </c>
      <c r="F16" s="315">
        <v>61418679.696778677</v>
      </c>
      <c r="G16" s="315">
        <v>8306045.3137879148</v>
      </c>
      <c r="H16" s="314">
        <v>0.1563854892584261</v>
      </c>
      <c r="I16" s="298"/>
      <c r="J16" s="302"/>
      <c r="K16" s="302"/>
      <c r="L16" s="250" t="s">
        <v>179</v>
      </c>
      <c r="M16" s="321" t="s">
        <v>313</v>
      </c>
      <c r="N16" s="313">
        <v>21710940.646991413</v>
      </c>
      <c r="O16" s="313">
        <v>2406401.1221703775</v>
      </c>
      <c r="P16" s="314">
        <v>0.12465467612300823</v>
      </c>
      <c r="Q16" s="315">
        <v>61418679.696778677</v>
      </c>
      <c r="R16" s="315">
        <v>8306045.3137879148</v>
      </c>
      <c r="S16" s="314">
        <v>0.1563854892584261</v>
      </c>
    </row>
    <row r="17" spans="1:26">
      <c r="A17" s="382"/>
      <c r="B17" s="250" t="s">
        <v>180</v>
      </c>
      <c r="C17" s="326">
        <v>6140136.0223824736</v>
      </c>
      <c r="D17" s="326">
        <v>503031.56509095989</v>
      </c>
      <c r="E17" s="317">
        <v>8.9235806947003754E-2</v>
      </c>
      <c r="F17" s="318">
        <v>18112890.164498158</v>
      </c>
      <c r="G17" s="318">
        <v>1652417.4382364843</v>
      </c>
      <c r="H17" s="317">
        <v>0.10038699773185455</v>
      </c>
      <c r="I17" s="299"/>
      <c r="J17" s="303"/>
      <c r="K17" s="303"/>
      <c r="L17" s="250" t="s">
        <v>180</v>
      </c>
      <c r="M17" s="320" t="s">
        <v>314</v>
      </c>
      <c r="N17" s="326">
        <v>6140136.0223824736</v>
      </c>
      <c r="O17" s="326">
        <v>503031.56509095989</v>
      </c>
      <c r="P17" s="317">
        <v>8.9235806947003754E-2</v>
      </c>
      <c r="Q17" s="318">
        <v>18112890.164498158</v>
      </c>
      <c r="R17" s="318">
        <v>1652417.4382364843</v>
      </c>
      <c r="S17" s="317">
        <v>0.10038699773185455</v>
      </c>
    </row>
    <row r="18" spans="1:26">
      <c r="A18" s="382"/>
      <c r="B18" s="250" t="s">
        <v>181</v>
      </c>
      <c r="C18" s="327">
        <v>982958.05983953923</v>
      </c>
      <c r="D18" s="327">
        <v>136968.26062076539</v>
      </c>
      <c r="E18" s="327">
        <v>0.161902969453353</v>
      </c>
      <c r="F18" s="327">
        <v>2729900.4297812879</v>
      </c>
      <c r="G18" s="327">
        <v>415397.20079112053</v>
      </c>
      <c r="H18" s="327">
        <v>0.17947574908865477</v>
      </c>
      <c r="I18" s="300"/>
      <c r="J18" s="304"/>
      <c r="K18" s="304"/>
      <c r="L18" s="250" t="s">
        <v>181</v>
      </c>
      <c r="M18" s="321" t="s">
        <v>315</v>
      </c>
      <c r="N18" s="327">
        <v>982958.05983953923</v>
      </c>
      <c r="O18" s="327">
        <v>136968.26062076539</v>
      </c>
      <c r="P18" s="327">
        <v>0.161902969453353</v>
      </c>
      <c r="Q18" s="327">
        <v>2729900.4297812879</v>
      </c>
      <c r="R18" s="327">
        <v>415397.20079112053</v>
      </c>
      <c r="S18" s="327">
        <v>0.17947574908865477</v>
      </c>
    </row>
    <row r="19" spans="1:26">
      <c r="A19" s="382"/>
      <c r="B19" s="250" t="s">
        <v>182</v>
      </c>
      <c r="C19" s="326">
        <v>511406.00341037841</v>
      </c>
      <c r="D19" s="326">
        <v>41905.581276570505</v>
      </c>
      <c r="E19" s="317">
        <v>8.9255683916355216E-2</v>
      </c>
      <c r="F19" s="318">
        <v>1460602.9522158077</v>
      </c>
      <c r="G19" s="318">
        <v>154170.30757899489</v>
      </c>
      <c r="H19" s="317">
        <v>0.11800861545514588</v>
      </c>
      <c r="I19" s="299"/>
      <c r="J19" s="303"/>
      <c r="K19" s="303"/>
      <c r="L19" s="250" t="s">
        <v>182</v>
      </c>
      <c r="M19" s="320" t="s">
        <v>316</v>
      </c>
      <c r="N19" s="326">
        <v>511406.00341037841</v>
      </c>
      <c r="O19" s="326">
        <v>41905.581276570505</v>
      </c>
      <c r="P19" s="317">
        <v>8.9255683916355216E-2</v>
      </c>
      <c r="Q19" s="318">
        <v>1460602.9522158077</v>
      </c>
      <c r="R19" s="318">
        <v>154170.30757899489</v>
      </c>
      <c r="S19" s="317">
        <v>0.11800861545514588</v>
      </c>
      <c r="U19" s="268">
        <v>721332.21774126112</v>
      </c>
      <c r="V19" s="268">
        <v>12764.758498217445</v>
      </c>
      <c r="W19" s="268">
        <v>1.80148810557204E-2</v>
      </c>
      <c r="X19" s="268">
        <v>2011106.7927589137</v>
      </c>
      <c r="Y19" s="268">
        <v>124023.04054599861</v>
      </c>
      <c r="Z19" s="268">
        <v>6.572206474702634E-2</v>
      </c>
    </row>
    <row r="20" spans="1:26">
      <c r="A20" s="382"/>
      <c r="B20" s="297" t="s">
        <v>226</v>
      </c>
      <c r="C20" s="313">
        <v>1548405.5039517318</v>
      </c>
      <c r="D20" s="313">
        <v>148297.00572461705</v>
      </c>
      <c r="E20" s="314">
        <v>0.10591822413219969</v>
      </c>
      <c r="F20" s="315">
        <v>4204811.9378838865</v>
      </c>
      <c r="G20" s="315">
        <v>449255.47471132921</v>
      </c>
      <c r="H20" s="314">
        <v>0.11962420991849888</v>
      </c>
      <c r="I20" s="298"/>
      <c r="J20" s="302"/>
      <c r="K20" s="302"/>
      <c r="L20" s="297" t="s">
        <v>226</v>
      </c>
      <c r="M20" s="321" t="s">
        <v>317</v>
      </c>
      <c r="N20" s="313">
        <v>1548405.5039517318</v>
      </c>
      <c r="O20" s="313">
        <v>148297.00572461705</v>
      </c>
      <c r="P20" s="314">
        <v>0.10591822413219969</v>
      </c>
      <c r="Q20" s="315">
        <v>4204811.9378838865</v>
      </c>
      <c r="R20" s="315">
        <v>449255.47471132921</v>
      </c>
      <c r="S20" s="314">
        <v>0.11962420991849888</v>
      </c>
    </row>
    <row r="21" spans="1:26">
      <c r="A21" s="382"/>
      <c r="B21" s="250" t="s">
        <v>151</v>
      </c>
      <c r="C21" s="326">
        <v>33146069.610290591</v>
      </c>
      <c r="D21" s="326">
        <v>2689013.3977210447</v>
      </c>
      <c r="E21" s="317">
        <v>8.8288683546878577E-2</v>
      </c>
      <c r="F21" s="318">
        <v>91263626.141756698</v>
      </c>
      <c r="G21" s="318">
        <v>9652866.7137102336</v>
      </c>
      <c r="H21" s="317">
        <v>0.11827933940770212</v>
      </c>
      <c r="I21" s="301"/>
      <c r="J21" s="305"/>
      <c r="K21" s="305"/>
      <c r="L21" s="250" t="s">
        <v>151</v>
      </c>
      <c r="M21" s="320" t="s">
        <v>318</v>
      </c>
      <c r="N21" s="326">
        <v>33146069.610290591</v>
      </c>
      <c r="O21" s="326">
        <v>2689013.3977210447</v>
      </c>
      <c r="P21" s="317">
        <v>8.8288683546878577E-2</v>
      </c>
      <c r="Q21" s="318">
        <v>91263626.141756698</v>
      </c>
      <c r="R21" s="318">
        <v>9652866.7137102336</v>
      </c>
      <c r="S21" s="317">
        <v>0.11827933940770212</v>
      </c>
    </row>
    <row r="22" spans="1:26">
      <c r="A22" s="382"/>
      <c r="B22" s="250" t="s">
        <v>207</v>
      </c>
      <c r="C22" s="313">
        <v>1941820.734140099</v>
      </c>
      <c r="D22" s="313">
        <v>196228.97008557036</v>
      </c>
      <c r="E22" s="314">
        <v>0.11241401003736666</v>
      </c>
      <c r="F22" s="315">
        <v>5112235.4501858046</v>
      </c>
      <c r="G22" s="315">
        <v>679611.34590879269</v>
      </c>
      <c r="H22" s="314">
        <v>0.15332031995517956</v>
      </c>
      <c r="I22" s="298"/>
      <c r="J22" s="302"/>
      <c r="K22" s="302"/>
      <c r="L22" s="250" t="s">
        <v>207</v>
      </c>
      <c r="M22" s="321" t="s">
        <v>319</v>
      </c>
      <c r="N22" s="313">
        <v>1941820.734140099</v>
      </c>
      <c r="O22" s="313">
        <v>196228.97008557036</v>
      </c>
      <c r="P22" s="314">
        <v>0.11241401003736666</v>
      </c>
      <c r="Q22" s="315">
        <v>5112235.4501858046</v>
      </c>
      <c r="R22" s="315">
        <v>679611.34590879269</v>
      </c>
      <c r="S22" s="314">
        <v>0.15332031995517956</v>
      </c>
    </row>
    <row r="23" spans="1:26">
      <c r="A23" s="382"/>
      <c r="B23" s="250" t="s">
        <v>208</v>
      </c>
      <c r="C23" s="326">
        <v>10510602.256736323</v>
      </c>
      <c r="D23" s="326">
        <v>787654.05292290635</v>
      </c>
      <c r="E23" s="317">
        <v>8.1009796248218441E-2</v>
      </c>
      <c r="F23" s="318">
        <v>29796946.439853877</v>
      </c>
      <c r="G23" s="318">
        <v>3095217.4136151485</v>
      </c>
      <c r="H23" s="317">
        <v>0.115918239248612</v>
      </c>
      <c r="I23" s="299"/>
      <c r="J23" s="303"/>
      <c r="K23" s="303"/>
      <c r="L23" s="250" t="s">
        <v>208</v>
      </c>
      <c r="M23" s="320" t="s">
        <v>320</v>
      </c>
      <c r="N23" s="326">
        <v>10510602.256736323</v>
      </c>
      <c r="O23" s="326">
        <v>787654.05292290635</v>
      </c>
      <c r="P23" s="317">
        <v>8.1009796248218441E-2</v>
      </c>
      <c r="Q23" s="318">
        <v>29796946.439853877</v>
      </c>
      <c r="R23" s="318">
        <v>3095217.4136151485</v>
      </c>
      <c r="S23" s="317">
        <v>0.115918239248612</v>
      </c>
    </row>
    <row r="24" spans="1:26">
      <c r="A24" s="382"/>
      <c r="B24" s="250" t="s">
        <v>209</v>
      </c>
      <c r="C24" s="313">
        <v>2988691.4561904138</v>
      </c>
      <c r="D24" s="313">
        <v>221030.10736460844</v>
      </c>
      <c r="E24" s="314">
        <v>7.9861688084917476E-2</v>
      </c>
      <c r="F24" s="315">
        <v>8040439.2405177522</v>
      </c>
      <c r="G24" s="315">
        <v>748059.50973299239</v>
      </c>
      <c r="H24" s="314">
        <v>0.10258098691364924</v>
      </c>
      <c r="I24" s="298"/>
      <c r="J24" s="302"/>
      <c r="K24" s="302"/>
      <c r="L24" s="250" t="s">
        <v>209</v>
      </c>
      <c r="M24" s="321" t="s">
        <v>321</v>
      </c>
      <c r="N24" s="313">
        <v>2988691.4561904138</v>
      </c>
      <c r="O24" s="313">
        <v>221030.10736460844</v>
      </c>
      <c r="P24" s="314">
        <v>7.9861688084917476E-2</v>
      </c>
      <c r="Q24" s="315">
        <v>8040439.2405177522</v>
      </c>
      <c r="R24" s="315">
        <v>748059.50973299239</v>
      </c>
      <c r="S24" s="314">
        <v>0.10258098691364924</v>
      </c>
    </row>
    <row r="25" spans="1:26">
      <c r="A25" s="382"/>
      <c r="B25" s="250" t="s">
        <v>210</v>
      </c>
      <c r="C25" s="326">
        <v>2486952.4137400072</v>
      </c>
      <c r="D25" s="326">
        <v>264719.90514137456</v>
      </c>
      <c r="E25" s="317">
        <v>0.11912340590693195</v>
      </c>
      <c r="F25" s="318">
        <v>6590409.8718584105</v>
      </c>
      <c r="G25" s="318">
        <v>856655.07992653828</v>
      </c>
      <c r="H25" s="317">
        <v>0.14940560086942709</v>
      </c>
      <c r="I25" s="299"/>
      <c r="J25" s="303"/>
      <c r="K25" s="303"/>
      <c r="L25" s="250" t="s">
        <v>210</v>
      </c>
      <c r="M25" s="320" t="s">
        <v>322</v>
      </c>
      <c r="N25" s="326">
        <v>2486952.4137400072</v>
      </c>
      <c r="O25" s="326">
        <v>264719.90514137456</v>
      </c>
      <c r="P25" s="317">
        <v>0.11912340590693195</v>
      </c>
      <c r="Q25" s="318">
        <v>6590409.8718584105</v>
      </c>
      <c r="R25" s="318">
        <v>856655.07992653828</v>
      </c>
      <c r="S25" s="317">
        <v>0.14940560086942709</v>
      </c>
    </row>
    <row r="26" spans="1:26">
      <c r="A26" s="382"/>
      <c r="B26" s="250" t="s">
        <v>211</v>
      </c>
      <c r="C26" s="313">
        <v>6044910.5960149495</v>
      </c>
      <c r="D26" s="313">
        <v>478524.41072234232</v>
      </c>
      <c r="E26" s="314">
        <v>8.5966800504551744E-2</v>
      </c>
      <c r="F26" s="315">
        <v>16944353.202955499</v>
      </c>
      <c r="G26" s="315">
        <v>1646019.0467949212</v>
      </c>
      <c r="H26" s="314">
        <v>0.1075946589996582</v>
      </c>
      <c r="I26" s="298"/>
      <c r="J26" s="302"/>
      <c r="K26" s="302"/>
      <c r="L26" s="250" t="s">
        <v>211</v>
      </c>
      <c r="M26" s="321" t="s">
        <v>323</v>
      </c>
      <c r="N26" s="313">
        <v>6044910.5960149495</v>
      </c>
      <c r="O26" s="313">
        <v>478524.41072234232</v>
      </c>
      <c r="P26" s="314">
        <v>8.5966800504551744E-2</v>
      </c>
      <c r="Q26" s="315">
        <v>16944353.202955499</v>
      </c>
      <c r="R26" s="315">
        <v>1646019.0467949212</v>
      </c>
      <c r="S26" s="314">
        <v>0.1075946589996582</v>
      </c>
    </row>
    <row r="27" spans="1:26">
      <c r="A27" s="382"/>
      <c r="B27" s="250" t="s">
        <v>212</v>
      </c>
      <c r="C27" s="326">
        <v>4958774.5436071213</v>
      </c>
      <c r="D27" s="326">
        <v>379568.51968998369</v>
      </c>
      <c r="E27" s="317">
        <v>8.2889592149272578E-2</v>
      </c>
      <c r="F27" s="318">
        <v>13285445.730352407</v>
      </c>
      <c r="G27" s="318">
        <v>1400566.7645909786</v>
      </c>
      <c r="H27" s="317">
        <v>0.11784442808595724</v>
      </c>
      <c r="I27" s="299"/>
      <c r="J27" s="303"/>
      <c r="K27" s="303"/>
      <c r="L27" s="250" t="s">
        <v>212</v>
      </c>
      <c r="M27" s="320" t="s">
        <v>324</v>
      </c>
      <c r="N27" s="326">
        <v>4958774.5436071213</v>
      </c>
      <c r="O27" s="326">
        <v>379568.51968998369</v>
      </c>
      <c r="P27" s="317">
        <v>8.2889592149272578E-2</v>
      </c>
      <c r="Q27" s="318">
        <v>13285445.730352407</v>
      </c>
      <c r="R27" s="318">
        <v>1400566.7645909786</v>
      </c>
      <c r="S27" s="317">
        <v>0.11784442808595724</v>
      </c>
    </row>
    <row r="28" spans="1:26">
      <c r="A28" s="382"/>
      <c r="B28" s="250" t="s">
        <v>213</v>
      </c>
      <c r="C28" s="313">
        <v>1871616.9382649148</v>
      </c>
      <c r="D28" s="313">
        <v>172197.91407518159</v>
      </c>
      <c r="E28" s="314">
        <v>0.10132751936049669</v>
      </c>
      <c r="F28" s="315">
        <v>5117567.8995549884</v>
      </c>
      <c r="G28" s="315">
        <v>543215.52475574799</v>
      </c>
      <c r="H28" s="314">
        <v>0.11875244411611134</v>
      </c>
      <c r="I28" s="298"/>
      <c r="J28" s="302"/>
      <c r="K28" s="302"/>
      <c r="L28" s="250" t="s">
        <v>213</v>
      </c>
      <c r="M28" s="321" t="s">
        <v>325</v>
      </c>
      <c r="N28" s="313">
        <v>1871616.9382649148</v>
      </c>
      <c r="O28" s="313">
        <v>172197.91407518159</v>
      </c>
      <c r="P28" s="314">
        <v>0.10132751936049669</v>
      </c>
      <c r="Q28" s="315">
        <v>5117567.8995549884</v>
      </c>
      <c r="R28" s="315">
        <v>543215.52475574799</v>
      </c>
      <c r="S28" s="314">
        <v>0.11875244411611134</v>
      </c>
    </row>
    <row r="29" spans="1:26">
      <c r="A29" s="382"/>
      <c r="B29" s="250" t="s">
        <v>214</v>
      </c>
      <c r="C29" s="326">
        <v>802348.36800400226</v>
      </c>
      <c r="D29" s="326">
        <v>68412.728056987515</v>
      </c>
      <c r="E29" s="317">
        <v>9.3213524910612675E-2</v>
      </c>
      <c r="F29" s="318">
        <v>2159683.7204201911</v>
      </c>
      <c r="G29" s="318">
        <v>238284.64152679499</v>
      </c>
      <c r="H29" s="317">
        <v>0.12401621513425093</v>
      </c>
      <c r="I29" s="299"/>
      <c r="J29" s="303"/>
      <c r="K29" s="303"/>
      <c r="L29" s="250" t="s">
        <v>214</v>
      </c>
      <c r="M29" s="320" t="s">
        <v>326</v>
      </c>
      <c r="N29" s="326">
        <v>802348.36800400226</v>
      </c>
      <c r="O29" s="326">
        <v>68412.728056987515</v>
      </c>
      <c r="P29" s="317">
        <v>9.3213524910612675E-2</v>
      </c>
      <c r="Q29" s="318">
        <v>2159683.7204201911</v>
      </c>
      <c r="R29" s="318">
        <v>238284.64152679499</v>
      </c>
      <c r="S29" s="317">
        <v>0.12401621513425093</v>
      </c>
    </row>
    <row r="30" spans="1:26">
      <c r="A30" s="382"/>
      <c r="B30" s="250" t="s">
        <v>215</v>
      </c>
      <c r="C30" s="313">
        <v>773590.54656996415</v>
      </c>
      <c r="D30" s="313">
        <v>55716.471205106005</v>
      </c>
      <c r="E30" s="314">
        <v>7.7613154057399575E-2</v>
      </c>
      <c r="F30" s="315">
        <v>2068279.4896896339</v>
      </c>
      <c r="G30" s="315">
        <v>230168.62741076667</v>
      </c>
      <c r="H30" s="314">
        <v>0.1252202095826834</v>
      </c>
      <c r="I30" s="298"/>
      <c r="J30" s="302"/>
      <c r="K30" s="302"/>
      <c r="L30" s="250" t="s">
        <v>215</v>
      </c>
      <c r="M30" s="321" t="s">
        <v>327</v>
      </c>
      <c r="N30" s="313">
        <v>773590.54656996415</v>
      </c>
      <c r="O30" s="313">
        <v>55716.471205106005</v>
      </c>
      <c r="P30" s="314">
        <v>7.7613154057399575E-2</v>
      </c>
      <c r="Q30" s="315">
        <v>2068279.4896896339</v>
      </c>
      <c r="R30" s="315">
        <v>230168.62741076667</v>
      </c>
      <c r="S30" s="314">
        <v>0.1252202095826834</v>
      </c>
      <c r="T30" s="235" t="s">
        <v>217</v>
      </c>
      <c r="U30" s="236">
        <f>(O20-(SUM(O21:O29)))</f>
        <v>-5109053.000055383</v>
      </c>
      <c r="V30" s="237">
        <f>(P20-(SUM(P21:P29)))</f>
        <v>-0.73817679661704705</v>
      </c>
      <c r="W30" s="238">
        <f>(((U30+V30)-(U30))/U30)</f>
        <v>1.4448407495035177E-7</v>
      </c>
      <c r="X30" s="236">
        <f>(R20-(SUM(R21:R29)))</f>
        <v>-18411240.565850824</v>
      </c>
      <c r="Y30" s="236">
        <f>(S20-(SUM(S21:S29)))</f>
        <v>-0.98808802281204866</v>
      </c>
      <c r="Z30" s="238">
        <f>(((X30+Y30)-(X30))/X30)</f>
        <v>5.3667650443404399E-8</v>
      </c>
    </row>
    <row r="31" spans="1:26">
      <c r="A31" s="382"/>
      <c r="B31" s="234" t="s">
        <v>216</v>
      </c>
      <c r="C31" s="328">
        <v>766761.75702266581</v>
      </c>
      <c r="D31" s="328">
        <v>64960.318456971087</v>
      </c>
      <c r="E31" s="328">
        <v>9.256224750655058E-2</v>
      </c>
      <c r="F31" s="328">
        <v>2148265.0963681191</v>
      </c>
      <c r="G31" s="328">
        <v>215068.75944756949</v>
      </c>
      <c r="H31" s="328">
        <v>0.11125034500642568</v>
      </c>
      <c r="I31" s="301"/>
      <c r="J31" s="305"/>
      <c r="K31" s="305"/>
      <c r="L31" s="234" t="s">
        <v>216</v>
      </c>
      <c r="M31" s="320" t="s">
        <v>328</v>
      </c>
      <c r="N31" s="328">
        <v>766761.75702266581</v>
      </c>
      <c r="O31" s="328">
        <v>64960.318456971087</v>
      </c>
      <c r="P31" s="328">
        <v>9.256224750655058E-2</v>
      </c>
      <c r="Q31" s="328">
        <v>2148265.0963681191</v>
      </c>
      <c r="R31" s="328">
        <v>215068.75944756949</v>
      </c>
      <c r="S31" s="328">
        <v>0.11125034500642568</v>
      </c>
    </row>
    <row r="32" spans="1:26">
      <c r="A32" s="382"/>
      <c r="B32" s="250" t="s">
        <v>152</v>
      </c>
      <c r="C32" s="313">
        <v>8988491.3059361093</v>
      </c>
      <c r="D32" s="313">
        <v>739879.97490215488</v>
      </c>
      <c r="E32" s="314">
        <v>8.9697519401658085E-2</v>
      </c>
      <c r="F32" s="315">
        <v>25224548.313444808</v>
      </c>
      <c r="G32" s="315">
        <v>2486515.5438612401</v>
      </c>
      <c r="H32" s="314">
        <v>0.10935491073737154</v>
      </c>
      <c r="I32" s="298"/>
      <c r="J32" s="302"/>
      <c r="K32" s="302"/>
      <c r="L32" s="250" t="s">
        <v>152</v>
      </c>
      <c r="M32" s="321" t="s">
        <v>329</v>
      </c>
      <c r="N32" s="313">
        <v>8988491.3059361093</v>
      </c>
      <c r="O32" s="313">
        <v>739879.97490215488</v>
      </c>
      <c r="P32" s="314">
        <v>8.9697519401658085E-2</v>
      </c>
      <c r="Q32" s="315">
        <v>25224548.313444808</v>
      </c>
      <c r="R32" s="315">
        <v>2486515.5438612401</v>
      </c>
      <c r="S32" s="314">
        <v>0.10935491073737154</v>
      </c>
    </row>
    <row r="33" spans="1:19">
      <c r="A33" s="382"/>
      <c r="B33" s="250" t="s">
        <v>183</v>
      </c>
      <c r="C33" s="326">
        <v>2596722.0907397456</v>
      </c>
      <c r="D33" s="326">
        <v>268007.00168984011</v>
      </c>
      <c r="E33" s="317">
        <v>0.11508793108700323</v>
      </c>
      <c r="F33" s="318">
        <v>7288739.0865635546</v>
      </c>
      <c r="G33" s="318">
        <v>861963.77527170163</v>
      </c>
      <c r="H33" s="317">
        <v>0.13412072672857103</v>
      </c>
      <c r="I33" s="299"/>
      <c r="J33" s="303"/>
      <c r="K33" s="303"/>
      <c r="L33" s="250" t="s">
        <v>183</v>
      </c>
      <c r="M33" s="320" t="s">
        <v>330</v>
      </c>
      <c r="N33" s="326">
        <v>2596722.0907397456</v>
      </c>
      <c r="O33" s="326">
        <v>268007.00168984011</v>
      </c>
      <c r="P33" s="317">
        <v>0.11508793108700323</v>
      </c>
      <c r="Q33" s="318">
        <v>7288739.0865635546</v>
      </c>
      <c r="R33" s="318">
        <v>861963.77527170163</v>
      </c>
      <c r="S33" s="317">
        <v>0.13412072672857103</v>
      </c>
    </row>
    <row r="34" spans="1:19">
      <c r="A34" s="382"/>
      <c r="B34" s="250" t="s">
        <v>184</v>
      </c>
      <c r="C34" s="313">
        <v>6391769.2151963655</v>
      </c>
      <c r="D34" s="313">
        <v>471872.97321231198</v>
      </c>
      <c r="E34" s="314">
        <v>7.9709669548897993E-2</v>
      </c>
      <c r="F34" s="315">
        <v>17935809.226881266</v>
      </c>
      <c r="G34" s="315">
        <v>1624551.7685895488</v>
      </c>
      <c r="H34" s="314">
        <v>9.9596966864361453E-2</v>
      </c>
      <c r="I34" s="298"/>
      <c r="J34" s="302"/>
      <c r="K34" s="302"/>
      <c r="L34" s="250" t="s">
        <v>184</v>
      </c>
      <c r="M34" s="321" t="s">
        <v>331</v>
      </c>
      <c r="N34" s="313">
        <v>6391769.2151963655</v>
      </c>
      <c r="O34" s="313">
        <v>471872.97321231198</v>
      </c>
      <c r="P34" s="314">
        <v>7.9709669548897993E-2</v>
      </c>
      <c r="Q34" s="315">
        <v>17935809.226881266</v>
      </c>
      <c r="R34" s="315">
        <v>1624551.7685895488</v>
      </c>
      <c r="S34" s="314">
        <v>9.9596966864361453E-2</v>
      </c>
    </row>
    <row r="35" spans="1:19">
      <c r="A35" s="382"/>
      <c r="B35" s="250" t="s">
        <v>153</v>
      </c>
      <c r="C35" s="326">
        <v>16473875.996463191</v>
      </c>
      <c r="D35" s="326">
        <v>1319924.4993215408</v>
      </c>
      <c r="E35" s="317">
        <v>8.7101011216150853E-2</v>
      </c>
      <c r="F35" s="318">
        <v>52012759.951070875</v>
      </c>
      <c r="G35" s="318">
        <v>4552647.0537283942</v>
      </c>
      <c r="H35" s="317">
        <v>9.5925752717358551E-2</v>
      </c>
      <c r="I35" s="299"/>
      <c r="J35" s="303"/>
      <c r="K35" s="303"/>
      <c r="L35" s="250" t="s">
        <v>153</v>
      </c>
      <c r="M35" s="320" t="s">
        <v>332</v>
      </c>
      <c r="N35" s="326">
        <v>16473875.996463191</v>
      </c>
      <c r="O35" s="326">
        <v>1319924.4993215408</v>
      </c>
      <c r="P35" s="317">
        <v>8.7101011216150853E-2</v>
      </c>
      <c r="Q35" s="318">
        <v>52012759.951070875</v>
      </c>
      <c r="R35" s="318">
        <v>4552647.0537283942</v>
      </c>
      <c r="S35" s="317">
        <v>9.5925752717358551E-2</v>
      </c>
    </row>
    <row r="36" spans="1:19">
      <c r="A36" s="382"/>
      <c r="B36" s="250" t="s">
        <v>185</v>
      </c>
      <c r="C36" s="313">
        <v>4151570.2388127097</v>
      </c>
      <c r="D36" s="313">
        <v>386974.05371928914</v>
      </c>
      <c r="E36" s="314">
        <v>0.10279297823537643</v>
      </c>
      <c r="F36" s="315">
        <v>13241548.172448201</v>
      </c>
      <c r="G36" s="315">
        <v>1185172.2743433993</v>
      </c>
      <c r="H36" s="314">
        <v>9.8302531735901005E-2</v>
      </c>
      <c r="I36" s="298"/>
      <c r="J36" s="302"/>
      <c r="K36" s="302"/>
      <c r="L36" s="250" t="s">
        <v>185</v>
      </c>
      <c r="M36" s="321" t="s">
        <v>333</v>
      </c>
      <c r="N36" s="313">
        <v>4151570.2388127097</v>
      </c>
      <c r="O36" s="313">
        <v>386974.05371928914</v>
      </c>
      <c r="P36" s="314">
        <v>0.10279297823537643</v>
      </c>
      <c r="Q36" s="315">
        <v>13241548.172448201</v>
      </c>
      <c r="R36" s="315">
        <v>1185172.2743433993</v>
      </c>
      <c r="S36" s="314">
        <v>9.8302531735901005E-2</v>
      </c>
    </row>
    <row r="37" spans="1:19">
      <c r="A37" s="382"/>
      <c r="B37" s="250" t="s">
        <v>186</v>
      </c>
      <c r="C37" s="326">
        <v>8427875.3387888428</v>
      </c>
      <c r="D37" s="326">
        <v>651204.47655948531</v>
      </c>
      <c r="E37" s="317">
        <v>8.3738207273543128E-2</v>
      </c>
      <c r="F37" s="318">
        <v>26748447.563096453</v>
      </c>
      <c r="G37" s="318">
        <v>2256049.0440038182</v>
      </c>
      <c r="H37" s="317">
        <v>9.2112213601503887E-2</v>
      </c>
      <c r="I37" s="299"/>
      <c r="J37" s="303"/>
      <c r="K37" s="303"/>
      <c r="L37" s="250" t="s">
        <v>186</v>
      </c>
      <c r="M37" s="320" t="s">
        <v>334</v>
      </c>
      <c r="N37" s="326">
        <v>8427875.3387888428</v>
      </c>
      <c r="O37" s="326">
        <v>651204.47655948531</v>
      </c>
      <c r="P37" s="317">
        <v>8.3738207273543128E-2</v>
      </c>
      <c r="Q37" s="318">
        <v>26748447.563096453</v>
      </c>
      <c r="R37" s="318">
        <v>2256049.0440038182</v>
      </c>
      <c r="S37" s="317">
        <v>9.2112213601503887E-2</v>
      </c>
    </row>
    <row r="38" spans="1:19">
      <c r="A38" s="382"/>
      <c r="B38" s="250" t="s">
        <v>187</v>
      </c>
      <c r="C38" s="313">
        <v>2310272.3135997253</v>
      </c>
      <c r="D38" s="313">
        <v>180686.59667703928</v>
      </c>
      <c r="E38" s="314">
        <v>8.4845890560412252E-2</v>
      </c>
      <c r="F38" s="315">
        <v>6991911.2180327661</v>
      </c>
      <c r="G38" s="315">
        <v>713157.86332817748</v>
      </c>
      <c r="H38" s="314">
        <v>0.1135827166699927</v>
      </c>
      <c r="I38" s="298"/>
      <c r="J38" s="302"/>
      <c r="K38" s="302"/>
      <c r="L38" s="250" t="s">
        <v>187</v>
      </c>
      <c r="M38" s="321" t="s">
        <v>335</v>
      </c>
      <c r="N38" s="313">
        <v>2310272.3135997253</v>
      </c>
      <c r="O38" s="313">
        <v>180686.59667703928</v>
      </c>
      <c r="P38" s="314">
        <v>8.4845890560412252E-2</v>
      </c>
      <c r="Q38" s="315">
        <v>6991911.2180327661</v>
      </c>
      <c r="R38" s="315">
        <v>713157.86332817748</v>
      </c>
      <c r="S38" s="314">
        <v>0.1135827166699927</v>
      </c>
    </row>
    <row r="39" spans="1:19">
      <c r="A39" s="382"/>
      <c r="B39" s="250" t="s">
        <v>188</v>
      </c>
      <c r="C39" s="326">
        <v>929723.29578993027</v>
      </c>
      <c r="D39" s="326">
        <v>69518.638885442982</v>
      </c>
      <c r="E39" s="317">
        <v>8.0816394479438364E-2</v>
      </c>
      <c r="F39" s="318">
        <v>2942873.6192653407</v>
      </c>
      <c r="G39" s="318">
        <v>217394.53694809461</v>
      </c>
      <c r="H39" s="317">
        <v>7.9763788450455578E-2</v>
      </c>
      <c r="I39" s="299"/>
      <c r="J39" s="303"/>
      <c r="K39" s="303"/>
      <c r="L39" s="250" t="s">
        <v>188</v>
      </c>
      <c r="M39" s="320" t="s">
        <v>336</v>
      </c>
      <c r="N39" s="326">
        <v>929723.29578993027</v>
      </c>
      <c r="O39" s="326">
        <v>69518.638885442982</v>
      </c>
      <c r="P39" s="317">
        <v>8.0816394479438364E-2</v>
      </c>
      <c r="Q39" s="318">
        <v>2942873.6192653407</v>
      </c>
      <c r="R39" s="318">
        <v>217394.53694809461</v>
      </c>
      <c r="S39" s="317">
        <v>7.9763788450455578E-2</v>
      </c>
    </row>
    <row r="40" spans="1:19">
      <c r="A40" s="382"/>
      <c r="B40" s="250" t="s">
        <v>189</v>
      </c>
      <c r="C40" s="313">
        <v>654434.80947197741</v>
      </c>
      <c r="D40" s="313">
        <v>31540.733480288298</v>
      </c>
      <c r="E40" s="314">
        <v>5.0635789769028286E-2</v>
      </c>
      <c r="F40" s="315">
        <v>2087979.37822811</v>
      </c>
      <c r="G40" s="315">
        <v>180873.3351049223</v>
      </c>
      <c r="H40" s="314">
        <v>9.4841781744193734E-2</v>
      </c>
      <c r="I40" s="298"/>
      <c r="J40" s="302"/>
      <c r="K40" s="302"/>
      <c r="L40" s="250" t="s">
        <v>189</v>
      </c>
      <c r="M40" s="321" t="s">
        <v>337</v>
      </c>
      <c r="N40" s="313">
        <v>654434.80947197741</v>
      </c>
      <c r="O40" s="313">
        <v>31540.733480288298</v>
      </c>
      <c r="P40" s="314">
        <v>5.0635789769028286E-2</v>
      </c>
      <c r="Q40" s="315">
        <v>2087979.37822811</v>
      </c>
      <c r="R40" s="315">
        <v>180873.3351049223</v>
      </c>
      <c r="S40" s="314">
        <v>9.4841781744193734E-2</v>
      </c>
    </row>
    <row r="41" spans="1:19">
      <c r="A41" s="382"/>
      <c r="B41" s="250" t="s">
        <v>154</v>
      </c>
      <c r="C41" s="326">
        <v>30833893.303583056</v>
      </c>
      <c r="D41" s="326">
        <v>2303894.5886335485</v>
      </c>
      <c r="E41" s="317">
        <v>8.0753406673878494E-2</v>
      </c>
      <c r="F41" s="318">
        <v>90282201.130593866</v>
      </c>
      <c r="G41" s="318">
        <v>7447851.3745889217</v>
      </c>
      <c r="H41" s="317">
        <v>8.9912595397044229E-2</v>
      </c>
      <c r="I41" s="299"/>
      <c r="J41" s="303"/>
      <c r="K41" s="303"/>
      <c r="L41" s="250" t="s">
        <v>154</v>
      </c>
      <c r="M41" s="320" t="s">
        <v>338</v>
      </c>
      <c r="N41" s="326">
        <v>30833893.303583056</v>
      </c>
      <c r="O41" s="326">
        <v>2303894.5886335485</v>
      </c>
      <c r="P41" s="317">
        <v>8.0753406673878494E-2</v>
      </c>
      <c r="Q41" s="318">
        <v>90282201.130593866</v>
      </c>
      <c r="R41" s="318">
        <v>7447851.3745889217</v>
      </c>
      <c r="S41" s="317">
        <v>8.9912595397044229E-2</v>
      </c>
    </row>
    <row r="42" spans="1:19">
      <c r="A42" s="382"/>
      <c r="B42" s="250" t="s">
        <v>190</v>
      </c>
      <c r="C42" s="313">
        <v>30833893.303583063</v>
      </c>
      <c r="D42" s="313">
        <v>2303894.5886335522</v>
      </c>
      <c r="E42" s="314">
        <v>8.0753406673878619E-2</v>
      </c>
      <c r="F42" s="315">
        <v>90282201.130593851</v>
      </c>
      <c r="G42" s="315">
        <v>7447851.374588877</v>
      </c>
      <c r="H42" s="314">
        <v>8.991259539704366E-2</v>
      </c>
      <c r="I42" s="298"/>
      <c r="J42" s="302"/>
      <c r="K42" s="302"/>
      <c r="L42" s="250" t="s">
        <v>190</v>
      </c>
      <c r="M42" s="321" t="s">
        <v>339</v>
      </c>
      <c r="N42" s="313">
        <v>30833893.303583063</v>
      </c>
      <c r="O42" s="313">
        <v>2303894.5886335522</v>
      </c>
      <c r="P42" s="314">
        <v>8.0753406673878619E-2</v>
      </c>
      <c r="Q42" s="315">
        <v>90282201.130593851</v>
      </c>
      <c r="R42" s="315">
        <v>7447851.374588877</v>
      </c>
      <c r="S42" s="314">
        <v>8.991259539704366E-2</v>
      </c>
    </row>
    <row r="43" spans="1:19">
      <c r="A43" s="382"/>
      <c r="B43" s="250" t="s">
        <v>155</v>
      </c>
      <c r="C43" s="326">
        <v>17844132.273883078</v>
      </c>
      <c r="D43" s="326">
        <v>970672.54046854377</v>
      </c>
      <c r="E43" s="317">
        <v>5.7526586473923877E-2</v>
      </c>
      <c r="F43" s="318">
        <v>49728524.04764837</v>
      </c>
      <c r="G43" s="318">
        <v>4867998.5244528055</v>
      </c>
      <c r="H43" s="317">
        <v>0.10851407707954201</v>
      </c>
      <c r="I43" s="299"/>
      <c r="J43" s="303"/>
      <c r="K43" s="303"/>
      <c r="L43" s="250" t="s">
        <v>155</v>
      </c>
      <c r="M43" s="320" t="s">
        <v>340</v>
      </c>
      <c r="N43" s="326">
        <v>17844132.273883078</v>
      </c>
      <c r="O43" s="326">
        <v>970672.54046854377</v>
      </c>
      <c r="P43" s="317">
        <v>5.7526586473923877E-2</v>
      </c>
      <c r="Q43" s="318">
        <v>49728524.04764837</v>
      </c>
      <c r="R43" s="318">
        <v>4867998.5244528055</v>
      </c>
      <c r="S43" s="317">
        <v>0.10851407707954201</v>
      </c>
    </row>
    <row r="44" spans="1:19">
      <c r="A44" s="382"/>
      <c r="B44" s="250" t="s">
        <v>218</v>
      </c>
      <c r="C44" s="313">
        <v>1827148.376378566</v>
      </c>
      <c r="D44" s="313">
        <v>139948.18984134984</v>
      </c>
      <c r="E44" s="314">
        <v>8.2946997610625781E-2</v>
      </c>
      <c r="F44" s="315">
        <v>5252891.2094158325</v>
      </c>
      <c r="G44" s="315">
        <v>642597.43731219787</v>
      </c>
      <c r="H44" s="314">
        <v>0.13938318664213595</v>
      </c>
      <c r="I44" s="298"/>
      <c r="J44" s="302"/>
      <c r="K44" s="302"/>
      <c r="L44" s="250" t="s">
        <v>218</v>
      </c>
      <c r="M44" s="321" t="s">
        <v>341</v>
      </c>
      <c r="N44" s="313">
        <v>1827148.376378566</v>
      </c>
      <c r="O44" s="313">
        <v>139948.18984134984</v>
      </c>
      <c r="P44" s="314">
        <v>8.2946997610625781E-2</v>
      </c>
      <c r="Q44" s="315">
        <v>5252891.2094158325</v>
      </c>
      <c r="R44" s="315">
        <v>642597.43731219787</v>
      </c>
      <c r="S44" s="314">
        <v>0.13938318664213595</v>
      </c>
    </row>
    <row r="45" spans="1:19">
      <c r="A45" s="382"/>
      <c r="B45" s="250" t="s">
        <v>219</v>
      </c>
      <c r="C45" s="326">
        <v>7408753.3181376485</v>
      </c>
      <c r="D45" s="326">
        <v>263578.28777907696</v>
      </c>
      <c r="E45" s="317">
        <v>3.6888989655142097E-2</v>
      </c>
      <c r="F45" s="318">
        <v>20349651.442403331</v>
      </c>
      <c r="G45" s="318">
        <v>1599711.802574411</v>
      </c>
      <c r="H45" s="317">
        <v>8.5318237461217084E-2</v>
      </c>
      <c r="I45" s="299"/>
      <c r="J45" s="303"/>
      <c r="K45" s="303"/>
      <c r="L45" s="250" t="s">
        <v>219</v>
      </c>
      <c r="M45" s="320" t="s">
        <v>342</v>
      </c>
      <c r="N45" s="326">
        <v>7408753.3181376485</v>
      </c>
      <c r="O45" s="326">
        <v>263578.28777907696</v>
      </c>
      <c r="P45" s="317">
        <v>3.6888989655142097E-2</v>
      </c>
      <c r="Q45" s="318">
        <v>20349651.442403331</v>
      </c>
      <c r="R45" s="318">
        <v>1599711.802574411</v>
      </c>
      <c r="S45" s="317">
        <v>8.5318237461217084E-2</v>
      </c>
    </row>
    <row r="46" spans="1:19">
      <c r="A46" s="382"/>
      <c r="B46" s="250" t="s">
        <v>220</v>
      </c>
      <c r="C46" s="313">
        <v>4041413.6790437759</v>
      </c>
      <c r="D46" s="313">
        <v>286174.57475877088</v>
      </c>
      <c r="E46" s="314">
        <v>7.6206751903553777E-2</v>
      </c>
      <c r="F46" s="315">
        <v>11347087.833008835</v>
      </c>
      <c r="G46" s="315">
        <v>1299390.122267846</v>
      </c>
      <c r="H46" s="314">
        <v>0.12932217505695837</v>
      </c>
      <c r="I46" s="298"/>
      <c r="J46" s="302"/>
      <c r="K46" s="302"/>
      <c r="L46" s="250" t="s">
        <v>220</v>
      </c>
      <c r="M46" s="321" t="s">
        <v>343</v>
      </c>
      <c r="N46" s="313">
        <v>4041413.6790437759</v>
      </c>
      <c r="O46" s="313">
        <v>286174.57475877088</v>
      </c>
      <c r="P46" s="314">
        <v>7.6206751903553777E-2</v>
      </c>
      <c r="Q46" s="315">
        <v>11347087.833008835</v>
      </c>
      <c r="R46" s="315">
        <v>1299390.122267846</v>
      </c>
      <c r="S46" s="314">
        <v>0.12932217505695837</v>
      </c>
    </row>
    <row r="47" spans="1:19">
      <c r="A47" s="382"/>
      <c r="B47" s="250" t="s">
        <v>221</v>
      </c>
      <c r="C47" s="326">
        <v>4566816.9003230594</v>
      </c>
      <c r="D47" s="326">
        <v>280971.4880893454</v>
      </c>
      <c r="E47" s="317">
        <v>6.5558008062383086E-2</v>
      </c>
      <c r="F47" s="318">
        <v>12778893.562820358</v>
      </c>
      <c r="G47" s="318">
        <v>1326299.1622983161</v>
      </c>
      <c r="H47" s="317">
        <v>0.11580774765217038</v>
      </c>
      <c r="I47" s="299"/>
      <c r="J47" s="303"/>
      <c r="K47" s="303"/>
      <c r="L47" s="250" t="s">
        <v>221</v>
      </c>
      <c r="M47" s="320" t="s">
        <v>344</v>
      </c>
      <c r="N47" s="326">
        <v>4566816.9003230594</v>
      </c>
      <c r="O47" s="326">
        <v>280971.4880893454</v>
      </c>
      <c r="P47" s="317">
        <v>6.5558008062383086E-2</v>
      </c>
      <c r="Q47" s="318">
        <v>12778893.562820358</v>
      </c>
      <c r="R47" s="318">
        <v>1326299.1622983161</v>
      </c>
      <c r="S47" s="317">
        <v>0.11580774765217038</v>
      </c>
    </row>
    <row r="48" spans="1:19">
      <c r="A48" s="382"/>
      <c r="B48" s="250" t="s">
        <v>156</v>
      </c>
      <c r="C48" s="313">
        <v>1583816.2343801348</v>
      </c>
      <c r="D48" s="313">
        <v>142756.58465558314</v>
      </c>
      <c r="E48" s="314">
        <v>9.9063619387906698E-2</v>
      </c>
      <c r="F48" s="315">
        <v>4760370.6369554121</v>
      </c>
      <c r="G48" s="315">
        <v>571026.69664065354</v>
      </c>
      <c r="H48" s="314">
        <v>0.13630456338176677</v>
      </c>
      <c r="I48" s="298"/>
      <c r="J48" s="302"/>
      <c r="K48" s="302"/>
      <c r="L48" s="250" t="s">
        <v>156</v>
      </c>
      <c r="M48" s="321" t="s">
        <v>345</v>
      </c>
      <c r="N48" s="313">
        <v>1583816.2343801348</v>
      </c>
      <c r="O48" s="313">
        <v>142756.58465558314</v>
      </c>
      <c r="P48" s="314">
        <v>9.9063619387906698E-2</v>
      </c>
      <c r="Q48" s="315">
        <v>4760370.6369554121</v>
      </c>
      <c r="R48" s="315">
        <v>571026.69664065354</v>
      </c>
      <c r="S48" s="314">
        <v>0.13630456338176677</v>
      </c>
    </row>
    <row r="49" spans="1:19">
      <c r="A49" s="382"/>
      <c r="B49" s="250" t="s">
        <v>191</v>
      </c>
      <c r="C49" s="326">
        <v>1583816.2343801355</v>
      </c>
      <c r="D49" s="326">
        <v>142756.58465558384</v>
      </c>
      <c r="E49" s="317">
        <v>9.9063619387907184E-2</v>
      </c>
      <c r="F49" s="318">
        <v>4760370.6369554112</v>
      </c>
      <c r="G49" s="318">
        <v>571026.6966406526</v>
      </c>
      <c r="H49" s="317">
        <v>0.13630456338176655</v>
      </c>
      <c r="I49" s="299"/>
      <c r="J49" s="303"/>
      <c r="K49" s="303"/>
      <c r="L49" s="250" t="s">
        <v>191</v>
      </c>
      <c r="M49" s="320" t="s">
        <v>346</v>
      </c>
      <c r="N49" s="326">
        <v>1583816.2343801355</v>
      </c>
      <c r="O49" s="326">
        <v>142756.58465558384</v>
      </c>
      <c r="P49" s="317">
        <v>9.9063619387907184E-2</v>
      </c>
      <c r="Q49" s="318">
        <v>4760370.6369554112</v>
      </c>
      <c r="R49" s="318">
        <v>571026.6966406526</v>
      </c>
      <c r="S49" s="317">
        <v>0.13630456338176655</v>
      </c>
    </row>
    <row r="50" spans="1:19">
      <c r="A50" s="382"/>
      <c r="B50" s="250" t="s">
        <v>157</v>
      </c>
      <c r="C50" s="313">
        <v>5786694.117181045</v>
      </c>
      <c r="D50" s="313">
        <v>585076.93948849477</v>
      </c>
      <c r="E50" s="314">
        <v>0.11247981531544317</v>
      </c>
      <c r="F50" s="315">
        <v>15548236.198164631</v>
      </c>
      <c r="G50" s="315">
        <v>1979173.1911082566</v>
      </c>
      <c r="H50" s="314">
        <v>0.1458592380386928</v>
      </c>
      <c r="I50" s="298"/>
      <c r="J50" s="302"/>
      <c r="K50" s="302"/>
      <c r="L50" s="250" t="s">
        <v>157</v>
      </c>
      <c r="M50" s="321" t="s">
        <v>347</v>
      </c>
      <c r="N50" s="313">
        <v>5786694.117181045</v>
      </c>
      <c r="O50" s="313">
        <v>585076.93948849477</v>
      </c>
      <c r="P50" s="314">
        <v>0.11247981531544317</v>
      </c>
      <c r="Q50" s="315">
        <v>15548236.198164631</v>
      </c>
      <c r="R50" s="315">
        <v>1979173.1911082566</v>
      </c>
      <c r="S50" s="314">
        <v>0.1458592380386928</v>
      </c>
    </row>
    <row r="51" spans="1:19">
      <c r="A51" s="382"/>
      <c r="B51" s="250" t="s">
        <v>192</v>
      </c>
      <c r="C51" s="326">
        <v>5786694.1171810403</v>
      </c>
      <c r="D51" s="326">
        <v>585076.93948849011</v>
      </c>
      <c r="E51" s="317">
        <v>0.11247981531544227</v>
      </c>
      <c r="F51" s="318">
        <v>15548236.198164627</v>
      </c>
      <c r="G51" s="318">
        <v>1979173.1911082491</v>
      </c>
      <c r="H51" s="317">
        <v>0.14585923803869222</v>
      </c>
      <c r="I51" s="299"/>
      <c r="J51" s="303"/>
      <c r="K51" s="303"/>
      <c r="L51" s="250" t="s">
        <v>192</v>
      </c>
      <c r="M51" s="320" t="s">
        <v>348</v>
      </c>
      <c r="N51" s="326">
        <v>5786694.1171810403</v>
      </c>
      <c r="O51" s="326">
        <v>585076.93948849011</v>
      </c>
      <c r="P51" s="317">
        <v>0.11247981531544227</v>
      </c>
      <c r="Q51" s="318">
        <v>15548236.198164627</v>
      </c>
      <c r="R51" s="318">
        <v>1979173.1911082491</v>
      </c>
      <c r="S51" s="317">
        <v>0.14585923803869222</v>
      </c>
    </row>
    <row r="52" spans="1:19">
      <c r="A52" s="382"/>
      <c r="B52" s="250" t="s">
        <v>158</v>
      </c>
      <c r="C52" s="313">
        <v>3896695.1959600141</v>
      </c>
      <c r="D52" s="313">
        <v>278355.0404410162</v>
      </c>
      <c r="E52" s="314">
        <v>7.6928931078092691E-2</v>
      </c>
      <c r="F52" s="315">
        <v>11300908.166855011</v>
      </c>
      <c r="G52" s="315">
        <v>1070942.8595151529</v>
      </c>
      <c r="H52" s="314">
        <v>0.10468685155234751</v>
      </c>
      <c r="I52" s="298"/>
      <c r="J52" s="302"/>
      <c r="K52" s="302"/>
      <c r="L52" s="250" t="s">
        <v>158</v>
      </c>
      <c r="M52" s="321" t="s">
        <v>349</v>
      </c>
      <c r="N52" s="313">
        <v>3896695.1959600141</v>
      </c>
      <c r="O52" s="313">
        <v>278355.0404410162</v>
      </c>
      <c r="P52" s="314">
        <v>7.6928931078092691E-2</v>
      </c>
      <c r="Q52" s="315">
        <v>11300908.166855011</v>
      </c>
      <c r="R52" s="315">
        <v>1070942.8595151529</v>
      </c>
      <c r="S52" s="314">
        <v>0.10468685155234751</v>
      </c>
    </row>
    <row r="53" spans="1:19">
      <c r="A53" s="382"/>
      <c r="B53" s="250" t="s">
        <v>193</v>
      </c>
      <c r="C53" s="326">
        <v>3896695.1959600137</v>
      </c>
      <c r="D53" s="326">
        <v>278355.0404410162</v>
      </c>
      <c r="E53" s="317">
        <v>7.6928931078092705E-2</v>
      </c>
      <c r="F53" s="318">
        <v>11300908.166855015</v>
      </c>
      <c r="G53" s="318">
        <v>1070942.8595151566</v>
      </c>
      <c r="H53" s="317">
        <v>0.10468685155234787</v>
      </c>
      <c r="I53" s="299"/>
      <c r="J53" s="303"/>
      <c r="K53" s="303"/>
      <c r="L53" s="250" t="s">
        <v>193</v>
      </c>
      <c r="M53" s="320" t="s">
        <v>350</v>
      </c>
      <c r="N53" s="326">
        <v>3896695.1959600137</v>
      </c>
      <c r="O53" s="326">
        <v>278355.0404410162</v>
      </c>
      <c r="P53" s="317">
        <v>7.6928931078092705E-2</v>
      </c>
      <c r="Q53" s="318">
        <v>11300908.166855015</v>
      </c>
      <c r="R53" s="318">
        <v>1070942.8595151566</v>
      </c>
      <c r="S53" s="317">
        <v>0.10468685155234787</v>
      </c>
    </row>
    <row r="54" spans="1:19">
      <c r="A54" s="382"/>
      <c r="B54" s="250" t="s">
        <v>159</v>
      </c>
      <c r="C54" s="313">
        <v>9162950.6168838125</v>
      </c>
      <c r="D54" s="313">
        <v>866730.68502709549</v>
      </c>
      <c r="E54" s="314">
        <v>0.1044729638493466</v>
      </c>
      <c r="F54" s="315">
        <v>25391101.864248071</v>
      </c>
      <c r="G54" s="315">
        <v>2713271.335633263</v>
      </c>
      <c r="H54" s="314">
        <v>0.11964421959189027</v>
      </c>
      <c r="I54" s="298"/>
      <c r="J54" s="302"/>
      <c r="K54" s="302"/>
      <c r="L54" s="250" t="s">
        <v>159</v>
      </c>
      <c r="M54" s="321" t="s">
        <v>351</v>
      </c>
      <c r="N54" s="313">
        <v>9162950.6168838125</v>
      </c>
      <c r="O54" s="313">
        <v>866730.68502709549</v>
      </c>
      <c r="P54" s="314">
        <v>0.1044729638493466</v>
      </c>
      <c r="Q54" s="315">
        <v>25391101.864248071</v>
      </c>
      <c r="R54" s="315">
        <v>2713271.335633263</v>
      </c>
      <c r="S54" s="314">
        <v>0.11964421959189027</v>
      </c>
    </row>
    <row r="55" spans="1:19">
      <c r="A55" s="382"/>
      <c r="B55" s="250" t="s">
        <v>194</v>
      </c>
      <c r="C55" s="326">
        <v>9162950.6168838181</v>
      </c>
      <c r="D55" s="326">
        <v>866730.68502709921</v>
      </c>
      <c r="E55" s="317">
        <v>0.10447296384934703</v>
      </c>
      <c r="F55" s="318">
        <v>25391101.864248056</v>
      </c>
      <c r="G55" s="318">
        <v>2713271.3356332481</v>
      </c>
      <c r="H55" s="317">
        <v>0.1196442195918896</v>
      </c>
      <c r="I55" s="299"/>
      <c r="J55" s="303"/>
      <c r="K55" s="303"/>
      <c r="L55" s="250" t="s">
        <v>194</v>
      </c>
      <c r="M55" s="320" t="s">
        <v>352</v>
      </c>
      <c r="N55" s="326">
        <v>9162950.6168838181</v>
      </c>
      <c r="O55" s="326">
        <v>866730.68502709921</v>
      </c>
      <c r="P55" s="317">
        <v>0.10447296384934703</v>
      </c>
      <c r="Q55" s="318">
        <v>25391101.864248056</v>
      </c>
      <c r="R55" s="318">
        <v>2713271.3356332481</v>
      </c>
      <c r="S55" s="317">
        <v>0.1196442195918896</v>
      </c>
    </row>
    <row r="56" spans="1:19">
      <c r="A56" s="382"/>
      <c r="B56" s="250" t="s">
        <v>160</v>
      </c>
      <c r="C56" s="313">
        <v>7262233.4889496388</v>
      </c>
      <c r="D56" s="313">
        <v>616290.78223164566</v>
      </c>
      <c r="E56" s="314">
        <v>9.2731883109475721E-2</v>
      </c>
      <c r="F56" s="315">
        <v>21454690.718294844</v>
      </c>
      <c r="G56" s="315">
        <v>2271513.2363820635</v>
      </c>
      <c r="H56" s="314">
        <v>0.11841173020078673</v>
      </c>
      <c r="I56" s="298"/>
      <c r="J56" s="302"/>
      <c r="K56" s="302"/>
      <c r="L56" s="250" t="s">
        <v>160</v>
      </c>
      <c r="M56" s="321" t="s">
        <v>353</v>
      </c>
      <c r="N56" s="313">
        <v>7262233.4889496388</v>
      </c>
      <c r="O56" s="313">
        <v>616290.78223164566</v>
      </c>
      <c r="P56" s="314">
        <v>9.2731883109475721E-2</v>
      </c>
      <c r="Q56" s="315">
        <v>21454690.718294844</v>
      </c>
      <c r="R56" s="315">
        <v>2271513.2363820635</v>
      </c>
      <c r="S56" s="314">
        <v>0.11841173020078673</v>
      </c>
    </row>
    <row r="57" spans="1:19">
      <c r="A57" s="382"/>
      <c r="B57" s="250" t="s">
        <v>195</v>
      </c>
      <c r="C57" s="326">
        <v>7262233.4889496397</v>
      </c>
      <c r="D57" s="326">
        <v>616290.78223164566</v>
      </c>
      <c r="E57" s="317">
        <v>9.2731883109475707E-2</v>
      </c>
      <c r="F57" s="318">
        <v>21454690.718294837</v>
      </c>
      <c r="G57" s="318">
        <v>2271513.236382056</v>
      </c>
      <c r="H57" s="317">
        <v>0.11841173020078634</v>
      </c>
      <c r="I57" s="299"/>
      <c r="J57" s="303"/>
      <c r="K57" s="303"/>
      <c r="L57" s="250" t="s">
        <v>195</v>
      </c>
      <c r="M57" s="320" t="s">
        <v>354</v>
      </c>
      <c r="N57" s="326">
        <v>7262233.4889496397</v>
      </c>
      <c r="O57" s="326">
        <v>616290.78223164566</v>
      </c>
      <c r="P57" s="317">
        <v>9.2731883109475707E-2</v>
      </c>
      <c r="Q57" s="318">
        <v>21454690.718294837</v>
      </c>
      <c r="R57" s="318">
        <v>2271513.236382056</v>
      </c>
      <c r="S57" s="317">
        <v>0.11841173020078634</v>
      </c>
    </row>
    <row r="58" spans="1:19">
      <c r="A58" s="382"/>
      <c r="B58" s="250" t="s">
        <v>161</v>
      </c>
      <c r="C58" s="313">
        <v>5425924.3357821153</v>
      </c>
      <c r="D58" s="313">
        <v>483383.30479980726</v>
      </c>
      <c r="E58" s="314">
        <v>9.7800564885495142E-2</v>
      </c>
      <c r="F58" s="315">
        <v>14630047.635230364</v>
      </c>
      <c r="G58" s="315">
        <v>1592283.9541259669</v>
      </c>
      <c r="H58" s="314">
        <v>0.12212860986532993</v>
      </c>
      <c r="I58" s="298"/>
      <c r="J58" s="302"/>
      <c r="K58" s="302"/>
      <c r="L58" s="250" t="s">
        <v>161</v>
      </c>
      <c r="M58" s="321" t="s">
        <v>355</v>
      </c>
      <c r="N58" s="313">
        <v>5425924.3357821153</v>
      </c>
      <c r="O58" s="313">
        <v>483383.30479980726</v>
      </c>
      <c r="P58" s="314">
        <v>9.7800564885495142E-2</v>
      </c>
      <c r="Q58" s="315">
        <v>14630047.635230364</v>
      </c>
      <c r="R58" s="315">
        <v>1592283.9541259669</v>
      </c>
      <c r="S58" s="314">
        <v>0.12212860986532993</v>
      </c>
    </row>
    <row r="59" spans="1:19">
      <c r="A59" s="382"/>
      <c r="B59" s="250" t="s">
        <v>196</v>
      </c>
      <c r="C59" s="326">
        <v>5425924.3357821153</v>
      </c>
      <c r="D59" s="326">
        <v>483383.30479980912</v>
      </c>
      <c r="E59" s="317">
        <v>9.7800564885495558E-2</v>
      </c>
      <c r="F59" s="318">
        <v>14630047.635230362</v>
      </c>
      <c r="G59" s="318">
        <v>1592283.9541259725</v>
      </c>
      <c r="H59" s="317">
        <v>0.12212860986533043</v>
      </c>
      <c r="I59" s="299"/>
      <c r="J59" s="303"/>
      <c r="K59" s="303"/>
      <c r="L59" s="250" t="s">
        <v>196</v>
      </c>
      <c r="M59" s="320" t="s">
        <v>356</v>
      </c>
      <c r="N59" s="326">
        <v>5425924.3357821153</v>
      </c>
      <c r="O59" s="326">
        <v>483383.30479980912</v>
      </c>
      <c r="P59" s="317">
        <v>9.7800564885495558E-2</v>
      </c>
      <c r="Q59" s="318">
        <v>14630047.635230362</v>
      </c>
      <c r="R59" s="318">
        <v>1592283.9541259725</v>
      </c>
      <c r="S59" s="317">
        <v>0.12212860986533043</v>
      </c>
    </row>
    <row r="60" spans="1:19">
      <c r="A60" s="382"/>
      <c r="B60" s="250" t="s">
        <v>162</v>
      </c>
      <c r="C60" s="313">
        <v>4788569.6251753969</v>
      </c>
      <c r="D60" s="313">
        <v>457094.33473024704</v>
      </c>
      <c r="E60" s="314">
        <v>0.10552855645709364</v>
      </c>
      <c r="F60" s="315">
        <v>13217743.967279747</v>
      </c>
      <c r="G60" s="315">
        <v>1566556.7026244737</v>
      </c>
      <c r="H60" s="314">
        <v>0.13445468406269101</v>
      </c>
      <c r="I60" s="298"/>
      <c r="J60" s="302"/>
      <c r="K60" s="302"/>
      <c r="L60" s="250" t="s">
        <v>162</v>
      </c>
      <c r="M60" s="321" t="s">
        <v>357</v>
      </c>
      <c r="N60" s="313">
        <v>4788569.6251753969</v>
      </c>
      <c r="O60" s="313">
        <v>457094.33473024704</v>
      </c>
      <c r="P60" s="314">
        <v>0.10552855645709364</v>
      </c>
      <c r="Q60" s="315">
        <v>13217743.967279747</v>
      </c>
      <c r="R60" s="315">
        <v>1566556.7026244737</v>
      </c>
      <c r="S60" s="314">
        <v>0.13445468406269101</v>
      </c>
    </row>
    <row r="61" spans="1:19">
      <c r="A61" s="382"/>
      <c r="B61" s="250" t="s">
        <v>197</v>
      </c>
      <c r="C61" s="326">
        <v>1574091.447330052</v>
      </c>
      <c r="D61" s="326">
        <v>171628.69753899542</v>
      </c>
      <c r="E61" s="317">
        <v>0.12237665318709193</v>
      </c>
      <c r="F61" s="318">
        <v>4451093.5576953003</v>
      </c>
      <c r="G61" s="318">
        <v>593353.58895559423</v>
      </c>
      <c r="H61" s="317">
        <v>0.15380860134786076</v>
      </c>
      <c r="I61" s="299"/>
      <c r="J61" s="303"/>
      <c r="K61" s="303"/>
      <c r="L61" s="250" t="s">
        <v>197</v>
      </c>
      <c r="M61" s="320" t="s">
        <v>358</v>
      </c>
      <c r="N61" s="326">
        <v>1574091.447330052</v>
      </c>
      <c r="O61" s="326">
        <v>171628.69753899542</v>
      </c>
      <c r="P61" s="317">
        <v>0.12237665318709193</v>
      </c>
      <c r="Q61" s="318">
        <v>4451093.5576953003</v>
      </c>
      <c r="R61" s="318">
        <v>593353.58895559423</v>
      </c>
      <c r="S61" s="317">
        <v>0.15380860134786076</v>
      </c>
    </row>
    <row r="62" spans="1:19">
      <c r="A62" s="382"/>
      <c r="B62" s="250" t="s">
        <v>198</v>
      </c>
      <c r="C62" s="313">
        <v>3214478.1778453444</v>
      </c>
      <c r="D62" s="313">
        <v>285465.63719125139</v>
      </c>
      <c r="E62" s="314">
        <v>9.7461391246724594E-2</v>
      </c>
      <c r="F62" s="315">
        <v>8766650.4095844477</v>
      </c>
      <c r="G62" s="315">
        <v>973203.11366888136</v>
      </c>
      <c r="H62" s="314">
        <v>0.12487453583973335</v>
      </c>
      <c r="I62" s="298"/>
      <c r="J62" s="302"/>
      <c r="K62" s="302"/>
      <c r="L62" s="250" t="s">
        <v>198</v>
      </c>
      <c r="M62" s="321" t="s">
        <v>359</v>
      </c>
      <c r="N62" s="313">
        <v>3214478.1778453444</v>
      </c>
      <c r="O62" s="313">
        <v>285465.63719125139</v>
      </c>
      <c r="P62" s="314">
        <v>9.7461391246724594E-2</v>
      </c>
      <c r="Q62" s="315">
        <v>8766650.4095844477</v>
      </c>
      <c r="R62" s="315">
        <v>973203.11366888136</v>
      </c>
      <c r="S62" s="314">
        <v>0.12487453583973335</v>
      </c>
    </row>
    <row r="63" spans="1:19">
      <c r="A63" s="382"/>
      <c r="B63" s="250" t="s">
        <v>163</v>
      </c>
      <c r="C63" s="326">
        <v>47867148.649449222</v>
      </c>
      <c r="D63" s="326">
        <v>4350101.8046603873</v>
      </c>
      <c r="E63" s="317">
        <v>9.996316662239943E-2</v>
      </c>
      <c r="F63" s="318">
        <v>146025894.07790247</v>
      </c>
      <c r="G63" s="318">
        <v>16209496.068746537</v>
      </c>
      <c r="H63" s="317">
        <v>0.12486478070053433</v>
      </c>
      <c r="I63" s="299"/>
      <c r="J63" s="303"/>
      <c r="K63" s="303"/>
      <c r="L63" s="250" t="s">
        <v>163</v>
      </c>
      <c r="M63" s="320" t="s">
        <v>360</v>
      </c>
      <c r="N63" s="326">
        <v>47867148.649449222</v>
      </c>
      <c r="O63" s="326">
        <v>4350101.8046603873</v>
      </c>
      <c r="P63" s="317">
        <v>9.996316662239943E-2</v>
      </c>
      <c r="Q63" s="318">
        <v>146025894.07790247</v>
      </c>
      <c r="R63" s="318">
        <v>16209496.068746537</v>
      </c>
      <c r="S63" s="317">
        <v>0.12486478070053433</v>
      </c>
    </row>
    <row r="64" spans="1:19">
      <c r="A64" s="382"/>
      <c r="B64" s="250" t="s">
        <v>199</v>
      </c>
      <c r="C64" s="313">
        <v>12415629.475098791</v>
      </c>
      <c r="D64" s="313">
        <v>1199267.5043405686</v>
      </c>
      <c r="E64" s="314">
        <v>0.10692125552537768</v>
      </c>
      <c r="F64" s="315">
        <v>36374513.749698326</v>
      </c>
      <c r="G64" s="315">
        <v>4463234.3237481676</v>
      </c>
      <c r="H64" s="314">
        <v>0.13986384764374815</v>
      </c>
      <c r="I64" s="298"/>
      <c r="J64" s="302"/>
      <c r="K64" s="302"/>
      <c r="L64" s="250" t="s">
        <v>199</v>
      </c>
      <c r="M64" s="321" t="s">
        <v>361</v>
      </c>
      <c r="N64" s="313">
        <v>12415629.475098791</v>
      </c>
      <c r="O64" s="313">
        <v>1199267.5043405686</v>
      </c>
      <c r="P64" s="314">
        <v>0.10692125552537768</v>
      </c>
      <c r="Q64" s="315">
        <v>36374513.749698326</v>
      </c>
      <c r="R64" s="315">
        <v>4463234.3237481676</v>
      </c>
      <c r="S64" s="314">
        <v>0.13986384764374815</v>
      </c>
    </row>
    <row r="65" spans="1:19">
      <c r="A65" s="382"/>
      <c r="B65" s="250" t="s">
        <v>200</v>
      </c>
      <c r="C65" s="326">
        <v>9863765.6243870016</v>
      </c>
      <c r="D65" s="326">
        <v>951258.7409220282</v>
      </c>
      <c r="E65" s="317">
        <v>0.10673301612668165</v>
      </c>
      <c r="F65" s="318">
        <v>30006960.569632672</v>
      </c>
      <c r="G65" s="318">
        <v>3410810.8534215689</v>
      </c>
      <c r="H65" s="317">
        <v>0.12824453501036595</v>
      </c>
      <c r="I65" s="299"/>
      <c r="J65" s="303"/>
      <c r="K65" s="303"/>
      <c r="L65" s="250" t="s">
        <v>200</v>
      </c>
      <c r="M65" s="320" t="s">
        <v>362</v>
      </c>
      <c r="N65" s="326">
        <v>9863765.6243870016</v>
      </c>
      <c r="O65" s="326">
        <v>951258.7409220282</v>
      </c>
      <c r="P65" s="317">
        <v>0.10673301612668165</v>
      </c>
      <c r="Q65" s="318">
        <v>30006960.569632672</v>
      </c>
      <c r="R65" s="318">
        <v>3410810.8534215689</v>
      </c>
      <c r="S65" s="317">
        <v>0.12824453501036595</v>
      </c>
    </row>
    <row r="66" spans="1:19">
      <c r="A66" s="382"/>
      <c r="B66" s="250" t="s">
        <v>201</v>
      </c>
      <c r="C66" s="313">
        <v>15882487.943261597</v>
      </c>
      <c r="D66" s="313">
        <v>1230808.8764123376</v>
      </c>
      <c r="E66" s="314">
        <v>8.4004629830935443E-2</v>
      </c>
      <c r="F66" s="315">
        <v>50305366.845019072</v>
      </c>
      <c r="G66" s="315">
        <v>5054286.1141316593</v>
      </c>
      <c r="H66" s="314">
        <v>0.11169426304290922</v>
      </c>
      <c r="I66" s="298"/>
      <c r="J66" s="302"/>
      <c r="K66" s="302"/>
      <c r="L66" s="250" t="s">
        <v>201</v>
      </c>
      <c r="M66" s="321" t="s">
        <v>363</v>
      </c>
      <c r="N66" s="313">
        <v>15882487.943261597</v>
      </c>
      <c r="O66" s="313">
        <v>1230808.8764123376</v>
      </c>
      <c r="P66" s="314">
        <v>8.4004629830935443E-2</v>
      </c>
      <c r="Q66" s="315">
        <v>50305366.845019072</v>
      </c>
      <c r="R66" s="315">
        <v>5054286.1141316593</v>
      </c>
      <c r="S66" s="314">
        <v>0.11169426304290922</v>
      </c>
    </row>
    <row r="67" spans="1:19">
      <c r="A67" s="382"/>
      <c r="B67" s="250" t="s">
        <v>202</v>
      </c>
      <c r="C67" s="326">
        <v>967977.15838042554</v>
      </c>
      <c r="D67" s="326">
        <v>96881.49594166677</v>
      </c>
      <c r="E67" s="317">
        <v>0.11121797538336141</v>
      </c>
      <c r="F67" s="318">
        <v>2879917.0628692629</v>
      </c>
      <c r="G67" s="318">
        <v>392793.2341811778</v>
      </c>
      <c r="H67" s="317">
        <v>0.15793071082768301</v>
      </c>
      <c r="I67" s="299"/>
      <c r="J67" s="303"/>
      <c r="K67" s="303"/>
      <c r="L67" s="250" t="s">
        <v>202</v>
      </c>
      <c r="M67" s="320" t="s">
        <v>364</v>
      </c>
      <c r="N67" s="326">
        <v>967977.15838042554</v>
      </c>
      <c r="O67" s="326">
        <v>96881.49594166677</v>
      </c>
      <c r="P67" s="317">
        <v>0.11121797538336141</v>
      </c>
      <c r="Q67" s="318">
        <v>2879917.0628692629</v>
      </c>
      <c r="R67" s="318">
        <v>392793.2341811778</v>
      </c>
      <c r="S67" s="317">
        <v>0.15793071082768301</v>
      </c>
    </row>
    <row r="68" spans="1:19">
      <c r="A68" s="382"/>
      <c r="B68" s="250" t="s">
        <v>203</v>
      </c>
      <c r="C68" s="313">
        <v>8737288.4483212158</v>
      </c>
      <c r="D68" s="313">
        <v>871885.18704401981</v>
      </c>
      <c r="E68" s="314">
        <v>0.11085066564056142</v>
      </c>
      <c r="F68" s="315">
        <v>26459135.850683112</v>
      </c>
      <c r="G68" s="315">
        <v>2888371.5432639197</v>
      </c>
      <c r="H68" s="314">
        <v>0.1225404278619327</v>
      </c>
      <c r="I68" s="298"/>
      <c r="J68" s="302"/>
      <c r="K68" s="302"/>
      <c r="L68" s="250" t="s">
        <v>203</v>
      </c>
      <c r="M68" s="321" t="s">
        <v>365</v>
      </c>
      <c r="N68" s="313">
        <v>8737288.4483212158</v>
      </c>
      <c r="O68" s="313">
        <v>871885.18704401981</v>
      </c>
      <c r="P68" s="314">
        <v>0.11085066564056142</v>
      </c>
      <c r="Q68" s="315">
        <v>26459135.850683112</v>
      </c>
      <c r="R68" s="315">
        <v>2888371.5432639197</v>
      </c>
      <c r="S68" s="314">
        <v>0.1225404278619327</v>
      </c>
    </row>
    <row r="69" spans="1:19">
      <c r="A69" s="382"/>
      <c r="B69" s="250" t="s">
        <v>164</v>
      </c>
      <c r="C69" s="326">
        <v>11610510.12832422</v>
      </c>
      <c r="D69" s="326">
        <v>1210000.9353399109</v>
      </c>
      <c r="E69" s="317">
        <v>0.11634054764896705</v>
      </c>
      <c r="F69" s="318">
        <v>32007869.713807419</v>
      </c>
      <c r="G69" s="318">
        <v>3984684.2328799218</v>
      </c>
      <c r="H69" s="317">
        <v>0.14219240833958319</v>
      </c>
      <c r="I69" s="299"/>
      <c r="J69" s="303"/>
      <c r="K69" s="303"/>
      <c r="L69" s="250" t="s">
        <v>164</v>
      </c>
      <c r="M69" s="320" t="s">
        <v>366</v>
      </c>
      <c r="N69" s="326">
        <v>11610510.12832422</v>
      </c>
      <c r="O69" s="326">
        <v>1210000.9353399109</v>
      </c>
      <c r="P69" s="317">
        <v>0.11634054764896705</v>
      </c>
      <c r="Q69" s="318">
        <v>32007869.713807419</v>
      </c>
      <c r="R69" s="318">
        <v>3984684.2328799218</v>
      </c>
      <c r="S69" s="317">
        <v>0.14219240833958319</v>
      </c>
    </row>
    <row r="70" spans="1:19">
      <c r="A70" s="382"/>
      <c r="B70" s="250" t="s">
        <v>204</v>
      </c>
      <c r="C70" s="313">
        <v>10405673.430697007</v>
      </c>
      <c r="D70" s="313">
        <v>1101323.5398365278</v>
      </c>
      <c r="E70" s="314">
        <v>0.11836652240672302</v>
      </c>
      <c r="F70" s="315">
        <v>28752091.871406406</v>
      </c>
      <c r="G70" s="315">
        <v>3596325.0131732635</v>
      </c>
      <c r="H70" s="314">
        <v>0.14296224931009149</v>
      </c>
      <c r="I70" s="298"/>
      <c r="J70" s="302"/>
      <c r="K70" s="302"/>
      <c r="L70" s="250" t="s">
        <v>204</v>
      </c>
      <c r="M70" s="321" t="s">
        <v>367</v>
      </c>
      <c r="N70" s="313">
        <v>10405673.430697007</v>
      </c>
      <c r="O70" s="313">
        <v>1101323.5398365278</v>
      </c>
      <c r="P70" s="314">
        <v>0.11836652240672302</v>
      </c>
      <c r="Q70" s="315">
        <v>28752091.871406406</v>
      </c>
      <c r="R70" s="315">
        <v>3596325.0131732635</v>
      </c>
      <c r="S70" s="314">
        <v>0.14296224931009149</v>
      </c>
    </row>
    <row r="71" spans="1:19">
      <c r="A71" s="383"/>
      <c r="B71" s="250" t="s">
        <v>205</v>
      </c>
      <c r="C71" s="326">
        <v>1204836.6976272045</v>
      </c>
      <c r="D71" s="326">
        <v>108677.39550338523</v>
      </c>
      <c r="E71" s="317">
        <v>9.9143797158699212E-2</v>
      </c>
      <c r="F71" s="318">
        <v>3255777.8424010156</v>
      </c>
      <c r="G71" s="318">
        <v>388359.21970665921</v>
      </c>
      <c r="H71" s="317">
        <v>0.13543861947222038</v>
      </c>
      <c r="I71" s="299"/>
      <c r="J71" s="303"/>
      <c r="K71" s="303"/>
      <c r="L71" s="250" t="s">
        <v>205</v>
      </c>
      <c r="M71" s="320" t="s">
        <v>368</v>
      </c>
      <c r="N71" s="326">
        <v>1204836.6976272045</v>
      </c>
      <c r="O71" s="326">
        <v>108677.39550338523</v>
      </c>
      <c r="P71" s="317">
        <v>9.9143797158699212E-2</v>
      </c>
      <c r="Q71" s="318">
        <v>3255777.8424010156</v>
      </c>
      <c r="R71" s="318">
        <v>388359.21970665921</v>
      </c>
      <c r="S71" s="317">
        <v>0.13543861947222038</v>
      </c>
    </row>
    <row r="72" spans="1:19">
      <c r="A72" s="381" t="s">
        <v>222</v>
      </c>
      <c r="B72" s="250" t="s">
        <v>66</v>
      </c>
      <c r="C72" s="313">
        <v>286343244.82122272</v>
      </c>
      <c r="D72" s="313">
        <v>24973775.955628574</v>
      </c>
      <c r="E72" s="314">
        <v>9.5549706184202457E-2</v>
      </c>
      <c r="F72" s="315">
        <v>824421413.0532192</v>
      </c>
      <c r="G72" s="315">
        <v>90025966.316753149</v>
      </c>
      <c r="H72" s="314">
        <v>0.12258513681806431</v>
      </c>
      <c r="I72" s="298"/>
      <c r="J72" s="302"/>
      <c r="K72" s="302"/>
      <c r="L72" s="250" t="s">
        <v>66</v>
      </c>
      <c r="M72" s="321" t="s">
        <v>300</v>
      </c>
      <c r="N72" s="313">
        <v>286343244.82122272</v>
      </c>
      <c r="O72" s="313">
        <v>24973775.955628574</v>
      </c>
      <c r="P72" s="314">
        <v>9.5549706184202457E-2</v>
      </c>
      <c r="Q72" s="315">
        <v>824421413.0532192</v>
      </c>
      <c r="R72" s="315">
        <v>90025966.316753149</v>
      </c>
      <c r="S72" s="314">
        <v>0.12258513681806431</v>
      </c>
    </row>
    <row r="73" spans="1:19">
      <c r="A73" s="382"/>
      <c r="B73" s="250" t="s">
        <v>150</v>
      </c>
      <c r="C73" s="326">
        <v>603592923.42523384</v>
      </c>
      <c r="D73" s="326">
        <v>49663391.946184039</v>
      </c>
      <c r="E73" s="317">
        <v>8.9656516079902049E-2</v>
      </c>
      <c r="F73" s="318">
        <v>1667041557.5721452</v>
      </c>
      <c r="G73" s="318">
        <v>155416225.932868</v>
      </c>
      <c r="H73" s="317">
        <v>0.10281398616436745</v>
      </c>
      <c r="I73" s="299"/>
      <c r="J73" s="303"/>
      <c r="K73" s="303"/>
      <c r="L73" s="250" t="s">
        <v>150</v>
      </c>
      <c r="M73" s="320" t="s">
        <v>301</v>
      </c>
      <c r="N73" s="326">
        <v>603592923.42523384</v>
      </c>
      <c r="O73" s="326">
        <v>49663391.946184039</v>
      </c>
      <c r="P73" s="317">
        <v>8.9656516079902049E-2</v>
      </c>
      <c r="Q73" s="318">
        <v>1667041557.5721452</v>
      </c>
      <c r="R73" s="318">
        <v>155416225.932868</v>
      </c>
      <c r="S73" s="317">
        <v>0.10281398616436745</v>
      </c>
    </row>
    <row r="74" spans="1:19">
      <c r="A74" s="382"/>
      <c r="B74" s="250" t="s">
        <v>169</v>
      </c>
      <c r="C74" s="313">
        <v>45250423.936745949</v>
      </c>
      <c r="D74" s="313">
        <v>3260860.0967642069</v>
      </c>
      <c r="E74" s="314">
        <v>7.7658822777751074E-2</v>
      </c>
      <c r="F74" s="315">
        <v>120252011.04242207</v>
      </c>
      <c r="G74" s="315">
        <v>10060404.519007549</v>
      </c>
      <c r="H74" s="314">
        <v>9.1299190894996357E-2</v>
      </c>
      <c r="I74" s="298"/>
      <c r="J74" s="302"/>
      <c r="K74" s="302"/>
      <c r="L74" s="250" t="s">
        <v>169</v>
      </c>
      <c r="M74" s="321" t="s">
        <v>302</v>
      </c>
      <c r="N74" s="313">
        <v>45250423.936745949</v>
      </c>
      <c r="O74" s="313">
        <v>3260860.0967642069</v>
      </c>
      <c r="P74" s="314">
        <v>7.7658822777751074E-2</v>
      </c>
      <c r="Q74" s="315">
        <v>120252011.04242207</v>
      </c>
      <c r="R74" s="315">
        <v>10060404.519007549</v>
      </c>
      <c r="S74" s="314">
        <v>9.1299190894996357E-2</v>
      </c>
    </row>
    <row r="75" spans="1:19">
      <c r="A75" s="382"/>
      <c r="B75" s="250" t="s">
        <v>170</v>
      </c>
      <c r="C75" s="326">
        <v>112841390.09447251</v>
      </c>
      <c r="D75" s="326">
        <v>9256233.1962949783</v>
      </c>
      <c r="E75" s="317">
        <v>8.9358682976111145E-2</v>
      </c>
      <c r="F75" s="318">
        <v>311765220.94538397</v>
      </c>
      <c r="G75" s="318">
        <v>29010363.34932971</v>
      </c>
      <c r="H75" s="317">
        <v>0.10259899191820122</v>
      </c>
      <c r="I75" s="299"/>
      <c r="J75" s="303"/>
      <c r="K75" s="303"/>
      <c r="L75" s="250" t="s">
        <v>170</v>
      </c>
      <c r="M75" s="320" t="s">
        <v>303</v>
      </c>
      <c r="N75" s="326">
        <v>112841390.09447251</v>
      </c>
      <c r="O75" s="326">
        <v>9256233.1962949783</v>
      </c>
      <c r="P75" s="317">
        <v>8.9358682976111145E-2</v>
      </c>
      <c r="Q75" s="318">
        <v>311765220.94538397</v>
      </c>
      <c r="R75" s="318">
        <v>29010363.34932971</v>
      </c>
      <c r="S75" s="317">
        <v>0.10259899191820122</v>
      </c>
    </row>
    <row r="76" spans="1:19">
      <c r="A76" s="382"/>
      <c r="B76" s="250" t="s">
        <v>171</v>
      </c>
      <c r="C76" s="313">
        <v>45742158.634721257</v>
      </c>
      <c r="D76" s="313">
        <v>4262718.6925414503</v>
      </c>
      <c r="E76" s="314">
        <v>0.10276702622994571</v>
      </c>
      <c r="F76" s="315">
        <v>121643057.99551976</v>
      </c>
      <c r="G76" s="315">
        <v>13139491.733543783</v>
      </c>
      <c r="H76" s="314">
        <v>0.12109732597930646</v>
      </c>
      <c r="I76" s="298"/>
      <c r="J76" s="302"/>
      <c r="K76" s="302"/>
      <c r="L76" s="250" t="s">
        <v>171</v>
      </c>
      <c r="M76" s="321" t="s">
        <v>304</v>
      </c>
      <c r="N76" s="313">
        <v>45742158.634721257</v>
      </c>
      <c r="O76" s="313">
        <v>4262718.6925414503</v>
      </c>
      <c r="P76" s="314">
        <v>0.10276702622994571</v>
      </c>
      <c r="Q76" s="315">
        <v>121643057.99551976</v>
      </c>
      <c r="R76" s="315">
        <v>13139491.733543783</v>
      </c>
      <c r="S76" s="314">
        <v>0.12109732597930646</v>
      </c>
    </row>
    <row r="77" spans="1:19">
      <c r="A77" s="382"/>
      <c r="B77" s="250" t="s">
        <v>172</v>
      </c>
      <c r="C77" s="326">
        <v>20235416.44791647</v>
      </c>
      <c r="D77" s="326">
        <v>1388748.7849756107</v>
      </c>
      <c r="E77" s="317">
        <v>7.3686702063854845E-2</v>
      </c>
      <c r="F77" s="318">
        <v>52280832.962756291</v>
      </c>
      <c r="G77" s="318">
        <v>4110525.7661047652</v>
      </c>
      <c r="H77" s="317">
        <v>8.5333185634956912E-2</v>
      </c>
      <c r="I77" s="299"/>
      <c r="J77" s="303"/>
      <c r="K77" s="303"/>
      <c r="L77" s="250" t="s">
        <v>172</v>
      </c>
      <c r="M77" s="320" t="s">
        <v>309</v>
      </c>
      <c r="N77" s="326">
        <v>20235416.44791647</v>
      </c>
      <c r="O77" s="326">
        <v>1388748.7849756107</v>
      </c>
      <c r="P77" s="317">
        <v>7.3686702063854845E-2</v>
      </c>
      <c r="Q77" s="318">
        <v>52280832.962756291</v>
      </c>
      <c r="R77" s="318">
        <v>4110525.7661047652</v>
      </c>
      <c r="S77" s="317">
        <v>8.5333185634956912E-2</v>
      </c>
    </row>
    <row r="78" spans="1:19">
      <c r="A78" s="382"/>
      <c r="B78" s="250" t="s">
        <v>173</v>
      </c>
      <c r="C78" s="313">
        <v>127496905.18729982</v>
      </c>
      <c r="D78" s="313">
        <v>10894096.284543619</v>
      </c>
      <c r="E78" s="314">
        <v>9.3429106786175456E-2</v>
      </c>
      <c r="F78" s="315">
        <v>357819010.27522558</v>
      </c>
      <c r="G78" s="315">
        <v>33630323.149380267</v>
      </c>
      <c r="H78" s="314">
        <v>0.10373688066519565</v>
      </c>
      <c r="I78" s="298"/>
      <c r="J78" s="302"/>
      <c r="K78" s="302"/>
      <c r="L78" s="250" t="s">
        <v>173</v>
      </c>
      <c r="M78" s="321" t="s">
        <v>305</v>
      </c>
      <c r="N78" s="313">
        <v>127496905.18729982</v>
      </c>
      <c r="O78" s="313">
        <v>10894096.284543619</v>
      </c>
      <c r="P78" s="314">
        <v>9.3429106786175456E-2</v>
      </c>
      <c r="Q78" s="315">
        <v>357819010.27522558</v>
      </c>
      <c r="R78" s="315">
        <v>33630323.149380267</v>
      </c>
      <c r="S78" s="314">
        <v>0.10373688066519565</v>
      </c>
    </row>
    <row r="79" spans="1:19">
      <c r="A79" s="382"/>
      <c r="B79" s="250" t="s">
        <v>174</v>
      </c>
      <c r="C79" s="326">
        <v>60152199.792753361</v>
      </c>
      <c r="D79" s="326">
        <v>5486054.3693313673</v>
      </c>
      <c r="E79" s="317">
        <v>0.10035560998198419</v>
      </c>
      <c r="F79" s="318">
        <v>166576922.05369374</v>
      </c>
      <c r="G79" s="318">
        <v>17264681.367410541</v>
      </c>
      <c r="H79" s="317">
        <v>0.11562803751425176</v>
      </c>
      <c r="I79" s="299"/>
      <c r="J79" s="303"/>
      <c r="K79" s="303"/>
      <c r="L79" s="250" t="s">
        <v>174</v>
      </c>
      <c r="M79" s="320" t="s">
        <v>306</v>
      </c>
      <c r="N79" s="326">
        <v>60152199.792753361</v>
      </c>
      <c r="O79" s="326">
        <v>5486054.3693313673</v>
      </c>
      <c r="P79" s="317">
        <v>0.10035560998198419</v>
      </c>
      <c r="Q79" s="318">
        <v>166576922.05369374</v>
      </c>
      <c r="R79" s="318">
        <v>17264681.367410541</v>
      </c>
      <c r="S79" s="317">
        <v>0.11562803751425176</v>
      </c>
    </row>
    <row r="80" spans="1:19">
      <c r="A80" s="382"/>
      <c r="B80" s="250" t="s">
        <v>175</v>
      </c>
      <c r="C80" s="313">
        <v>74958397.473678797</v>
      </c>
      <c r="D80" s="313">
        <v>6405747.0255869329</v>
      </c>
      <c r="E80" s="314">
        <v>9.344273319435506E-2</v>
      </c>
      <c r="F80" s="315">
        <v>203974900.11370248</v>
      </c>
      <c r="G80" s="315">
        <v>19159967.261076331</v>
      </c>
      <c r="H80" s="314">
        <v>0.10367109932807617</v>
      </c>
      <c r="I80" s="298"/>
      <c r="J80" s="302"/>
      <c r="K80" s="302"/>
      <c r="L80" s="250" t="s">
        <v>175</v>
      </c>
      <c r="M80" s="321" t="s">
        <v>307</v>
      </c>
      <c r="N80" s="313">
        <v>74958397.473678797</v>
      </c>
      <c r="O80" s="313">
        <v>6405747.0255869329</v>
      </c>
      <c r="P80" s="314">
        <v>9.344273319435506E-2</v>
      </c>
      <c r="Q80" s="315">
        <v>203974900.11370248</v>
      </c>
      <c r="R80" s="315">
        <v>19159967.261076331</v>
      </c>
      <c r="S80" s="314">
        <v>0.10367109932807617</v>
      </c>
    </row>
    <row r="81" spans="1:19">
      <c r="A81" s="382"/>
      <c r="B81" s="250" t="s">
        <v>176</v>
      </c>
      <c r="C81" s="326">
        <v>116916031.85770839</v>
      </c>
      <c r="D81" s="326">
        <v>8708933.4961597919</v>
      </c>
      <c r="E81" s="317">
        <v>8.0483938928488194E-2</v>
      </c>
      <c r="F81" s="318">
        <v>332729602.18344098</v>
      </c>
      <c r="G81" s="318">
        <v>29040468.787014961</v>
      </c>
      <c r="H81" s="317">
        <v>9.5625643440809149E-2</v>
      </c>
      <c r="I81" s="299"/>
      <c r="J81" s="303"/>
      <c r="K81" s="303"/>
      <c r="L81" s="250" t="s">
        <v>176</v>
      </c>
      <c r="M81" s="320" t="s">
        <v>308</v>
      </c>
      <c r="N81" s="326">
        <v>116916031.85770839</v>
      </c>
      <c r="O81" s="326">
        <v>8708933.4961597919</v>
      </c>
      <c r="P81" s="317">
        <v>8.0483938928488194E-2</v>
      </c>
      <c r="Q81" s="318">
        <v>332729602.18344098</v>
      </c>
      <c r="R81" s="318">
        <v>29040468.787014961</v>
      </c>
      <c r="S81" s="317">
        <v>9.5625643440809149E-2</v>
      </c>
    </row>
    <row r="82" spans="1:19">
      <c r="A82" s="382"/>
      <c r="B82" s="250" t="s">
        <v>177</v>
      </c>
      <c r="C82" s="313">
        <v>501454669.55385637</v>
      </c>
      <c r="D82" s="313">
        <v>33973896.15404737</v>
      </c>
      <c r="E82" s="314">
        <v>7.2674424462354267E-2</v>
      </c>
      <c r="F82" s="315">
        <v>1385416390.1560445</v>
      </c>
      <c r="G82" s="315">
        <v>107941729.39598012</v>
      </c>
      <c r="H82" s="314">
        <v>8.4496180403106844E-2</v>
      </c>
      <c r="I82" s="298"/>
      <c r="J82" s="302"/>
      <c r="K82" s="302"/>
      <c r="L82" s="250" t="s">
        <v>177</v>
      </c>
      <c r="M82" s="321" t="s">
        <v>310</v>
      </c>
      <c r="N82" s="313">
        <v>501454669.55385637</v>
      </c>
      <c r="O82" s="313">
        <v>33973896.15404737</v>
      </c>
      <c r="P82" s="314">
        <v>7.2674424462354267E-2</v>
      </c>
      <c r="Q82" s="315">
        <v>1385416390.1560445</v>
      </c>
      <c r="R82" s="315">
        <v>107941729.39598012</v>
      </c>
      <c r="S82" s="314">
        <v>8.4496180403106844E-2</v>
      </c>
    </row>
    <row r="83" spans="1:19">
      <c r="A83" s="382"/>
      <c r="B83" s="250" t="s">
        <v>206</v>
      </c>
      <c r="C83" s="326">
        <v>34650675.606154718</v>
      </c>
      <c r="D83" s="326">
        <v>1712802.021517951</v>
      </c>
      <c r="E83" s="317">
        <v>5.2000989593841127E-2</v>
      </c>
      <c r="F83" s="318">
        <v>94588863.798818454</v>
      </c>
      <c r="G83" s="318">
        <v>5384651.6776691675</v>
      </c>
      <c r="H83" s="317">
        <v>6.0363199782048509E-2</v>
      </c>
      <c r="I83" s="299"/>
      <c r="J83" s="303"/>
      <c r="K83" s="303"/>
      <c r="L83" s="250" t="s">
        <v>206</v>
      </c>
      <c r="M83" s="320" t="s">
        <v>311</v>
      </c>
      <c r="N83" s="326">
        <v>34650675.606154718</v>
      </c>
      <c r="O83" s="326">
        <v>1712802.021517951</v>
      </c>
      <c r="P83" s="317">
        <v>5.2000989593841127E-2</v>
      </c>
      <c r="Q83" s="318">
        <v>94588863.798818454</v>
      </c>
      <c r="R83" s="318">
        <v>5384651.6776691675</v>
      </c>
      <c r="S83" s="317">
        <v>6.0363199782048509E-2</v>
      </c>
    </row>
    <row r="84" spans="1:19">
      <c r="A84" s="382"/>
      <c r="B84" s="250" t="s">
        <v>178</v>
      </c>
      <c r="C84" s="313">
        <v>34641193.473594941</v>
      </c>
      <c r="D84" s="313">
        <v>2165893.8068926409</v>
      </c>
      <c r="E84" s="314">
        <v>6.6693574166257305E-2</v>
      </c>
      <c r="F84" s="315">
        <v>88141384.085990086</v>
      </c>
      <c r="G84" s="315">
        <v>6753090.2136232555</v>
      </c>
      <c r="H84" s="314">
        <v>8.2973728681589712E-2</v>
      </c>
      <c r="I84" s="298"/>
      <c r="J84" s="302"/>
      <c r="K84" s="302"/>
      <c r="L84" s="250" t="s">
        <v>178</v>
      </c>
      <c r="M84" s="321" t="s">
        <v>312</v>
      </c>
      <c r="N84" s="313">
        <v>34641193.473594941</v>
      </c>
      <c r="O84" s="313">
        <v>2165893.8068926409</v>
      </c>
      <c r="P84" s="314">
        <v>6.6693574166257305E-2</v>
      </c>
      <c r="Q84" s="315">
        <v>88141384.085990086</v>
      </c>
      <c r="R84" s="315">
        <v>6753090.2136232555</v>
      </c>
      <c r="S84" s="314">
        <v>8.2973728681589712E-2</v>
      </c>
    </row>
    <row r="85" spans="1:19">
      <c r="A85" s="382"/>
      <c r="B85" s="250" t="s">
        <v>179</v>
      </c>
      <c r="C85" s="326">
        <v>301544270.20865917</v>
      </c>
      <c r="D85" s="326">
        <v>20869003.342140436</v>
      </c>
      <c r="E85" s="317">
        <v>7.4352840473347254E-2</v>
      </c>
      <c r="F85" s="318">
        <v>833285811.92509508</v>
      </c>
      <c r="G85" s="318">
        <v>66618182.942579269</v>
      </c>
      <c r="H85" s="317">
        <v>8.6893173031176107E-2</v>
      </c>
      <c r="I85" s="299"/>
      <c r="J85" s="303"/>
      <c r="K85" s="303"/>
      <c r="L85" s="250" t="s">
        <v>179</v>
      </c>
      <c r="M85" s="320" t="s">
        <v>313</v>
      </c>
      <c r="N85" s="326">
        <v>301544270.20865917</v>
      </c>
      <c r="O85" s="326">
        <v>20869003.342140436</v>
      </c>
      <c r="P85" s="317">
        <v>7.4352840473347254E-2</v>
      </c>
      <c r="Q85" s="318">
        <v>833285811.92509508</v>
      </c>
      <c r="R85" s="318">
        <v>66618182.942579269</v>
      </c>
      <c r="S85" s="317">
        <v>8.6893173031176107E-2</v>
      </c>
    </row>
    <row r="86" spans="1:19">
      <c r="A86" s="382"/>
      <c r="B86" s="250" t="s">
        <v>180</v>
      </c>
      <c r="C86" s="313">
        <v>86273760.43953076</v>
      </c>
      <c r="D86" s="313">
        <v>6131736.6269084662</v>
      </c>
      <c r="E86" s="314">
        <v>7.6510878253397988E-2</v>
      </c>
      <c r="F86" s="315">
        <v>250034959.63479802</v>
      </c>
      <c r="G86" s="315">
        <v>19115777.065194875</v>
      </c>
      <c r="H86" s="314">
        <v>8.2781243431056403E-2</v>
      </c>
      <c r="I86" s="298"/>
      <c r="J86" s="302"/>
      <c r="K86" s="302"/>
      <c r="L86" s="250" t="s">
        <v>180</v>
      </c>
      <c r="M86" s="321" t="s">
        <v>314</v>
      </c>
      <c r="N86" s="313">
        <v>86273760.43953076</v>
      </c>
      <c r="O86" s="313">
        <v>6131736.6269084662</v>
      </c>
      <c r="P86" s="314">
        <v>7.6510878253397988E-2</v>
      </c>
      <c r="Q86" s="315">
        <v>250034959.63479802</v>
      </c>
      <c r="R86" s="315">
        <v>19115777.065194875</v>
      </c>
      <c r="S86" s="314">
        <v>8.2781243431056403E-2</v>
      </c>
    </row>
    <row r="87" spans="1:19">
      <c r="A87" s="382"/>
      <c r="B87" s="250" t="s">
        <v>181</v>
      </c>
      <c r="C87" s="328">
        <v>14488380.766825914</v>
      </c>
      <c r="D87" s="328">
        <v>1247368.6327195168</v>
      </c>
      <c r="E87" s="328">
        <v>9.4204930868277498E-2</v>
      </c>
      <c r="F87" s="328">
        <v>39328361.93547225</v>
      </c>
      <c r="G87" s="328">
        <v>4171429.7594110966</v>
      </c>
      <c r="H87" s="328">
        <v>0.11865169971376176</v>
      </c>
      <c r="I87" s="301"/>
      <c r="J87" s="305"/>
      <c r="K87" s="305"/>
      <c r="L87" s="250" t="s">
        <v>181</v>
      </c>
      <c r="M87" s="320" t="s">
        <v>315</v>
      </c>
      <c r="N87" s="328">
        <v>14488380.766825914</v>
      </c>
      <c r="O87" s="328">
        <v>1247368.6327195168</v>
      </c>
      <c r="P87" s="328">
        <v>9.4204930868277498E-2</v>
      </c>
      <c r="Q87" s="328">
        <v>39328361.93547225</v>
      </c>
      <c r="R87" s="328">
        <v>4171429.7594110966</v>
      </c>
      <c r="S87" s="328">
        <v>0.11865169971376176</v>
      </c>
    </row>
    <row r="88" spans="1:19">
      <c r="A88" s="382"/>
      <c r="B88" s="250" t="s">
        <v>182</v>
      </c>
      <c r="C88" s="313">
        <v>7376457.035192051</v>
      </c>
      <c r="D88" s="313">
        <v>546194.25135067571</v>
      </c>
      <c r="E88" s="314">
        <v>7.9966799028996255E-2</v>
      </c>
      <c r="F88" s="315">
        <v>20623530.802938823</v>
      </c>
      <c r="G88" s="315">
        <v>1843268.0565985143</v>
      </c>
      <c r="H88" s="314">
        <v>9.8149215561838199E-2</v>
      </c>
      <c r="I88" s="298"/>
      <c r="J88" s="302"/>
      <c r="K88" s="302"/>
      <c r="L88" s="250" t="s">
        <v>182</v>
      </c>
      <c r="M88" s="321" t="s">
        <v>316</v>
      </c>
      <c r="N88" s="313">
        <v>7376457.035192051</v>
      </c>
      <c r="O88" s="313">
        <v>546194.25135067571</v>
      </c>
      <c r="P88" s="314">
        <v>7.9966799028996255E-2</v>
      </c>
      <c r="Q88" s="315">
        <v>20623530.802938823</v>
      </c>
      <c r="R88" s="315">
        <v>1843268.0565985143</v>
      </c>
      <c r="S88" s="314">
        <v>9.8149215561838199E-2</v>
      </c>
    </row>
    <row r="89" spans="1:19">
      <c r="A89" s="382"/>
      <c r="B89" s="297" t="s">
        <v>226</v>
      </c>
      <c r="C89" s="326">
        <v>22117033.478138823</v>
      </c>
      <c r="D89" s="326">
        <v>1266077.4292953126</v>
      </c>
      <c r="E89" s="317">
        <v>6.0720353845143474E-2</v>
      </c>
      <c r="F89" s="318">
        <v>59041047.541598819</v>
      </c>
      <c r="G89" s="318">
        <v>3875069.2539703697</v>
      </c>
      <c r="H89" s="317">
        <v>7.0243823716244963E-2</v>
      </c>
      <c r="I89" s="299"/>
      <c r="J89" s="303"/>
      <c r="K89" s="303"/>
      <c r="L89" s="297" t="s">
        <v>226</v>
      </c>
      <c r="M89" s="320" t="s">
        <v>317</v>
      </c>
      <c r="N89" s="326">
        <v>22117033.478138823</v>
      </c>
      <c r="O89" s="326">
        <v>1266077.4292953126</v>
      </c>
      <c r="P89" s="317">
        <v>6.0720353845143474E-2</v>
      </c>
      <c r="Q89" s="318">
        <v>59041047.541598819</v>
      </c>
      <c r="R89" s="318">
        <v>3875069.2539703697</v>
      </c>
      <c r="S89" s="317">
        <v>7.0243823716244963E-2</v>
      </c>
    </row>
    <row r="90" spans="1:19">
      <c r="A90" s="382"/>
      <c r="B90" s="250" t="s">
        <v>151</v>
      </c>
      <c r="C90" s="313">
        <v>458062652.48624563</v>
      </c>
      <c r="D90" s="313">
        <v>31055975.458139896</v>
      </c>
      <c r="E90" s="314">
        <v>7.2729484405921321E-2</v>
      </c>
      <c r="F90" s="315">
        <v>1225452642.3656211</v>
      </c>
      <c r="G90" s="315">
        <v>94944632.110933065</v>
      </c>
      <c r="H90" s="314">
        <v>8.3984041908330517E-2</v>
      </c>
      <c r="I90" s="300"/>
      <c r="J90" s="304"/>
      <c r="K90" s="304"/>
      <c r="L90" s="250" t="s">
        <v>151</v>
      </c>
      <c r="M90" s="321" t="s">
        <v>318</v>
      </c>
      <c r="N90" s="313">
        <v>458062652.48624563</v>
      </c>
      <c r="O90" s="313">
        <v>31055975.458139896</v>
      </c>
      <c r="P90" s="314">
        <v>7.2729484405921321E-2</v>
      </c>
      <c r="Q90" s="315">
        <v>1225452642.3656211</v>
      </c>
      <c r="R90" s="315">
        <v>94944632.110933065</v>
      </c>
      <c r="S90" s="314">
        <v>8.3984041908330517E-2</v>
      </c>
    </row>
    <row r="91" spans="1:19">
      <c r="A91" s="382"/>
      <c r="B91" s="250" t="s">
        <v>207</v>
      </c>
      <c r="C91" s="326">
        <v>26916299.354470015</v>
      </c>
      <c r="D91" s="326">
        <v>2137958.4297676533</v>
      </c>
      <c r="E91" s="317">
        <v>8.6283356753569032E-2</v>
      </c>
      <c r="F91" s="318">
        <v>68951681.557876602</v>
      </c>
      <c r="G91" s="318">
        <v>6659684.7641597539</v>
      </c>
      <c r="H91" s="317">
        <v>0.10691076072282034</v>
      </c>
      <c r="I91" s="299"/>
      <c r="J91" s="303"/>
      <c r="K91" s="303"/>
      <c r="L91" s="250" t="s">
        <v>207</v>
      </c>
      <c r="M91" s="320" t="s">
        <v>319</v>
      </c>
      <c r="N91" s="326">
        <v>26916299.354470015</v>
      </c>
      <c r="O91" s="326">
        <v>2137958.4297676533</v>
      </c>
      <c r="P91" s="317">
        <v>8.6283356753569032E-2</v>
      </c>
      <c r="Q91" s="318">
        <v>68951681.557876602</v>
      </c>
      <c r="R91" s="318">
        <v>6659684.7641597539</v>
      </c>
      <c r="S91" s="317">
        <v>0.10691076072282034</v>
      </c>
    </row>
    <row r="92" spans="1:19">
      <c r="A92" s="382"/>
      <c r="B92" s="250" t="s">
        <v>208</v>
      </c>
      <c r="C92" s="313">
        <v>145417551.52704614</v>
      </c>
      <c r="D92" s="313">
        <v>8885785.9315164387</v>
      </c>
      <c r="E92" s="314">
        <v>6.5082187231360139E-2</v>
      </c>
      <c r="F92" s="315">
        <v>399053920.19914126</v>
      </c>
      <c r="G92" s="315">
        <v>29448200.219704449</v>
      </c>
      <c r="H92" s="314">
        <v>7.9674633339935366E-2</v>
      </c>
      <c r="I92" s="298"/>
      <c r="J92" s="302"/>
      <c r="K92" s="302"/>
      <c r="L92" s="250" t="s">
        <v>208</v>
      </c>
      <c r="M92" s="321" t="s">
        <v>320</v>
      </c>
      <c r="N92" s="313">
        <v>145417551.52704614</v>
      </c>
      <c r="O92" s="313">
        <v>8885785.9315164387</v>
      </c>
      <c r="P92" s="314">
        <v>6.5082187231360139E-2</v>
      </c>
      <c r="Q92" s="315">
        <v>399053920.19914126</v>
      </c>
      <c r="R92" s="315">
        <v>29448200.219704449</v>
      </c>
      <c r="S92" s="314">
        <v>7.9674633339935366E-2</v>
      </c>
    </row>
    <row r="93" spans="1:19">
      <c r="A93" s="382"/>
      <c r="B93" s="250" t="s">
        <v>209</v>
      </c>
      <c r="C93" s="326">
        <v>41012276.520581827</v>
      </c>
      <c r="D93" s="326">
        <v>2740882.486576952</v>
      </c>
      <c r="E93" s="317">
        <v>7.1617001568890462E-2</v>
      </c>
      <c r="F93" s="318">
        <v>107795284.3135177</v>
      </c>
      <c r="G93" s="318">
        <v>8685751.8595608175</v>
      </c>
      <c r="H93" s="317">
        <v>8.7637905703933566E-2</v>
      </c>
      <c r="I93" s="299"/>
      <c r="J93" s="303"/>
      <c r="K93" s="303"/>
      <c r="L93" s="250" t="s">
        <v>209</v>
      </c>
      <c r="M93" s="320" t="s">
        <v>321</v>
      </c>
      <c r="N93" s="326">
        <v>41012276.520581827</v>
      </c>
      <c r="O93" s="326">
        <v>2740882.486576952</v>
      </c>
      <c r="P93" s="317">
        <v>7.1617001568890462E-2</v>
      </c>
      <c r="Q93" s="318">
        <v>107795284.3135177</v>
      </c>
      <c r="R93" s="318">
        <v>8685751.8595608175</v>
      </c>
      <c r="S93" s="317">
        <v>8.7637905703933566E-2</v>
      </c>
    </row>
    <row r="94" spans="1:19">
      <c r="A94" s="382"/>
      <c r="B94" s="250" t="s">
        <v>210</v>
      </c>
      <c r="C94" s="313">
        <v>34209341.654394269</v>
      </c>
      <c r="D94" s="313">
        <v>2758197.5749107189</v>
      </c>
      <c r="E94" s="314">
        <v>8.7697845520028864E-2</v>
      </c>
      <c r="F94" s="315">
        <v>88582282.41937837</v>
      </c>
      <c r="G94" s="315">
        <v>8296728.1751389503</v>
      </c>
      <c r="H94" s="314">
        <v>0.10334023664953711</v>
      </c>
      <c r="I94" s="298"/>
      <c r="J94" s="302"/>
      <c r="K94" s="302"/>
      <c r="L94" s="250" t="s">
        <v>210</v>
      </c>
      <c r="M94" s="321" t="s">
        <v>322</v>
      </c>
      <c r="N94" s="313">
        <v>34209341.654394269</v>
      </c>
      <c r="O94" s="313">
        <v>2758197.5749107189</v>
      </c>
      <c r="P94" s="314">
        <v>8.7697845520028864E-2</v>
      </c>
      <c r="Q94" s="315">
        <v>88582282.41937837</v>
      </c>
      <c r="R94" s="315">
        <v>8296728.1751389503</v>
      </c>
      <c r="S94" s="314">
        <v>0.10334023664953711</v>
      </c>
    </row>
    <row r="95" spans="1:19">
      <c r="A95" s="382"/>
      <c r="B95" s="250" t="s">
        <v>211</v>
      </c>
      <c r="C95" s="326">
        <v>83012063.020906687</v>
      </c>
      <c r="D95" s="326">
        <v>5555870.832491979</v>
      </c>
      <c r="E95" s="317">
        <v>7.1729201701229289E-2</v>
      </c>
      <c r="F95" s="318">
        <v>226420280.16993523</v>
      </c>
      <c r="G95" s="318">
        <v>14373890.61422652</v>
      </c>
      <c r="H95" s="317">
        <v>6.7786537862509655E-2</v>
      </c>
      <c r="I95" s="299"/>
      <c r="J95" s="303"/>
      <c r="K95" s="303"/>
      <c r="L95" s="250" t="s">
        <v>211</v>
      </c>
      <c r="M95" s="320" t="s">
        <v>323</v>
      </c>
      <c r="N95" s="326">
        <v>83012063.020906687</v>
      </c>
      <c r="O95" s="326">
        <v>5555870.832491979</v>
      </c>
      <c r="P95" s="317">
        <v>7.1729201701229289E-2</v>
      </c>
      <c r="Q95" s="318">
        <v>226420280.16993523</v>
      </c>
      <c r="R95" s="318">
        <v>14373890.61422652</v>
      </c>
      <c r="S95" s="317">
        <v>6.7786537862509655E-2</v>
      </c>
    </row>
    <row r="96" spans="1:19">
      <c r="A96" s="382"/>
      <c r="B96" s="250" t="s">
        <v>212</v>
      </c>
      <c r="C96" s="313">
        <v>69029225.207172796</v>
      </c>
      <c r="D96" s="313">
        <v>4959523.4919056967</v>
      </c>
      <c r="E96" s="314">
        <v>7.7408250064068845E-2</v>
      </c>
      <c r="F96" s="315">
        <v>179272358.0120649</v>
      </c>
      <c r="G96" s="315">
        <v>14858020.101371318</v>
      </c>
      <c r="H96" s="314">
        <v>9.0369369789646214E-2</v>
      </c>
      <c r="I96" s="298"/>
      <c r="J96" s="302"/>
      <c r="K96" s="302"/>
      <c r="L96" s="250" t="s">
        <v>212</v>
      </c>
      <c r="M96" s="321" t="s">
        <v>324</v>
      </c>
      <c r="N96" s="313">
        <v>69029225.207172796</v>
      </c>
      <c r="O96" s="313">
        <v>4959523.4919056967</v>
      </c>
      <c r="P96" s="314">
        <v>7.7408250064068845E-2</v>
      </c>
      <c r="Q96" s="315">
        <v>179272358.0120649</v>
      </c>
      <c r="R96" s="315">
        <v>14858020.101371318</v>
      </c>
      <c r="S96" s="314">
        <v>9.0369369789646214E-2</v>
      </c>
    </row>
    <row r="97" spans="1:26">
      <c r="A97" s="382"/>
      <c r="B97" s="250" t="s">
        <v>213</v>
      </c>
      <c r="C97" s="326">
        <v>25639900.594337817</v>
      </c>
      <c r="D97" s="326">
        <v>1820772.0194903091</v>
      </c>
      <c r="E97" s="317">
        <v>7.6441588270907843E-2</v>
      </c>
      <c r="F97" s="318">
        <v>68529572.888920218</v>
      </c>
      <c r="G97" s="318">
        <v>5755465.2096163556</v>
      </c>
      <c r="H97" s="317">
        <v>9.1685336875188872E-2</v>
      </c>
      <c r="I97" s="299"/>
      <c r="J97" s="303"/>
      <c r="K97" s="303"/>
      <c r="L97" s="250" t="s">
        <v>213</v>
      </c>
      <c r="M97" s="320" t="s">
        <v>325</v>
      </c>
      <c r="N97" s="326">
        <v>25639900.594337817</v>
      </c>
      <c r="O97" s="326">
        <v>1820772.0194903091</v>
      </c>
      <c r="P97" s="317">
        <v>7.6441588270907843E-2</v>
      </c>
      <c r="Q97" s="318">
        <v>68529572.888920218</v>
      </c>
      <c r="R97" s="318">
        <v>5755465.2096163556</v>
      </c>
      <c r="S97" s="317">
        <v>9.1685336875188872E-2</v>
      </c>
    </row>
    <row r="98" spans="1:26">
      <c r="A98" s="382"/>
      <c r="B98" s="250" t="s">
        <v>214</v>
      </c>
      <c r="C98" s="313">
        <v>11107206.685197324</v>
      </c>
      <c r="D98" s="313">
        <v>904796.83294902928</v>
      </c>
      <c r="E98" s="314">
        <v>8.8684619227450481E-2</v>
      </c>
      <c r="F98" s="315">
        <v>29147113.239129115</v>
      </c>
      <c r="G98" s="315">
        <v>2734010.5866584964</v>
      </c>
      <c r="H98" s="314">
        <v>0.10350963393551812</v>
      </c>
      <c r="I98" s="298"/>
      <c r="J98" s="302"/>
      <c r="K98" s="302"/>
      <c r="L98" s="250" t="s">
        <v>214</v>
      </c>
      <c r="M98" s="321" t="s">
        <v>326</v>
      </c>
      <c r="N98" s="313">
        <v>11107206.685197324</v>
      </c>
      <c r="O98" s="313">
        <v>904796.83294902928</v>
      </c>
      <c r="P98" s="314">
        <v>8.8684619227450481E-2</v>
      </c>
      <c r="Q98" s="315">
        <v>29147113.239129115</v>
      </c>
      <c r="R98" s="315">
        <v>2734010.5866584964</v>
      </c>
      <c r="S98" s="314">
        <v>0.10350963393551812</v>
      </c>
      <c r="T98" s="235" t="s">
        <v>217</v>
      </c>
      <c r="U98" s="236">
        <f>(O88-(SUM(O89:O97)))</f>
        <v>-60634849.402744286</v>
      </c>
      <c r="V98" s="236">
        <f>(P88-(SUM(P89:P97)))</f>
        <v>-0.58974247033212301</v>
      </c>
      <c r="W98" s="238">
        <f>(((U98+V98)-(U98))/U98)</f>
        <v>9.7261306429611446E-9</v>
      </c>
      <c r="X98" s="236">
        <f>(R88-(SUM(R89:R97)))</f>
        <v>-185054174.25208309</v>
      </c>
      <c r="Y98" s="236">
        <f>(S88-(SUM(S89:S97)))</f>
        <v>-0.68348343100630826</v>
      </c>
      <c r="Z98" s="238">
        <f>(((X98+Y98)-(X98))/X98)</f>
        <v>3.6934234235185159E-9</v>
      </c>
    </row>
    <row r="99" spans="1:26">
      <c r="A99" s="382"/>
      <c r="B99" s="250" t="s">
        <v>215</v>
      </c>
      <c r="C99" s="326">
        <v>10989825.526861662</v>
      </c>
      <c r="D99" s="326">
        <v>590540.8513627965</v>
      </c>
      <c r="E99" s="317">
        <v>5.6786680025611241E-2</v>
      </c>
      <c r="F99" s="318">
        <v>28416593.523538917</v>
      </c>
      <c r="G99" s="318">
        <v>1993942.4903282709</v>
      </c>
      <c r="H99" s="317">
        <v>7.5463377532484666E-2</v>
      </c>
      <c r="I99" s="299"/>
      <c r="J99" s="303"/>
      <c r="K99" s="303"/>
      <c r="L99" s="250" t="s">
        <v>215</v>
      </c>
      <c r="M99" s="320" t="s">
        <v>327</v>
      </c>
      <c r="N99" s="326">
        <v>10989825.526861662</v>
      </c>
      <c r="O99" s="326">
        <v>590540.8513627965</v>
      </c>
      <c r="P99" s="317">
        <v>5.6786680025611241E-2</v>
      </c>
      <c r="Q99" s="318">
        <v>28416593.523538917</v>
      </c>
      <c r="R99" s="318">
        <v>1993942.4903282709</v>
      </c>
      <c r="S99" s="317">
        <v>7.5463377532484666E-2</v>
      </c>
    </row>
    <row r="100" spans="1:26">
      <c r="A100" s="382"/>
      <c r="B100" s="234" t="s">
        <v>216</v>
      </c>
      <c r="C100" s="327">
        <v>10728962.395295195</v>
      </c>
      <c r="D100" s="327">
        <v>701647.00716731884</v>
      </c>
      <c r="E100" s="327">
        <v>6.9973565207498478E-2</v>
      </c>
      <c r="F100" s="327">
        <v>29283556.042118244</v>
      </c>
      <c r="G100" s="327">
        <v>2138938.0901676193</v>
      </c>
      <c r="H100" s="327">
        <v>7.8797870500657174E-2</v>
      </c>
      <c r="I100" s="300"/>
      <c r="J100" s="304"/>
      <c r="K100" s="304"/>
      <c r="L100" s="234" t="s">
        <v>216</v>
      </c>
      <c r="M100" s="321" t="s">
        <v>328</v>
      </c>
      <c r="N100" s="327">
        <v>10728962.395295195</v>
      </c>
      <c r="O100" s="327">
        <v>701647.00716731884</v>
      </c>
      <c r="P100" s="327">
        <v>6.9973565207498478E-2</v>
      </c>
      <c r="Q100" s="327">
        <v>29283556.042118244</v>
      </c>
      <c r="R100" s="327">
        <v>2138938.0901676193</v>
      </c>
      <c r="S100" s="327">
        <v>7.8797870500657174E-2</v>
      </c>
    </row>
    <row r="101" spans="1:26">
      <c r="A101" s="382"/>
      <c r="B101" s="250" t="s">
        <v>152</v>
      </c>
      <c r="C101" s="326">
        <v>126505498.4720978</v>
      </c>
      <c r="D101" s="326">
        <v>7720843.9522853941</v>
      </c>
      <c r="E101" s="317">
        <v>6.4998664882235394E-2</v>
      </c>
      <c r="F101" s="318">
        <v>344434826.29700941</v>
      </c>
      <c r="G101" s="318">
        <v>26364529.799460113</v>
      </c>
      <c r="H101" s="317">
        <v>8.2889003122186389E-2</v>
      </c>
      <c r="I101" s="299"/>
      <c r="J101" s="303"/>
      <c r="K101" s="303"/>
      <c r="L101" s="250" t="s">
        <v>152</v>
      </c>
      <c r="M101" s="320" t="s">
        <v>329</v>
      </c>
      <c r="N101" s="326">
        <v>126505498.4720978</v>
      </c>
      <c r="O101" s="326">
        <v>7720843.9522853941</v>
      </c>
      <c r="P101" s="317">
        <v>6.4998664882235394E-2</v>
      </c>
      <c r="Q101" s="318">
        <v>344434826.29700941</v>
      </c>
      <c r="R101" s="318">
        <v>26364529.799460113</v>
      </c>
      <c r="S101" s="317">
        <v>8.2889003122186389E-2</v>
      </c>
    </row>
    <row r="102" spans="1:26">
      <c r="A102" s="382"/>
      <c r="B102" s="250" t="s">
        <v>183</v>
      </c>
      <c r="C102" s="313">
        <v>36534637.029556431</v>
      </c>
      <c r="D102" s="313">
        <v>2427526.9075704068</v>
      </c>
      <c r="E102" s="314">
        <v>7.1173632092787056E-2</v>
      </c>
      <c r="F102" s="315">
        <v>100133021.92462488</v>
      </c>
      <c r="G102" s="315">
        <v>8085579.1807039529</v>
      </c>
      <c r="H102" s="314">
        <v>8.7841431979792273E-2</v>
      </c>
      <c r="I102" s="298"/>
      <c r="J102" s="302"/>
      <c r="K102" s="302"/>
      <c r="L102" s="250" t="s">
        <v>183</v>
      </c>
      <c r="M102" s="321" t="s">
        <v>330</v>
      </c>
      <c r="N102" s="313">
        <v>36534637.029556431</v>
      </c>
      <c r="O102" s="313">
        <v>2427526.9075704068</v>
      </c>
      <c r="P102" s="314">
        <v>7.1173632092787056E-2</v>
      </c>
      <c r="Q102" s="315">
        <v>100133021.92462488</v>
      </c>
      <c r="R102" s="315">
        <v>8085579.1807039529</v>
      </c>
      <c r="S102" s="314">
        <v>8.7841431979792273E-2</v>
      </c>
    </row>
    <row r="103" spans="1:26">
      <c r="A103" s="382"/>
      <c r="B103" s="250" t="s">
        <v>184</v>
      </c>
      <c r="C103" s="326">
        <v>89970861.442542046</v>
      </c>
      <c r="D103" s="326">
        <v>5293317.0447150469</v>
      </c>
      <c r="E103" s="317">
        <v>6.251146136036137E-2</v>
      </c>
      <c r="F103" s="318">
        <v>244301804.37238446</v>
      </c>
      <c r="G103" s="318">
        <v>18278950.618756086</v>
      </c>
      <c r="H103" s="317">
        <v>8.0872134455397524E-2</v>
      </c>
      <c r="I103" s="299"/>
      <c r="J103" s="303"/>
      <c r="K103" s="303"/>
      <c r="L103" s="250" t="s">
        <v>184</v>
      </c>
      <c r="M103" s="320" t="s">
        <v>331</v>
      </c>
      <c r="N103" s="326">
        <v>89970861.442542046</v>
      </c>
      <c r="O103" s="326">
        <v>5293317.0447150469</v>
      </c>
      <c r="P103" s="317">
        <v>6.251146136036137E-2</v>
      </c>
      <c r="Q103" s="318">
        <v>244301804.37238446</v>
      </c>
      <c r="R103" s="318">
        <v>18278950.618756086</v>
      </c>
      <c r="S103" s="317">
        <v>8.0872134455397524E-2</v>
      </c>
    </row>
    <row r="104" spans="1:26">
      <c r="A104" s="382"/>
      <c r="B104" s="250" t="s">
        <v>153</v>
      </c>
      <c r="C104" s="313">
        <v>226273193.94216388</v>
      </c>
      <c r="D104" s="313">
        <v>12994493.663693249</v>
      </c>
      <c r="E104" s="314">
        <v>6.0927292067734791E-2</v>
      </c>
      <c r="F104" s="315">
        <v>697851886.06527174</v>
      </c>
      <c r="G104" s="315">
        <v>38383255.333920479</v>
      </c>
      <c r="H104" s="314">
        <v>5.8203307246553058E-2</v>
      </c>
      <c r="I104" s="298"/>
      <c r="J104" s="302"/>
      <c r="K104" s="302"/>
      <c r="L104" s="250" t="s">
        <v>153</v>
      </c>
      <c r="M104" s="321" t="s">
        <v>332</v>
      </c>
      <c r="N104" s="313">
        <v>226273193.94216388</v>
      </c>
      <c r="O104" s="313">
        <v>12994493.663693249</v>
      </c>
      <c r="P104" s="314">
        <v>6.0927292067734791E-2</v>
      </c>
      <c r="Q104" s="315">
        <v>697851886.06527174</v>
      </c>
      <c r="R104" s="315">
        <v>38383255.333920479</v>
      </c>
      <c r="S104" s="314">
        <v>5.8203307246553058E-2</v>
      </c>
    </row>
    <row r="105" spans="1:26">
      <c r="A105" s="382"/>
      <c r="B105" s="250" t="s">
        <v>185</v>
      </c>
      <c r="C105" s="326">
        <v>56567086.339019515</v>
      </c>
      <c r="D105" s="326">
        <v>3337193.1328499168</v>
      </c>
      <c r="E105" s="317">
        <v>6.2693966338131221E-2</v>
      </c>
      <c r="F105" s="318">
        <v>175345703.77604693</v>
      </c>
      <c r="G105" s="318">
        <v>9012409.1285326481</v>
      </c>
      <c r="H105" s="317">
        <v>5.4182833013867261E-2</v>
      </c>
      <c r="I105" s="299"/>
      <c r="J105" s="303"/>
      <c r="K105" s="303"/>
      <c r="L105" s="250" t="s">
        <v>185</v>
      </c>
      <c r="M105" s="320" t="s">
        <v>333</v>
      </c>
      <c r="N105" s="326">
        <v>56567086.339019515</v>
      </c>
      <c r="O105" s="326">
        <v>3337193.1328499168</v>
      </c>
      <c r="P105" s="317">
        <v>6.2693966338131221E-2</v>
      </c>
      <c r="Q105" s="318">
        <v>175345703.77604693</v>
      </c>
      <c r="R105" s="318">
        <v>9012409.1285326481</v>
      </c>
      <c r="S105" s="317">
        <v>5.4182833013867261E-2</v>
      </c>
    </row>
    <row r="106" spans="1:26">
      <c r="A106" s="382"/>
      <c r="B106" s="250" t="s">
        <v>186</v>
      </c>
      <c r="C106" s="313">
        <v>115423850.77013266</v>
      </c>
      <c r="D106" s="313">
        <v>6220020.2341378629</v>
      </c>
      <c r="E106" s="314">
        <v>5.6957894275399754E-2</v>
      </c>
      <c r="F106" s="315">
        <v>358955131.63530356</v>
      </c>
      <c r="G106" s="315">
        <v>18690028.588259339</v>
      </c>
      <c r="H106" s="314">
        <v>5.492784426287553E-2</v>
      </c>
      <c r="I106" s="298"/>
      <c r="J106" s="302"/>
      <c r="K106" s="302"/>
      <c r="L106" s="250" t="s">
        <v>186</v>
      </c>
      <c r="M106" s="321" t="s">
        <v>334</v>
      </c>
      <c r="N106" s="313">
        <v>115423850.77013266</v>
      </c>
      <c r="O106" s="313">
        <v>6220020.2341378629</v>
      </c>
      <c r="P106" s="314">
        <v>5.6957894275399754E-2</v>
      </c>
      <c r="Q106" s="315">
        <v>358955131.63530356</v>
      </c>
      <c r="R106" s="315">
        <v>18690028.588259339</v>
      </c>
      <c r="S106" s="314">
        <v>5.492784426287553E-2</v>
      </c>
    </row>
    <row r="107" spans="1:26">
      <c r="A107" s="382"/>
      <c r="B107" s="250" t="s">
        <v>187</v>
      </c>
      <c r="C107" s="326">
        <v>31714616.840707637</v>
      </c>
      <c r="D107" s="326">
        <v>2057761.3690626658</v>
      </c>
      <c r="E107" s="317">
        <v>6.9385689626808175E-2</v>
      </c>
      <c r="F107" s="318">
        <v>93717764.66087313</v>
      </c>
      <c r="G107" s="318">
        <v>6625301.7514809519</v>
      </c>
      <c r="H107" s="317">
        <v>7.6072044929693564E-2</v>
      </c>
      <c r="I107" s="299"/>
      <c r="J107" s="303"/>
      <c r="K107" s="303"/>
      <c r="L107" s="250" t="s">
        <v>187</v>
      </c>
      <c r="M107" s="320" t="s">
        <v>335</v>
      </c>
      <c r="N107" s="326">
        <v>31714616.840707637</v>
      </c>
      <c r="O107" s="326">
        <v>2057761.3690626658</v>
      </c>
      <c r="P107" s="317">
        <v>6.9385689626808175E-2</v>
      </c>
      <c r="Q107" s="318">
        <v>93717764.66087313</v>
      </c>
      <c r="R107" s="318">
        <v>6625301.7514809519</v>
      </c>
      <c r="S107" s="317">
        <v>7.6072044929693564E-2</v>
      </c>
    </row>
    <row r="108" spans="1:26">
      <c r="A108" s="382"/>
      <c r="B108" s="250" t="s">
        <v>188</v>
      </c>
      <c r="C108" s="313">
        <v>13209289.715336867</v>
      </c>
      <c r="D108" s="313">
        <v>874826.92242688872</v>
      </c>
      <c r="E108" s="314">
        <v>7.0925417435265314E-2</v>
      </c>
      <c r="F108" s="315">
        <v>41102770.657681614</v>
      </c>
      <c r="G108" s="315">
        <v>2350894.3761568293</v>
      </c>
      <c r="H108" s="314">
        <v>6.0665304541076735E-2</v>
      </c>
      <c r="I108" s="298"/>
      <c r="J108" s="302"/>
      <c r="K108" s="302"/>
      <c r="L108" s="250" t="s">
        <v>188</v>
      </c>
      <c r="M108" s="321" t="s">
        <v>336</v>
      </c>
      <c r="N108" s="313">
        <v>13209289.715336867</v>
      </c>
      <c r="O108" s="313">
        <v>874826.92242688872</v>
      </c>
      <c r="P108" s="314">
        <v>7.0925417435265314E-2</v>
      </c>
      <c r="Q108" s="315">
        <v>41102770.657681614</v>
      </c>
      <c r="R108" s="315">
        <v>2350894.3761568293</v>
      </c>
      <c r="S108" s="314">
        <v>6.0665304541076735E-2</v>
      </c>
    </row>
    <row r="109" spans="1:26">
      <c r="A109" s="382"/>
      <c r="B109" s="250" t="s">
        <v>189</v>
      </c>
      <c r="C109" s="326">
        <v>9358350.2769701779</v>
      </c>
      <c r="D109" s="326">
        <v>504692.00521481223</v>
      </c>
      <c r="E109" s="317">
        <v>5.7003781908418941E-2</v>
      </c>
      <c r="F109" s="318">
        <v>28730515.335366465</v>
      </c>
      <c r="G109" s="318">
        <v>1704621.4894904308</v>
      </c>
      <c r="H109" s="317">
        <v>6.3073639643949991E-2</v>
      </c>
      <c r="I109" s="299"/>
      <c r="J109" s="303"/>
      <c r="K109" s="303"/>
      <c r="L109" s="250" t="s">
        <v>189</v>
      </c>
      <c r="M109" s="320" t="s">
        <v>337</v>
      </c>
      <c r="N109" s="326">
        <v>9358350.2769701779</v>
      </c>
      <c r="O109" s="326">
        <v>504692.00521481223</v>
      </c>
      <c r="P109" s="317">
        <v>5.7003781908418941E-2</v>
      </c>
      <c r="Q109" s="318">
        <v>28730515.335366465</v>
      </c>
      <c r="R109" s="318">
        <v>1704621.4894904308</v>
      </c>
      <c r="S109" s="317">
        <v>6.3073639643949991E-2</v>
      </c>
    </row>
    <row r="110" spans="1:26">
      <c r="A110" s="382"/>
      <c r="B110" s="250" t="s">
        <v>154</v>
      </c>
      <c r="C110" s="313">
        <v>440486812.20541203</v>
      </c>
      <c r="D110" s="313">
        <v>23478431.438389957</v>
      </c>
      <c r="E110" s="314">
        <v>5.630206135235228E-2</v>
      </c>
      <c r="F110" s="315">
        <v>1252484618.6611004</v>
      </c>
      <c r="G110" s="315">
        <v>77268954.765988588</v>
      </c>
      <c r="H110" s="314">
        <v>6.574874479624436E-2</v>
      </c>
      <c r="I110" s="298"/>
      <c r="J110" s="302"/>
      <c r="K110" s="302"/>
      <c r="L110" s="250" t="s">
        <v>154</v>
      </c>
      <c r="M110" s="321" t="s">
        <v>338</v>
      </c>
      <c r="N110" s="313">
        <v>440486812.20541203</v>
      </c>
      <c r="O110" s="313">
        <v>23478431.438389957</v>
      </c>
      <c r="P110" s="314">
        <v>5.630206135235228E-2</v>
      </c>
      <c r="Q110" s="315">
        <v>1252484618.6611004</v>
      </c>
      <c r="R110" s="315">
        <v>77268954.765988588</v>
      </c>
      <c r="S110" s="314">
        <v>6.574874479624436E-2</v>
      </c>
    </row>
    <row r="111" spans="1:26">
      <c r="A111" s="382"/>
      <c r="B111" s="250" t="s">
        <v>190</v>
      </c>
      <c r="C111" s="326">
        <v>440486812.20541227</v>
      </c>
      <c r="D111" s="326">
        <v>23478431.438390315</v>
      </c>
      <c r="E111" s="317">
        <v>5.6302061352353154E-2</v>
      </c>
      <c r="F111" s="318">
        <v>1252484618.6611011</v>
      </c>
      <c r="G111" s="318">
        <v>77268954.765989065</v>
      </c>
      <c r="H111" s="317">
        <v>6.5748744796244749E-2</v>
      </c>
      <c r="I111" s="299"/>
      <c r="J111" s="303"/>
      <c r="K111" s="303"/>
      <c r="L111" s="250" t="s">
        <v>190</v>
      </c>
      <c r="M111" s="320" t="s">
        <v>339</v>
      </c>
      <c r="N111" s="326">
        <v>440486812.20541227</v>
      </c>
      <c r="O111" s="326">
        <v>23478431.438390315</v>
      </c>
      <c r="P111" s="317">
        <v>5.6302061352353154E-2</v>
      </c>
      <c r="Q111" s="318">
        <v>1252484618.6611011</v>
      </c>
      <c r="R111" s="318">
        <v>77268954.765989065</v>
      </c>
      <c r="S111" s="317">
        <v>6.5748744796244749E-2</v>
      </c>
    </row>
    <row r="112" spans="1:26">
      <c r="A112" s="382"/>
      <c r="B112" s="250" t="s">
        <v>155</v>
      </c>
      <c r="C112" s="313">
        <v>246416107.17771667</v>
      </c>
      <c r="D112" s="313">
        <v>17070351.486339003</v>
      </c>
      <c r="E112" s="314">
        <v>7.4430640475030022E-2</v>
      </c>
      <c r="F112" s="315">
        <v>662952418.1522969</v>
      </c>
      <c r="G112" s="315">
        <v>50966390.934553623</v>
      </c>
      <c r="H112" s="314">
        <v>8.3280317961279035E-2</v>
      </c>
      <c r="I112" s="298"/>
      <c r="J112" s="302"/>
      <c r="K112" s="302"/>
      <c r="L112" s="250" t="s">
        <v>155</v>
      </c>
      <c r="M112" s="321" t="s">
        <v>340</v>
      </c>
      <c r="N112" s="313">
        <v>246416107.17771667</v>
      </c>
      <c r="O112" s="313">
        <v>17070351.486339003</v>
      </c>
      <c r="P112" s="314">
        <v>7.4430640475030022E-2</v>
      </c>
      <c r="Q112" s="315">
        <v>662952418.1522969</v>
      </c>
      <c r="R112" s="315">
        <v>50966390.934553623</v>
      </c>
      <c r="S112" s="314">
        <v>8.3280317961279035E-2</v>
      </c>
    </row>
    <row r="113" spans="1:19">
      <c r="A113" s="382"/>
      <c r="B113" s="250" t="s">
        <v>218</v>
      </c>
      <c r="C113" s="326">
        <v>25706086.700264934</v>
      </c>
      <c r="D113" s="326">
        <v>2162377.2315751798</v>
      </c>
      <c r="E113" s="317">
        <v>9.1845222370369309E-2</v>
      </c>
      <c r="F113" s="318">
        <v>70739163.985978335</v>
      </c>
      <c r="G113" s="318">
        <v>6410149.9630238414</v>
      </c>
      <c r="H113" s="317">
        <v>9.9646326939450844E-2</v>
      </c>
      <c r="I113" s="299"/>
      <c r="J113" s="303"/>
      <c r="K113" s="303"/>
      <c r="L113" s="250" t="s">
        <v>218</v>
      </c>
      <c r="M113" s="320" t="s">
        <v>341</v>
      </c>
      <c r="N113" s="326">
        <v>25706086.700264934</v>
      </c>
      <c r="O113" s="326">
        <v>2162377.2315751798</v>
      </c>
      <c r="P113" s="317">
        <v>9.1845222370369309E-2</v>
      </c>
      <c r="Q113" s="318">
        <v>70739163.985978335</v>
      </c>
      <c r="R113" s="318">
        <v>6410149.9630238414</v>
      </c>
      <c r="S113" s="317">
        <v>9.9646326939450844E-2</v>
      </c>
    </row>
    <row r="114" spans="1:19">
      <c r="A114" s="382"/>
      <c r="B114" s="250" t="s">
        <v>219</v>
      </c>
      <c r="C114" s="313">
        <v>101153169.99796216</v>
      </c>
      <c r="D114" s="313">
        <v>5809811.638659969</v>
      </c>
      <c r="E114" s="314">
        <v>6.0935672275835392E-2</v>
      </c>
      <c r="F114" s="315">
        <v>268549730.62353033</v>
      </c>
      <c r="G114" s="315">
        <v>18094005.287982613</v>
      </c>
      <c r="H114" s="314">
        <v>7.2244326871510695E-2</v>
      </c>
      <c r="I114" s="298"/>
      <c r="J114" s="302"/>
      <c r="K114" s="302"/>
      <c r="L114" s="250" t="s">
        <v>219</v>
      </c>
      <c r="M114" s="321" t="s">
        <v>342</v>
      </c>
      <c r="N114" s="313">
        <v>101153169.99796216</v>
      </c>
      <c r="O114" s="313">
        <v>5809811.638659969</v>
      </c>
      <c r="P114" s="314">
        <v>6.0935672275835392E-2</v>
      </c>
      <c r="Q114" s="315">
        <v>268549730.62353033</v>
      </c>
      <c r="R114" s="315">
        <v>18094005.287982613</v>
      </c>
      <c r="S114" s="314">
        <v>7.2244326871510695E-2</v>
      </c>
    </row>
    <row r="115" spans="1:19">
      <c r="A115" s="382"/>
      <c r="B115" s="250" t="s">
        <v>220</v>
      </c>
      <c r="C115" s="326">
        <v>56595338.207457647</v>
      </c>
      <c r="D115" s="326">
        <v>4350610.5802592188</v>
      </c>
      <c r="E115" s="317">
        <v>8.3273677131667265E-2</v>
      </c>
      <c r="F115" s="318">
        <v>153305003.9421474</v>
      </c>
      <c r="G115" s="318">
        <v>13008622.890593737</v>
      </c>
      <c r="H115" s="317">
        <v>9.2722440829129837E-2</v>
      </c>
      <c r="I115" s="299"/>
      <c r="J115" s="303"/>
      <c r="K115" s="303"/>
      <c r="L115" s="250" t="s">
        <v>220</v>
      </c>
      <c r="M115" s="320" t="s">
        <v>343</v>
      </c>
      <c r="N115" s="326">
        <v>56595338.207457647</v>
      </c>
      <c r="O115" s="326">
        <v>4350610.5802592188</v>
      </c>
      <c r="P115" s="317">
        <v>8.3273677131667265E-2</v>
      </c>
      <c r="Q115" s="318">
        <v>153305003.9421474</v>
      </c>
      <c r="R115" s="318">
        <v>13008622.890593737</v>
      </c>
      <c r="S115" s="317">
        <v>9.2722440829129837E-2</v>
      </c>
    </row>
    <row r="116" spans="1:19">
      <c r="A116" s="382"/>
      <c r="B116" s="250" t="s">
        <v>221</v>
      </c>
      <c r="C116" s="313">
        <v>62961512.272040643</v>
      </c>
      <c r="D116" s="313">
        <v>4747552.0358460769</v>
      </c>
      <c r="E116" s="314">
        <v>8.1553497074989989E-2</v>
      </c>
      <c r="F116" s="315">
        <v>170358519.60064101</v>
      </c>
      <c r="G116" s="315">
        <v>13453612.7929537</v>
      </c>
      <c r="H116" s="314">
        <v>8.5743735276827951E-2</v>
      </c>
      <c r="I116" s="298"/>
      <c r="J116" s="302"/>
      <c r="K116" s="302"/>
      <c r="L116" s="250" t="s">
        <v>221</v>
      </c>
      <c r="M116" s="321" t="s">
        <v>344</v>
      </c>
      <c r="N116" s="313">
        <v>62961512.272040643</v>
      </c>
      <c r="O116" s="313">
        <v>4747552.0358460769</v>
      </c>
      <c r="P116" s="314">
        <v>8.1553497074989989E-2</v>
      </c>
      <c r="Q116" s="315">
        <v>170358519.60064101</v>
      </c>
      <c r="R116" s="315">
        <v>13453612.7929537</v>
      </c>
      <c r="S116" s="314">
        <v>8.5743735276827951E-2</v>
      </c>
    </row>
    <row r="117" spans="1:19">
      <c r="A117" s="382"/>
      <c r="B117" s="250" t="s">
        <v>156</v>
      </c>
      <c r="C117" s="326">
        <v>22469149.345820781</v>
      </c>
      <c r="D117" s="326">
        <v>1640261.9317662604</v>
      </c>
      <c r="E117" s="317">
        <v>7.8749378166952669E-2</v>
      </c>
      <c r="F117" s="318">
        <v>66085699.599126913</v>
      </c>
      <c r="G117" s="318">
        <v>4990827.3135842904</v>
      </c>
      <c r="H117" s="317">
        <v>8.1689790433776069E-2</v>
      </c>
      <c r="I117" s="299"/>
      <c r="J117" s="303"/>
      <c r="K117" s="303"/>
      <c r="L117" s="250" t="s">
        <v>156</v>
      </c>
      <c r="M117" s="320" t="s">
        <v>345</v>
      </c>
      <c r="N117" s="326">
        <v>22469149.345820781</v>
      </c>
      <c r="O117" s="326">
        <v>1640261.9317662604</v>
      </c>
      <c r="P117" s="317">
        <v>7.8749378166952669E-2</v>
      </c>
      <c r="Q117" s="318">
        <v>66085699.599126913</v>
      </c>
      <c r="R117" s="318">
        <v>4990827.3135842904</v>
      </c>
      <c r="S117" s="317">
        <v>8.1689790433776069E-2</v>
      </c>
    </row>
    <row r="118" spans="1:19">
      <c r="A118" s="382"/>
      <c r="B118" s="250" t="s">
        <v>191</v>
      </c>
      <c r="C118" s="313">
        <v>22469149.345820788</v>
      </c>
      <c r="D118" s="313">
        <v>1640261.9317662641</v>
      </c>
      <c r="E118" s="314">
        <v>7.8749378166952835E-2</v>
      </c>
      <c r="F118" s="315">
        <v>66085699.599126965</v>
      </c>
      <c r="G118" s="315">
        <v>4990827.31358435</v>
      </c>
      <c r="H118" s="314">
        <v>8.1689790433777054E-2</v>
      </c>
      <c r="I118" s="298"/>
      <c r="J118" s="302"/>
      <c r="K118" s="302"/>
      <c r="L118" s="250" t="s">
        <v>191</v>
      </c>
      <c r="M118" s="321" t="s">
        <v>346</v>
      </c>
      <c r="N118" s="313">
        <v>22469149.345820788</v>
      </c>
      <c r="O118" s="313">
        <v>1640261.9317662641</v>
      </c>
      <c r="P118" s="314">
        <v>7.8749378166952835E-2</v>
      </c>
      <c r="Q118" s="315">
        <v>66085699.599126965</v>
      </c>
      <c r="R118" s="315">
        <v>4990827.31358435</v>
      </c>
      <c r="S118" s="314">
        <v>8.1689790433777054E-2</v>
      </c>
    </row>
    <row r="119" spans="1:19">
      <c r="A119" s="382"/>
      <c r="B119" s="250" t="s">
        <v>157</v>
      </c>
      <c r="C119" s="326">
        <v>78958513.994952917</v>
      </c>
      <c r="D119" s="326">
        <v>6328053.7872113585</v>
      </c>
      <c r="E119" s="317">
        <v>8.7126720237094987E-2</v>
      </c>
      <c r="F119" s="318">
        <v>206606334.35199597</v>
      </c>
      <c r="G119" s="318">
        <v>19561650.380201995</v>
      </c>
      <c r="H119" s="317">
        <v>0.10458276581200168</v>
      </c>
      <c r="I119" s="299"/>
      <c r="J119" s="303"/>
      <c r="K119" s="303"/>
      <c r="L119" s="250" t="s">
        <v>157</v>
      </c>
      <c r="M119" s="320" t="s">
        <v>347</v>
      </c>
      <c r="N119" s="326">
        <v>78958513.994952917</v>
      </c>
      <c r="O119" s="326">
        <v>6328053.7872113585</v>
      </c>
      <c r="P119" s="317">
        <v>8.7126720237094987E-2</v>
      </c>
      <c r="Q119" s="318">
        <v>206606334.35199597</v>
      </c>
      <c r="R119" s="318">
        <v>19561650.380201995</v>
      </c>
      <c r="S119" s="317">
        <v>0.10458276581200168</v>
      </c>
    </row>
    <row r="120" spans="1:19">
      <c r="A120" s="382"/>
      <c r="B120" s="250" t="s">
        <v>192</v>
      </c>
      <c r="C120" s="313">
        <v>78958513.994952857</v>
      </c>
      <c r="D120" s="313">
        <v>6328053.7872113138</v>
      </c>
      <c r="E120" s="314">
        <v>8.7126720237094391E-2</v>
      </c>
      <c r="F120" s="315">
        <v>206606334.35199592</v>
      </c>
      <c r="G120" s="315">
        <v>19561650.380201876</v>
      </c>
      <c r="H120" s="314">
        <v>0.10458276581200102</v>
      </c>
      <c r="I120" s="298"/>
      <c r="J120" s="302"/>
      <c r="K120" s="302"/>
      <c r="L120" s="250" t="s">
        <v>192</v>
      </c>
      <c r="M120" s="321" t="s">
        <v>348</v>
      </c>
      <c r="N120" s="313">
        <v>78958513.994952857</v>
      </c>
      <c r="O120" s="313">
        <v>6328053.7872113138</v>
      </c>
      <c r="P120" s="314">
        <v>8.7126720237094391E-2</v>
      </c>
      <c r="Q120" s="315">
        <v>206606334.35199592</v>
      </c>
      <c r="R120" s="315">
        <v>19561650.380201876</v>
      </c>
      <c r="S120" s="314">
        <v>0.10458276581200102</v>
      </c>
    </row>
    <row r="121" spans="1:19">
      <c r="A121" s="382"/>
      <c r="B121" s="250" t="s">
        <v>158</v>
      </c>
      <c r="C121" s="326">
        <v>56109641.838860758</v>
      </c>
      <c r="D121" s="326">
        <v>2717105.80540663</v>
      </c>
      <c r="E121" s="317">
        <v>5.0889244213913623E-2</v>
      </c>
      <c r="F121" s="318">
        <v>157579913.08008987</v>
      </c>
      <c r="G121" s="318">
        <v>10485851.435945481</v>
      </c>
      <c r="H121" s="317">
        <v>7.128670810187604E-2</v>
      </c>
      <c r="I121" s="299"/>
      <c r="J121" s="303"/>
      <c r="K121" s="303"/>
      <c r="L121" s="250" t="s">
        <v>158</v>
      </c>
      <c r="M121" s="320" t="s">
        <v>349</v>
      </c>
      <c r="N121" s="326">
        <v>56109641.838860758</v>
      </c>
      <c r="O121" s="326">
        <v>2717105.80540663</v>
      </c>
      <c r="P121" s="317">
        <v>5.0889244213913623E-2</v>
      </c>
      <c r="Q121" s="318">
        <v>157579913.08008987</v>
      </c>
      <c r="R121" s="318">
        <v>10485851.435945481</v>
      </c>
      <c r="S121" s="317">
        <v>7.128670810187604E-2</v>
      </c>
    </row>
    <row r="122" spans="1:19">
      <c r="A122" s="382"/>
      <c r="B122" s="250" t="s">
        <v>193</v>
      </c>
      <c r="C122" s="313">
        <v>56109641.838860765</v>
      </c>
      <c r="D122" s="313">
        <v>2717105.8054066375</v>
      </c>
      <c r="E122" s="314">
        <v>5.0889244213913762E-2</v>
      </c>
      <c r="F122" s="315">
        <v>157579913.08008978</v>
      </c>
      <c r="G122" s="315">
        <v>10485851.435945302</v>
      </c>
      <c r="H122" s="314">
        <v>7.1286708101874777E-2</v>
      </c>
      <c r="I122" s="298"/>
      <c r="J122" s="302"/>
      <c r="K122" s="302"/>
      <c r="L122" s="250" t="s">
        <v>193</v>
      </c>
      <c r="M122" s="321" t="s">
        <v>350</v>
      </c>
      <c r="N122" s="313">
        <v>56109641.838860765</v>
      </c>
      <c r="O122" s="313">
        <v>2717105.8054066375</v>
      </c>
      <c r="P122" s="314">
        <v>5.0889244213913762E-2</v>
      </c>
      <c r="Q122" s="315">
        <v>157579913.08008978</v>
      </c>
      <c r="R122" s="315">
        <v>10485851.435945302</v>
      </c>
      <c r="S122" s="314">
        <v>7.1286708101874777E-2</v>
      </c>
    </row>
    <row r="123" spans="1:19">
      <c r="A123" s="382"/>
      <c r="B123" s="250" t="s">
        <v>159</v>
      </c>
      <c r="C123" s="326">
        <v>125409745.90833707</v>
      </c>
      <c r="D123" s="326">
        <v>7916520.0185228288</v>
      </c>
      <c r="E123" s="317">
        <v>6.7378522962225781E-2</v>
      </c>
      <c r="F123" s="318">
        <v>341763579.24393845</v>
      </c>
      <c r="G123" s="318">
        <v>24899098.071385145</v>
      </c>
      <c r="H123" s="317">
        <v>7.8579643825165649E-2</v>
      </c>
      <c r="I123" s="299"/>
      <c r="J123" s="303"/>
      <c r="K123" s="303"/>
      <c r="L123" s="250" t="s">
        <v>159</v>
      </c>
      <c r="M123" s="320" t="s">
        <v>351</v>
      </c>
      <c r="N123" s="326">
        <v>125409745.90833707</v>
      </c>
      <c r="O123" s="326">
        <v>7916520.0185228288</v>
      </c>
      <c r="P123" s="317">
        <v>6.7378522962225781E-2</v>
      </c>
      <c r="Q123" s="318">
        <v>341763579.24393845</v>
      </c>
      <c r="R123" s="318">
        <v>24899098.071385145</v>
      </c>
      <c r="S123" s="317">
        <v>7.8579643825165649E-2</v>
      </c>
    </row>
    <row r="124" spans="1:19">
      <c r="A124" s="382"/>
      <c r="B124" s="250" t="s">
        <v>194</v>
      </c>
      <c r="C124" s="313">
        <v>125409745.90833707</v>
      </c>
      <c r="D124" s="313">
        <v>7916520.0185228288</v>
      </c>
      <c r="E124" s="314">
        <v>6.7378522962225781E-2</v>
      </c>
      <c r="F124" s="315">
        <v>341763579.24393845</v>
      </c>
      <c r="G124" s="315">
        <v>24899098.071385086</v>
      </c>
      <c r="H124" s="314">
        <v>7.8579643825165441E-2</v>
      </c>
      <c r="I124" s="298"/>
      <c r="J124" s="302"/>
      <c r="K124" s="302"/>
      <c r="L124" s="250" t="s">
        <v>194</v>
      </c>
      <c r="M124" s="321" t="s">
        <v>352</v>
      </c>
      <c r="N124" s="313">
        <v>125409745.90833707</v>
      </c>
      <c r="O124" s="313">
        <v>7916520.0185228288</v>
      </c>
      <c r="P124" s="314">
        <v>6.7378522962225781E-2</v>
      </c>
      <c r="Q124" s="315">
        <v>341763579.24393845</v>
      </c>
      <c r="R124" s="315">
        <v>24899098.071385086</v>
      </c>
      <c r="S124" s="314">
        <v>7.8579643825165441E-2</v>
      </c>
    </row>
    <row r="125" spans="1:19">
      <c r="A125" s="382"/>
      <c r="B125" s="250" t="s">
        <v>160</v>
      </c>
      <c r="C125" s="326">
        <v>102734992.91435885</v>
      </c>
      <c r="D125" s="326">
        <v>5143509.8888188899</v>
      </c>
      <c r="E125" s="317">
        <v>5.270449561129037E-2</v>
      </c>
      <c r="F125" s="318">
        <v>293894779.46905726</v>
      </c>
      <c r="G125" s="318">
        <v>18288428.133844912</v>
      </c>
      <c r="H125" s="317">
        <v>6.6357063417603196E-2</v>
      </c>
      <c r="I125" s="299"/>
      <c r="J125" s="303"/>
      <c r="K125" s="303"/>
      <c r="L125" s="250" t="s">
        <v>160</v>
      </c>
      <c r="M125" s="320" t="s">
        <v>353</v>
      </c>
      <c r="N125" s="326">
        <v>102734992.91435885</v>
      </c>
      <c r="O125" s="326">
        <v>5143509.8888188899</v>
      </c>
      <c r="P125" s="317">
        <v>5.270449561129037E-2</v>
      </c>
      <c r="Q125" s="318">
        <v>293894779.46905726</v>
      </c>
      <c r="R125" s="318">
        <v>18288428.133844912</v>
      </c>
      <c r="S125" s="317">
        <v>6.6357063417603196E-2</v>
      </c>
    </row>
    <row r="126" spans="1:19">
      <c r="A126" s="382"/>
      <c r="B126" s="250" t="s">
        <v>195</v>
      </c>
      <c r="C126" s="313">
        <v>102734992.91435891</v>
      </c>
      <c r="D126" s="313">
        <v>5143509.8888189644</v>
      </c>
      <c r="E126" s="314">
        <v>5.270449561129114E-2</v>
      </c>
      <c r="F126" s="315">
        <v>293894779.46905726</v>
      </c>
      <c r="G126" s="315">
        <v>18288428.133844972</v>
      </c>
      <c r="H126" s="314">
        <v>6.6357063417603418E-2</v>
      </c>
      <c r="I126" s="298"/>
      <c r="J126" s="302"/>
      <c r="K126" s="302"/>
      <c r="L126" s="250" t="s">
        <v>195</v>
      </c>
      <c r="M126" s="321" t="s">
        <v>354</v>
      </c>
      <c r="N126" s="313">
        <v>102734992.91435891</v>
      </c>
      <c r="O126" s="313">
        <v>5143509.8888189644</v>
      </c>
      <c r="P126" s="314">
        <v>5.270449561129114E-2</v>
      </c>
      <c r="Q126" s="315">
        <v>293894779.46905726</v>
      </c>
      <c r="R126" s="315">
        <v>18288428.133844972</v>
      </c>
      <c r="S126" s="314">
        <v>6.6357063417603418E-2</v>
      </c>
    </row>
    <row r="127" spans="1:19">
      <c r="A127" s="382"/>
      <c r="B127" s="250" t="s">
        <v>161</v>
      </c>
      <c r="C127" s="326">
        <v>74541442.349056825</v>
      </c>
      <c r="D127" s="326">
        <v>5251114.8003758788</v>
      </c>
      <c r="E127" s="317">
        <v>7.5784239823179222E-2</v>
      </c>
      <c r="F127" s="318">
        <v>196485847.20455658</v>
      </c>
      <c r="G127" s="318">
        <v>15743835.061096281</v>
      </c>
      <c r="H127" s="317">
        <v>8.7106671406313271E-2</v>
      </c>
      <c r="I127" s="299"/>
      <c r="J127" s="303"/>
      <c r="K127" s="303"/>
      <c r="L127" s="250" t="s">
        <v>161</v>
      </c>
      <c r="M127" s="320" t="s">
        <v>355</v>
      </c>
      <c r="N127" s="326">
        <v>74541442.349056825</v>
      </c>
      <c r="O127" s="326">
        <v>5251114.8003758788</v>
      </c>
      <c r="P127" s="317">
        <v>7.5784239823179222E-2</v>
      </c>
      <c r="Q127" s="318">
        <v>196485847.20455658</v>
      </c>
      <c r="R127" s="318">
        <v>15743835.061096281</v>
      </c>
      <c r="S127" s="317">
        <v>8.7106671406313271E-2</v>
      </c>
    </row>
    <row r="128" spans="1:19">
      <c r="A128" s="382"/>
      <c r="B128" s="250" t="s">
        <v>196</v>
      </c>
      <c r="C128" s="313">
        <v>74541442.349056765</v>
      </c>
      <c r="D128" s="313">
        <v>5251114.8003758341</v>
      </c>
      <c r="E128" s="314">
        <v>7.5784239823178598E-2</v>
      </c>
      <c r="F128" s="315">
        <v>196485847.20455664</v>
      </c>
      <c r="G128" s="315">
        <v>15743835.061096281</v>
      </c>
      <c r="H128" s="314">
        <v>8.7106671406313244E-2</v>
      </c>
      <c r="I128" s="298"/>
      <c r="J128" s="302"/>
      <c r="K128" s="302"/>
      <c r="L128" s="250" t="s">
        <v>196</v>
      </c>
      <c r="M128" s="321" t="s">
        <v>356</v>
      </c>
      <c r="N128" s="313">
        <v>74541442.349056765</v>
      </c>
      <c r="O128" s="313">
        <v>5251114.8003758341</v>
      </c>
      <c r="P128" s="314">
        <v>7.5784239823178598E-2</v>
      </c>
      <c r="Q128" s="315">
        <v>196485847.20455664</v>
      </c>
      <c r="R128" s="315">
        <v>15743835.061096281</v>
      </c>
      <c r="S128" s="314">
        <v>8.7106671406313244E-2</v>
      </c>
    </row>
    <row r="129" spans="1:19">
      <c r="A129" s="382"/>
      <c r="B129" s="250" t="s">
        <v>162</v>
      </c>
      <c r="C129" s="326">
        <v>68621732.317934379</v>
      </c>
      <c r="D129" s="326">
        <v>5382414.7704925314</v>
      </c>
      <c r="E129" s="317">
        <v>8.5111841481443379E-2</v>
      </c>
      <c r="F129" s="318">
        <v>183308815.57745871</v>
      </c>
      <c r="G129" s="318">
        <v>18097102.28759706</v>
      </c>
      <c r="H129" s="317">
        <v>0.10953885730756842</v>
      </c>
      <c r="I129" s="299"/>
      <c r="J129" s="303"/>
      <c r="K129" s="303"/>
      <c r="L129" s="250" t="s">
        <v>162</v>
      </c>
      <c r="M129" s="320" t="s">
        <v>357</v>
      </c>
      <c r="N129" s="326">
        <v>68621732.317934379</v>
      </c>
      <c r="O129" s="326">
        <v>5382414.7704925314</v>
      </c>
      <c r="P129" s="317">
        <v>8.5111841481443379E-2</v>
      </c>
      <c r="Q129" s="318">
        <v>183308815.57745871</v>
      </c>
      <c r="R129" s="318">
        <v>18097102.28759706</v>
      </c>
      <c r="S129" s="317">
        <v>0.10953885730756842</v>
      </c>
    </row>
    <row r="130" spans="1:19">
      <c r="A130" s="382"/>
      <c r="B130" s="250" t="s">
        <v>197</v>
      </c>
      <c r="C130" s="313">
        <v>22873168.900133949</v>
      </c>
      <c r="D130" s="313">
        <v>1986303.6021765023</v>
      </c>
      <c r="E130" s="314">
        <v>9.5098214779541168E-2</v>
      </c>
      <c r="F130" s="315">
        <v>62487969.116423197</v>
      </c>
      <c r="G130" s="315">
        <v>6648140.1879655346</v>
      </c>
      <c r="H130" s="314">
        <v>0.11905731653446097</v>
      </c>
      <c r="I130" s="298"/>
      <c r="J130" s="302"/>
      <c r="K130" s="302"/>
      <c r="L130" s="250" t="s">
        <v>197</v>
      </c>
      <c r="M130" s="321" t="s">
        <v>358</v>
      </c>
      <c r="N130" s="313">
        <v>22873168.900133949</v>
      </c>
      <c r="O130" s="313">
        <v>1986303.6021765023</v>
      </c>
      <c r="P130" s="314">
        <v>9.5098214779541168E-2</v>
      </c>
      <c r="Q130" s="315">
        <v>62487969.116423197</v>
      </c>
      <c r="R130" s="315">
        <v>6648140.1879655346</v>
      </c>
      <c r="S130" s="314">
        <v>0.11905731653446097</v>
      </c>
    </row>
    <row r="131" spans="1:19">
      <c r="A131" s="382"/>
      <c r="B131" s="250" t="s">
        <v>198</v>
      </c>
      <c r="C131" s="326">
        <v>45748563.417800367</v>
      </c>
      <c r="D131" s="326">
        <v>3396111.1683159992</v>
      </c>
      <c r="E131" s="317">
        <v>8.018688382695352E-2</v>
      </c>
      <c r="F131" s="318">
        <v>120820846.46103545</v>
      </c>
      <c r="G131" s="318">
        <v>11448962.099631459</v>
      </c>
      <c r="H131" s="317">
        <v>0.10467920678590464</v>
      </c>
      <c r="I131" s="299"/>
      <c r="J131" s="303"/>
      <c r="K131" s="303"/>
      <c r="L131" s="250" t="s">
        <v>198</v>
      </c>
      <c r="M131" s="320" t="s">
        <v>359</v>
      </c>
      <c r="N131" s="326">
        <v>45748563.417800367</v>
      </c>
      <c r="O131" s="326">
        <v>3396111.1683159992</v>
      </c>
      <c r="P131" s="317">
        <v>8.018688382695352E-2</v>
      </c>
      <c r="Q131" s="318">
        <v>120820846.46103545</v>
      </c>
      <c r="R131" s="318">
        <v>11448962.099631459</v>
      </c>
      <c r="S131" s="317">
        <v>0.10467920678590464</v>
      </c>
    </row>
    <row r="132" spans="1:19">
      <c r="A132" s="382"/>
      <c r="B132" s="250" t="s">
        <v>163</v>
      </c>
      <c r="C132" s="313">
        <v>653589458.12151515</v>
      </c>
      <c r="D132" s="313">
        <v>40824051.397816658</v>
      </c>
      <c r="E132" s="314">
        <v>6.6622643755450434E-2</v>
      </c>
      <c r="F132" s="315">
        <v>1941003490.2831511</v>
      </c>
      <c r="G132" s="315">
        <v>137803607.92095733</v>
      </c>
      <c r="H132" s="314">
        <v>7.6421704143211477E-2</v>
      </c>
      <c r="I132" s="298"/>
      <c r="J132" s="302"/>
      <c r="K132" s="302"/>
      <c r="L132" s="250" t="s">
        <v>163</v>
      </c>
      <c r="M132" s="321" t="s">
        <v>360</v>
      </c>
      <c r="N132" s="313">
        <v>653589458.12151515</v>
      </c>
      <c r="O132" s="313">
        <v>40824051.397816658</v>
      </c>
      <c r="P132" s="314">
        <v>6.6622643755450434E-2</v>
      </c>
      <c r="Q132" s="315">
        <v>1941003490.2831511</v>
      </c>
      <c r="R132" s="315">
        <v>137803607.92095733</v>
      </c>
      <c r="S132" s="314">
        <v>7.6421704143211477E-2</v>
      </c>
    </row>
    <row r="133" spans="1:19">
      <c r="A133" s="382"/>
      <c r="B133" s="250" t="s">
        <v>199</v>
      </c>
      <c r="C133" s="326">
        <v>168646050.30284446</v>
      </c>
      <c r="D133" s="326">
        <v>10522086.984850526</v>
      </c>
      <c r="E133" s="317">
        <v>6.6543278855780805E-2</v>
      </c>
      <c r="F133" s="318">
        <v>479740552.7591089</v>
      </c>
      <c r="G133" s="318">
        <v>35790468.957394183</v>
      </c>
      <c r="H133" s="317">
        <v>8.0618227731610453E-2</v>
      </c>
      <c r="I133" s="299"/>
      <c r="J133" s="303"/>
      <c r="K133" s="303"/>
      <c r="L133" s="250" t="s">
        <v>199</v>
      </c>
      <c r="M133" s="320" t="s">
        <v>361</v>
      </c>
      <c r="N133" s="326">
        <v>168646050.30284446</v>
      </c>
      <c r="O133" s="326">
        <v>10522086.984850526</v>
      </c>
      <c r="P133" s="317">
        <v>6.6543278855780805E-2</v>
      </c>
      <c r="Q133" s="318">
        <v>479740552.7591089</v>
      </c>
      <c r="R133" s="318">
        <v>35790468.957394183</v>
      </c>
      <c r="S133" s="317">
        <v>8.0618227731610453E-2</v>
      </c>
    </row>
    <row r="134" spans="1:19">
      <c r="A134" s="382"/>
      <c r="B134" s="250" t="s">
        <v>200</v>
      </c>
      <c r="C134" s="313">
        <v>133843940.79644026</v>
      </c>
      <c r="D134" s="313">
        <v>8653210.9805340618</v>
      </c>
      <c r="E134" s="314">
        <v>6.912022154722372E-2</v>
      </c>
      <c r="F134" s="315">
        <v>397403103.99830794</v>
      </c>
      <c r="G134" s="315">
        <v>26976908.650587201</v>
      </c>
      <c r="H134" s="314">
        <v>7.282667637817529E-2</v>
      </c>
      <c r="I134" s="298"/>
      <c r="J134" s="302"/>
      <c r="K134" s="302"/>
      <c r="L134" s="250" t="s">
        <v>200</v>
      </c>
      <c r="M134" s="321" t="s">
        <v>362</v>
      </c>
      <c r="N134" s="313">
        <v>133843940.79644026</v>
      </c>
      <c r="O134" s="313">
        <v>8653210.9805340618</v>
      </c>
      <c r="P134" s="314">
        <v>6.912022154722372E-2</v>
      </c>
      <c r="Q134" s="315">
        <v>397403103.99830794</v>
      </c>
      <c r="R134" s="315">
        <v>26976908.650587201</v>
      </c>
      <c r="S134" s="314">
        <v>7.282667637817529E-2</v>
      </c>
    </row>
    <row r="135" spans="1:19">
      <c r="A135" s="382"/>
      <c r="B135" s="250" t="s">
        <v>201</v>
      </c>
      <c r="C135" s="326">
        <v>219043104.97564247</v>
      </c>
      <c r="D135" s="326">
        <v>13404454.137957364</v>
      </c>
      <c r="E135" s="317">
        <v>6.5184507306157061E-2</v>
      </c>
      <c r="F135" s="318">
        <v>675945111.31232417</v>
      </c>
      <c r="G135" s="318">
        <v>47473971.577934027</v>
      </c>
      <c r="H135" s="317">
        <v>7.5538825216378086E-2</v>
      </c>
      <c r="I135" s="299"/>
      <c r="J135" s="303"/>
      <c r="K135" s="303"/>
      <c r="L135" s="250" t="s">
        <v>201</v>
      </c>
      <c r="M135" s="320" t="s">
        <v>363</v>
      </c>
      <c r="N135" s="326">
        <v>219043104.97564247</v>
      </c>
      <c r="O135" s="326">
        <v>13404454.137957364</v>
      </c>
      <c r="P135" s="317">
        <v>6.5184507306157061E-2</v>
      </c>
      <c r="Q135" s="318">
        <v>675945111.31232417</v>
      </c>
      <c r="R135" s="318">
        <v>47473971.577934027</v>
      </c>
      <c r="S135" s="317">
        <v>7.5538825216378086E-2</v>
      </c>
    </row>
    <row r="136" spans="1:19">
      <c r="A136" s="382"/>
      <c r="B136" s="250" t="s">
        <v>202</v>
      </c>
      <c r="C136" s="313">
        <v>13503539.729074633</v>
      </c>
      <c r="D136" s="313">
        <v>915825.02897408791</v>
      </c>
      <c r="E136" s="314">
        <v>7.2755464418555085E-2</v>
      </c>
      <c r="F136" s="315">
        <v>38975507.541481465</v>
      </c>
      <c r="G136" s="315">
        <v>3135655.578900151</v>
      </c>
      <c r="H136" s="314">
        <v>8.7490751417554399E-2</v>
      </c>
      <c r="I136" s="298"/>
      <c r="J136" s="302"/>
      <c r="K136" s="302"/>
      <c r="L136" s="250" t="s">
        <v>202</v>
      </c>
      <c r="M136" s="321" t="s">
        <v>364</v>
      </c>
      <c r="N136" s="313">
        <v>13503539.729074633</v>
      </c>
      <c r="O136" s="313">
        <v>915825.02897408791</v>
      </c>
      <c r="P136" s="314">
        <v>7.2755464418555085E-2</v>
      </c>
      <c r="Q136" s="315">
        <v>38975507.541481465</v>
      </c>
      <c r="R136" s="315">
        <v>3135655.578900151</v>
      </c>
      <c r="S136" s="314">
        <v>8.7490751417554399E-2</v>
      </c>
    </row>
    <row r="137" spans="1:19">
      <c r="A137" s="382"/>
      <c r="B137" s="250" t="s">
        <v>203</v>
      </c>
      <c r="C137" s="326">
        <v>118552822.31752186</v>
      </c>
      <c r="D137" s="326">
        <v>7328474.2654726207</v>
      </c>
      <c r="E137" s="317">
        <v>6.588911864912117E-2</v>
      </c>
      <c r="F137" s="318">
        <v>348939214.67192894</v>
      </c>
      <c r="G137" s="318">
        <v>24426603.156142414</v>
      </c>
      <c r="H137" s="317">
        <v>7.5271660605258583E-2</v>
      </c>
      <c r="I137" s="299"/>
      <c r="J137" s="303"/>
      <c r="K137" s="303"/>
      <c r="L137" s="250" t="s">
        <v>203</v>
      </c>
      <c r="M137" s="320" t="s">
        <v>365</v>
      </c>
      <c r="N137" s="326">
        <v>118552822.31752186</v>
      </c>
      <c r="O137" s="326">
        <v>7328474.2654726207</v>
      </c>
      <c r="P137" s="317">
        <v>6.588911864912117E-2</v>
      </c>
      <c r="Q137" s="318">
        <v>348939214.67192894</v>
      </c>
      <c r="R137" s="318">
        <v>24426603.156142414</v>
      </c>
      <c r="S137" s="317">
        <v>7.5271660605258583E-2</v>
      </c>
    </row>
    <row r="138" spans="1:19">
      <c r="A138" s="382"/>
      <c r="B138" s="250" t="s">
        <v>164</v>
      </c>
      <c r="C138" s="313">
        <v>158424895.3566626</v>
      </c>
      <c r="D138" s="313">
        <v>12116542.778479308</v>
      </c>
      <c r="E138" s="314">
        <v>8.281511318367521E-2</v>
      </c>
      <c r="F138" s="315">
        <v>425220284.2315833</v>
      </c>
      <c r="G138" s="315">
        <v>35486848.04682976</v>
      </c>
      <c r="H138" s="314">
        <v>9.1054153305971886E-2</v>
      </c>
      <c r="I138" s="298"/>
      <c r="J138" s="302"/>
      <c r="K138" s="302"/>
      <c r="L138" s="250" t="s">
        <v>164</v>
      </c>
      <c r="M138" s="321" t="s">
        <v>366</v>
      </c>
      <c r="N138" s="313">
        <v>158424895.3566626</v>
      </c>
      <c r="O138" s="313">
        <v>12116542.778479308</v>
      </c>
      <c r="P138" s="314">
        <v>8.281511318367521E-2</v>
      </c>
      <c r="Q138" s="315">
        <v>425220284.2315833</v>
      </c>
      <c r="R138" s="315">
        <v>35486848.04682976</v>
      </c>
      <c r="S138" s="314">
        <v>9.1054153305971886E-2</v>
      </c>
    </row>
    <row r="139" spans="1:19">
      <c r="A139" s="383"/>
      <c r="B139" s="250" t="s">
        <v>204</v>
      </c>
      <c r="C139" s="326">
        <v>141600629.41429976</v>
      </c>
      <c r="D139" s="326">
        <v>11161545.328599587</v>
      </c>
      <c r="E139" s="317">
        <v>8.5569025624760653E-2</v>
      </c>
      <c r="F139" s="318">
        <v>380916278.56803209</v>
      </c>
      <c r="G139" s="318">
        <v>32318217.358093441</v>
      </c>
      <c r="H139" s="317">
        <v>9.2709113888703509E-2</v>
      </c>
      <c r="I139" s="299"/>
      <c r="J139" s="303"/>
      <c r="K139" s="303"/>
      <c r="L139" s="250" t="s">
        <v>204</v>
      </c>
      <c r="M139" s="320" t="s">
        <v>367</v>
      </c>
      <c r="N139" s="326">
        <v>141600629.41429976</v>
      </c>
      <c r="O139" s="326">
        <v>11161545.328599587</v>
      </c>
      <c r="P139" s="317">
        <v>8.5569025624760653E-2</v>
      </c>
      <c r="Q139" s="318">
        <v>380916278.56803209</v>
      </c>
      <c r="R139" s="318">
        <v>32318217.358093441</v>
      </c>
      <c r="S139" s="317">
        <v>9.2709113888703509E-2</v>
      </c>
    </row>
    <row r="140" spans="1:19">
      <c r="A140" s="384" t="s">
        <v>135</v>
      </c>
      <c r="B140" s="250" t="s">
        <v>205</v>
      </c>
      <c r="C140" s="313">
        <v>16824265.942364618</v>
      </c>
      <c r="D140" s="313">
        <v>954997.44987966493</v>
      </c>
      <c r="E140" s="314">
        <v>6.0179046711063798E-2</v>
      </c>
      <c r="F140" s="315">
        <v>44304005.663551256</v>
      </c>
      <c r="G140" s="315">
        <v>3168630.6887363568</v>
      </c>
      <c r="H140" s="314">
        <v>7.7029337660744518E-2</v>
      </c>
      <c r="I140" s="298"/>
      <c r="J140" s="302"/>
      <c r="K140" s="302"/>
      <c r="L140" s="250" t="s">
        <v>205</v>
      </c>
      <c r="M140" s="321" t="s">
        <v>368</v>
      </c>
      <c r="N140" s="313">
        <v>16824265.942364618</v>
      </c>
      <c r="O140" s="313">
        <v>954997.44987966493</v>
      </c>
      <c r="P140" s="314">
        <v>6.0179046711063798E-2</v>
      </c>
      <c r="Q140" s="315">
        <v>44304005.663551256</v>
      </c>
      <c r="R140" s="315">
        <v>3168630.6887363568</v>
      </c>
      <c r="S140" s="314">
        <v>7.7029337660744518E-2</v>
      </c>
    </row>
    <row r="141" spans="1:19">
      <c r="A141" s="385"/>
      <c r="B141" s="250" t="s">
        <v>66</v>
      </c>
      <c r="C141" s="326">
        <v>3979640493.615324</v>
      </c>
      <c r="D141" s="326">
        <v>265641826.69946861</v>
      </c>
      <c r="E141" s="317">
        <v>7.1524480895966622E-2</v>
      </c>
      <c r="F141" s="318">
        <v>11142773883.71829</v>
      </c>
      <c r="G141" s="318">
        <v>843433201.91980362</v>
      </c>
      <c r="H141" s="317">
        <v>8.1891960658254687E-2</v>
      </c>
      <c r="I141" s="299"/>
      <c r="J141" s="303"/>
      <c r="K141" s="303"/>
      <c r="L141" s="250" t="s">
        <v>66</v>
      </c>
      <c r="M141" s="320" t="s">
        <v>300</v>
      </c>
      <c r="N141" s="326">
        <v>3979640493.615324</v>
      </c>
      <c r="O141" s="326">
        <v>265641826.69946861</v>
      </c>
      <c r="P141" s="317">
        <v>7.1524480895966622E-2</v>
      </c>
      <c r="Q141" s="318">
        <v>11142773883.71829</v>
      </c>
      <c r="R141" s="318">
        <v>843433201.91980362</v>
      </c>
      <c r="S141" s="317">
        <v>8.1891960658254687E-2</v>
      </c>
    </row>
    <row r="142" spans="1:19">
      <c r="A142" s="385"/>
      <c r="B142" s="250" t="s">
        <v>150</v>
      </c>
      <c r="C142" s="313">
        <v>566701343.59671211</v>
      </c>
      <c r="D142" s="313">
        <v>47426148.861672103</v>
      </c>
      <c r="E142" s="314">
        <v>9.1331435320863491E-2</v>
      </c>
      <c r="F142" s="315">
        <v>1565210864.9097142</v>
      </c>
      <c r="G142" s="315">
        <v>149301039.03013134</v>
      </c>
      <c r="H142" s="314">
        <v>0.10544530188381415</v>
      </c>
      <c r="I142" s="298"/>
      <c r="J142" s="302"/>
      <c r="K142" s="302"/>
      <c r="L142" s="250" t="s">
        <v>150</v>
      </c>
      <c r="M142" s="321" t="s">
        <v>301</v>
      </c>
      <c r="N142" s="313">
        <v>566701343.59671211</v>
      </c>
      <c r="O142" s="313">
        <v>47426148.861672103</v>
      </c>
      <c r="P142" s="314">
        <v>9.1331435320863491E-2</v>
      </c>
      <c r="Q142" s="315">
        <v>1565210864.9097142</v>
      </c>
      <c r="R142" s="315">
        <v>149301039.03013134</v>
      </c>
      <c r="S142" s="314">
        <v>0.10544530188381415</v>
      </c>
    </row>
    <row r="143" spans="1:19">
      <c r="A143" s="385"/>
      <c r="B143" s="250" t="s">
        <v>169</v>
      </c>
      <c r="C143" s="326">
        <v>42535639.613608234</v>
      </c>
      <c r="D143" s="326">
        <v>3115331.3955025077</v>
      </c>
      <c r="E143" s="317">
        <v>7.9028590498732773E-2</v>
      </c>
      <c r="F143" s="318">
        <v>113041354.50384302</v>
      </c>
      <c r="G143" s="318">
        <v>9679401.5054970384</v>
      </c>
      <c r="H143" s="317">
        <v>9.3645690940572013E-2</v>
      </c>
      <c r="I143" s="299"/>
      <c r="J143" s="303"/>
      <c r="K143" s="303"/>
      <c r="L143" s="250" t="s">
        <v>169</v>
      </c>
      <c r="M143" s="320" t="s">
        <v>302</v>
      </c>
      <c r="N143" s="326">
        <v>42535639.613608234</v>
      </c>
      <c r="O143" s="326">
        <v>3115331.3955025077</v>
      </c>
      <c r="P143" s="317">
        <v>7.9028590498732773E-2</v>
      </c>
      <c r="Q143" s="318">
        <v>113041354.50384302</v>
      </c>
      <c r="R143" s="318">
        <v>9679401.5054970384</v>
      </c>
      <c r="S143" s="317">
        <v>9.3645690940572013E-2</v>
      </c>
    </row>
    <row r="144" spans="1:19">
      <c r="A144" s="385"/>
      <c r="B144" s="250" t="s">
        <v>170</v>
      </c>
      <c r="C144" s="313">
        <v>105970888.67601693</v>
      </c>
      <c r="D144" s="313">
        <v>8989933.6967791021</v>
      </c>
      <c r="E144" s="314">
        <v>9.2697929183144387E-2</v>
      </c>
      <c r="F144" s="315">
        <v>292659169.36593521</v>
      </c>
      <c r="G144" s="315">
        <v>28190577.765356898</v>
      </c>
      <c r="H144" s="314">
        <v>0.10659329183380903</v>
      </c>
      <c r="I144" s="298"/>
      <c r="J144" s="302"/>
      <c r="K144" s="302"/>
      <c r="L144" s="250" t="s">
        <v>170</v>
      </c>
      <c r="M144" s="321" t="s">
        <v>303</v>
      </c>
      <c r="N144" s="313">
        <v>105970888.67601693</v>
      </c>
      <c r="O144" s="313">
        <v>8989933.6967791021</v>
      </c>
      <c r="P144" s="314">
        <v>9.2697929183144387E-2</v>
      </c>
      <c r="Q144" s="315">
        <v>292659169.36593521</v>
      </c>
      <c r="R144" s="315">
        <v>28190577.765356898</v>
      </c>
      <c r="S144" s="314">
        <v>0.10659329183380903</v>
      </c>
    </row>
    <row r="145" spans="1:19">
      <c r="A145" s="385"/>
      <c r="B145" s="250" t="s">
        <v>171</v>
      </c>
      <c r="C145" s="326">
        <v>42928578.12600103</v>
      </c>
      <c r="D145" s="326">
        <v>4049011.2522623911</v>
      </c>
      <c r="E145" s="317">
        <v>0.10414239606659076</v>
      </c>
      <c r="F145" s="318">
        <v>114197745.81670906</v>
      </c>
      <c r="G145" s="318">
        <v>12576060.743121833</v>
      </c>
      <c r="H145" s="317">
        <v>0.12375371195641108</v>
      </c>
      <c r="I145" s="299"/>
      <c r="J145" s="303"/>
      <c r="K145" s="303"/>
      <c r="L145" s="250" t="s">
        <v>171</v>
      </c>
      <c r="M145" s="320" t="s">
        <v>304</v>
      </c>
      <c r="N145" s="326">
        <v>42928578.12600103</v>
      </c>
      <c r="O145" s="326">
        <v>4049011.2522623911</v>
      </c>
      <c r="P145" s="317">
        <v>0.10414239606659076</v>
      </c>
      <c r="Q145" s="318">
        <v>114197745.81670906</v>
      </c>
      <c r="R145" s="318">
        <v>12576060.743121833</v>
      </c>
      <c r="S145" s="317">
        <v>0.12375371195641108</v>
      </c>
    </row>
    <row r="146" spans="1:19">
      <c r="A146" s="385"/>
      <c r="B146" s="250" t="s">
        <v>172</v>
      </c>
      <c r="C146" s="313">
        <v>19003116.427276265</v>
      </c>
      <c r="D146" s="313">
        <v>1293568.4679852426</v>
      </c>
      <c r="E146" s="314">
        <v>7.3043562204906154E-2</v>
      </c>
      <c r="F146" s="315">
        <v>49117290.309279203</v>
      </c>
      <c r="G146" s="315">
        <v>3856589.1321917176</v>
      </c>
      <c r="H146" s="314">
        <v>8.5208338180674387E-2</v>
      </c>
      <c r="I146" s="298"/>
      <c r="J146" s="302"/>
      <c r="K146" s="302"/>
      <c r="L146" s="250" t="s">
        <v>172</v>
      </c>
      <c r="M146" s="321" t="s">
        <v>309</v>
      </c>
      <c r="N146" s="313">
        <v>19003116.427276265</v>
      </c>
      <c r="O146" s="313">
        <v>1293568.4679852426</v>
      </c>
      <c r="P146" s="314">
        <v>7.3043562204906154E-2</v>
      </c>
      <c r="Q146" s="315">
        <v>49117290.309279203</v>
      </c>
      <c r="R146" s="315">
        <v>3856589.1321917176</v>
      </c>
      <c r="S146" s="314">
        <v>8.5208338180674387E-2</v>
      </c>
    </row>
    <row r="147" spans="1:19">
      <c r="A147" s="385"/>
      <c r="B147" s="250" t="s">
        <v>173</v>
      </c>
      <c r="C147" s="326">
        <v>119735061.63664798</v>
      </c>
      <c r="D147" s="326">
        <v>10465184.9621685</v>
      </c>
      <c r="E147" s="317">
        <v>9.5773741864327508E-2</v>
      </c>
      <c r="F147" s="318">
        <v>336135804.79502386</v>
      </c>
      <c r="G147" s="318">
        <v>32471097.521315992</v>
      </c>
      <c r="H147" s="317">
        <v>0.10693075864113574</v>
      </c>
      <c r="I147" s="299"/>
      <c r="J147" s="303"/>
      <c r="K147" s="303"/>
      <c r="L147" s="250" t="s">
        <v>173</v>
      </c>
      <c r="M147" s="320" t="s">
        <v>305</v>
      </c>
      <c r="N147" s="326">
        <v>119735061.63664798</v>
      </c>
      <c r="O147" s="326">
        <v>10465184.9621685</v>
      </c>
      <c r="P147" s="317">
        <v>9.5773741864327508E-2</v>
      </c>
      <c r="Q147" s="318">
        <v>336135804.79502386</v>
      </c>
      <c r="R147" s="318">
        <v>32471097.521315992</v>
      </c>
      <c r="S147" s="317">
        <v>0.10693075864113574</v>
      </c>
    </row>
    <row r="148" spans="1:19">
      <c r="A148" s="385"/>
      <c r="B148" s="250" t="s">
        <v>174</v>
      </c>
      <c r="C148" s="313">
        <v>56592467.150427781</v>
      </c>
      <c r="D148" s="313">
        <v>5257198.6183976531</v>
      </c>
      <c r="E148" s="314">
        <v>0.10240909941120648</v>
      </c>
      <c r="F148" s="315">
        <v>156731649.92599273</v>
      </c>
      <c r="G148" s="315">
        <v>16621358.325416446</v>
      </c>
      <c r="H148" s="314">
        <v>0.11863053124463044</v>
      </c>
      <c r="I148" s="298"/>
      <c r="J148" s="302"/>
      <c r="K148" s="302"/>
      <c r="L148" s="250" t="s">
        <v>174</v>
      </c>
      <c r="M148" s="321" t="s">
        <v>306</v>
      </c>
      <c r="N148" s="313">
        <v>56592467.150427781</v>
      </c>
      <c r="O148" s="313">
        <v>5257198.6183976531</v>
      </c>
      <c r="P148" s="314">
        <v>0.10240909941120648</v>
      </c>
      <c r="Q148" s="315">
        <v>156731649.92599273</v>
      </c>
      <c r="R148" s="315">
        <v>16621358.325416446</v>
      </c>
      <c r="S148" s="314">
        <v>0.11863053124463044</v>
      </c>
    </row>
    <row r="149" spans="1:19">
      <c r="A149" s="385"/>
      <c r="B149" s="250" t="s">
        <v>175</v>
      </c>
      <c r="C149" s="326">
        <v>70335175.276126757</v>
      </c>
      <c r="D149" s="326">
        <v>6011563.2589713484</v>
      </c>
      <c r="E149" s="317">
        <v>9.3458110800246047E-2</v>
      </c>
      <c r="F149" s="318">
        <v>191382051.65697345</v>
      </c>
      <c r="G149" s="318">
        <v>18149664.800138682</v>
      </c>
      <c r="H149" s="317">
        <v>0.10477062129922733</v>
      </c>
      <c r="I149" s="299"/>
      <c r="J149" s="303"/>
      <c r="K149" s="303"/>
      <c r="L149" s="250" t="s">
        <v>175</v>
      </c>
      <c r="M149" s="320" t="s">
        <v>307</v>
      </c>
      <c r="N149" s="326">
        <v>70335175.276126757</v>
      </c>
      <c r="O149" s="326">
        <v>6011563.2589713484</v>
      </c>
      <c r="P149" s="317">
        <v>9.3458110800246047E-2</v>
      </c>
      <c r="Q149" s="318">
        <v>191382051.65697345</v>
      </c>
      <c r="R149" s="318">
        <v>18149664.800138682</v>
      </c>
      <c r="S149" s="317">
        <v>0.10477062129922733</v>
      </c>
    </row>
    <row r="150" spans="1:19">
      <c r="A150" s="385"/>
      <c r="B150" s="250" t="s">
        <v>176</v>
      </c>
      <c r="C150" s="313">
        <v>109600416.69066201</v>
      </c>
      <c r="D150" s="313">
        <v>8244357.2096149921</v>
      </c>
      <c r="E150" s="314">
        <v>8.1340545911383205E-2</v>
      </c>
      <c r="F150" s="315">
        <v>311945798.53595775</v>
      </c>
      <c r="G150" s="315">
        <v>27756289.237092435</v>
      </c>
      <c r="H150" s="314">
        <v>9.766824013163268E-2</v>
      </c>
      <c r="I150" s="298"/>
      <c r="J150" s="302"/>
      <c r="K150" s="302"/>
      <c r="L150" s="250" t="s">
        <v>176</v>
      </c>
      <c r="M150" s="321" t="s">
        <v>308</v>
      </c>
      <c r="N150" s="313">
        <v>109600416.69066201</v>
      </c>
      <c r="O150" s="313">
        <v>8244357.2096149921</v>
      </c>
      <c r="P150" s="314">
        <v>8.1340545911383205E-2</v>
      </c>
      <c r="Q150" s="315">
        <v>311945798.53595775</v>
      </c>
      <c r="R150" s="315">
        <v>27756289.237092435</v>
      </c>
      <c r="S150" s="314">
        <v>9.766824013163268E-2</v>
      </c>
    </row>
    <row r="151" spans="1:19">
      <c r="A151" s="385"/>
      <c r="B151" s="250" t="s">
        <v>177</v>
      </c>
      <c r="C151" s="326">
        <v>470647978.87426084</v>
      </c>
      <c r="D151" s="326">
        <v>33618327.346102297</v>
      </c>
      <c r="E151" s="317">
        <v>7.6924591337336784E-2</v>
      </c>
      <c r="F151" s="318">
        <v>1300701372.3621452</v>
      </c>
      <c r="G151" s="318">
        <v>106672261.7978487</v>
      </c>
      <c r="H151" s="317">
        <v>8.9338074636585316E-2</v>
      </c>
      <c r="I151" s="299"/>
      <c r="J151" s="303"/>
      <c r="K151" s="303"/>
      <c r="L151" s="250" t="s">
        <v>177</v>
      </c>
      <c r="M151" s="320" t="s">
        <v>310</v>
      </c>
      <c r="N151" s="326">
        <v>470647978.87426084</v>
      </c>
      <c r="O151" s="326">
        <v>33618327.346102297</v>
      </c>
      <c r="P151" s="317">
        <v>7.6924591337336784E-2</v>
      </c>
      <c r="Q151" s="318">
        <v>1300701372.3621452</v>
      </c>
      <c r="R151" s="318">
        <v>106672261.7978487</v>
      </c>
      <c r="S151" s="317">
        <v>8.9338074636585316E-2</v>
      </c>
    </row>
    <row r="152" spans="1:19">
      <c r="A152" s="385"/>
      <c r="B152" s="250" t="s">
        <v>206</v>
      </c>
      <c r="C152" s="313">
        <v>32516173.579071272</v>
      </c>
      <c r="D152" s="313">
        <v>1649438.5785480551</v>
      </c>
      <c r="E152" s="314">
        <v>5.3437416640279442E-2</v>
      </c>
      <c r="F152" s="315">
        <v>88770157.829827264</v>
      </c>
      <c r="G152" s="315">
        <v>5208747.905122906</v>
      </c>
      <c r="H152" s="314">
        <v>6.2334370731853522E-2</v>
      </c>
      <c r="I152" s="298"/>
      <c r="J152" s="302"/>
      <c r="K152" s="302"/>
      <c r="L152" s="250" t="s">
        <v>206</v>
      </c>
      <c r="M152" s="321" t="s">
        <v>311</v>
      </c>
      <c r="N152" s="313">
        <v>32516173.579071272</v>
      </c>
      <c r="O152" s="313">
        <v>1649438.5785480551</v>
      </c>
      <c r="P152" s="314">
        <v>5.3437416640279442E-2</v>
      </c>
      <c r="Q152" s="315">
        <v>88770157.829827264</v>
      </c>
      <c r="R152" s="315">
        <v>5208747.905122906</v>
      </c>
      <c r="S152" s="314">
        <v>6.2334370731853522E-2</v>
      </c>
    </row>
    <row r="153" spans="1:19">
      <c r="A153" s="385"/>
      <c r="B153" s="250" t="s">
        <v>178</v>
      </c>
      <c r="C153" s="326">
        <v>32503409.814444963</v>
      </c>
      <c r="D153" s="326">
        <v>2064611.0364555418</v>
      </c>
      <c r="E153" s="317">
        <v>6.7828269161149729E-2</v>
      </c>
      <c r="F153" s="318">
        <v>82781688.831291661</v>
      </c>
      <c r="G153" s="318">
        <v>6517796.7146573812</v>
      </c>
      <c r="H153" s="317">
        <v>8.5463730394055692E-2</v>
      </c>
      <c r="I153" s="299"/>
      <c r="J153" s="303"/>
      <c r="K153" s="303"/>
      <c r="L153" s="250" t="s">
        <v>178</v>
      </c>
      <c r="M153" s="320" t="s">
        <v>312</v>
      </c>
      <c r="N153" s="326">
        <v>32503409.814444963</v>
      </c>
      <c r="O153" s="326">
        <v>2064611.0364555418</v>
      </c>
      <c r="P153" s="317">
        <v>6.7828269161149729E-2</v>
      </c>
      <c r="Q153" s="318">
        <v>82781688.831291661</v>
      </c>
      <c r="R153" s="318">
        <v>6517796.7146573812</v>
      </c>
      <c r="S153" s="317">
        <v>8.5463730394055692E-2</v>
      </c>
    </row>
    <row r="154" spans="1:19">
      <c r="A154" s="385"/>
      <c r="B154" s="250" t="s">
        <v>179</v>
      </c>
      <c r="C154" s="313">
        <v>283252268.96052188</v>
      </c>
      <c r="D154" s="313">
        <v>20896021.105795741</v>
      </c>
      <c r="E154" s="314">
        <v>7.9647507069724677E-2</v>
      </c>
      <c r="F154" s="315">
        <v>783190582.09188068</v>
      </c>
      <c r="G154" s="315">
        <v>66406631.348187923</v>
      </c>
      <c r="H154" s="314">
        <v>9.2645254234959243E-2</v>
      </c>
      <c r="I154" s="298"/>
      <c r="J154" s="302"/>
      <c r="K154" s="302"/>
      <c r="L154" s="250" t="s">
        <v>179</v>
      </c>
      <c r="M154" s="321" t="s">
        <v>313</v>
      </c>
      <c r="N154" s="313">
        <v>283252268.96052188</v>
      </c>
      <c r="O154" s="313">
        <v>20896021.105795741</v>
      </c>
      <c r="P154" s="314">
        <v>7.9647507069724677E-2</v>
      </c>
      <c r="Q154" s="315">
        <v>783190582.09188068</v>
      </c>
      <c r="R154" s="315">
        <v>66406631.348187923</v>
      </c>
      <c r="S154" s="314">
        <v>9.2645254234959243E-2</v>
      </c>
    </row>
    <row r="155" spans="1:19">
      <c r="A155" s="385"/>
      <c r="B155" s="250" t="s">
        <v>180</v>
      </c>
      <c r="C155" s="326">
        <v>80759379.82425186</v>
      </c>
      <c r="D155" s="326">
        <v>5952095.2940230519</v>
      </c>
      <c r="E155" s="317">
        <v>7.9565717849548134E-2</v>
      </c>
      <c r="F155" s="318">
        <v>233962503.49555153</v>
      </c>
      <c r="G155" s="318">
        <v>18648952.420323968</v>
      </c>
      <c r="H155" s="317">
        <v>8.6612999168864585E-2</v>
      </c>
      <c r="I155" s="299"/>
      <c r="J155" s="303"/>
      <c r="K155" s="303"/>
      <c r="L155" s="250" t="s">
        <v>180</v>
      </c>
      <c r="M155" s="320" t="s">
        <v>314</v>
      </c>
      <c r="N155" s="326">
        <v>80759379.82425186</v>
      </c>
      <c r="O155" s="326">
        <v>5952095.2940230519</v>
      </c>
      <c r="P155" s="317">
        <v>7.9565717849548134E-2</v>
      </c>
      <c r="Q155" s="318">
        <v>233962503.49555153</v>
      </c>
      <c r="R155" s="318">
        <v>18648952.420323968</v>
      </c>
      <c r="S155" s="317">
        <v>8.6612999168864585E-2</v>
      </c>
    </row>
    <row r="156" spans="1:19">
      <c r="A156" s="385"/>
      <c r="B156" s="250" t="s">
        <v>181</v>
      </c>
      <c r="C156" s="327">
        <v>13582567.093429685</v>
      </c>
      <c r="D156" s="327">
        <v>1209835.5072489381</v>
      </c>
      <c r="E156" s="327">
        <v>9.778240955297357E-2</v>
      </c>
      <c r="F156" s="327">
        <v>36830779.986025333</v>
      </c>
      <c r="G156" s="327">
        <v>4008625.1040718555</v>
      </c>
      <c r="H156" s="327">
        <v>0.12213168570098693</v>
      </c>
      <c r="I156" s="300"/>
      <c r="J156" s="304"/>
      <c r="K156" s="304"/>
      <c r="L156" s="250" t="s">
        <v>181</v>
      </c>
      <c r="M156" s="321" t="s">
        <v>315</v>
      </c>
      <c r="N156" s="327">
        <v>13582567.093429685</v>
      </c>
      <c r="O156" s="327">
        <v>1209835.5072489381</v>
      </c>
      <c r="P156" s="327">
        <v>9.778240955297357E-2</v>
      </c>
      <c r="Q156" s="327">
        <v>36830779.986025333</v>
      </c>
      <c r="R156" s="327">
        <v>4008625.1040718555</v>
      </c>
      <c r="S156" s="327">
        <v>0.12213168570098693</v>
      </c>
    </row>
    <row r="157" spans="1:19">
      <c r="A157" s="385"/>
      <c r="B157" s="250" t="s">
        <v>182</v>
      </c>
      <c r="C157" s="326">
        <v>6921164.1422080034</v>
      </c>
      <c r="D157" s="326">
        <v>524310.88666123245</v>
      </c>
      <c r="E157" s="317">
        <v>8.1963875942690667E-2</v>
      </c>
      <c r="F157" s="318">
        <v>19357319.643796578</v>
      </c>
      <c r="G157" s="318">
        <v>1770943.9040543698</v>
      </c>
      <c r="H157" s="317">
        <v>0.10069976499207502</v>
      </c>
      <c r="I157" s="299"/>
      <c r="J157" s="303"/>
      <c r="K157" s="303"/>
      <c r="L157" s="250" t="s">
        <v>182</v>
      </c>
      <c r="M157" s="320" t="s">
        <v>316</v>
      </c>
      <c r="N157" s="326">
        <v>6921164.1422080034</v>
      </c>
      <c r="O157" s="326">
        <v>524310.88666123245</v>
      </c>
      <c r="P157" s="317">
        <v>8.1963875942690667E-2</v>
      </c>
      <c r="Q157" s="318">
        <v>19357319.643796578</v>
      </c>
      <c r="R157" s="318">
        <v>1770943.9040543698</v>
      </c>
      <c r="S157" s="317">
        <v>0.10069976499207502</v>
      </c>
    </row>
    <row r="158" spans="1:19">
      <c r="A158" s="385"/>
      <c r="B158" s="297" t="s">
        <v>226</v>
      </c>
      <c r="C158" s="313">
        <v>20771709.271013327</v>
      </c>
      <c r="D158" s="313">
        <v>1282405.1823985614</v>
      </c>
      <c r="E158" s="314">
        <v>6.5800460425250132E-2</v>
      </c>
      <c r="F158" s="315">
        <v>55444118.914543673</v>
      </c>
      <c r="G158" s="315">
        <v>3924495.7981173694</v>
      </c>
      <c r="H158" s="314">
        <v>7.6174776924291962E-2</v>
      </c>
      <c r="I158" s="298"/>
      <c r="J158" s="302"/>
      <c r="K158" s="302"/>
      <c r="L158" s="297" t="s">
        <v>226</v>
      </c>
      <c r="M158" s="321" t="s">
        <v>317</v>
      </c>
      <c r="N158" s="313">
        <v>20771709.271013327</v>
      </c>
      <c r="O158" s="313">
        <v>1282405.1823985614</v>
      </c>
      <c r="P158" s="314">
        <v>6.5800460425250132E-2</v>
      </c>
      <c r="Q158" s="315">
        <v>55444118.914543673</v>
      </c>
      <c r="R158" s="315">
        <v>3924495.7981173694</v>
      </c>
      <c r="S158" s="314">
        <v>7.6174776924291962E-2</v>
      </c>
    </row>
    <row r="159" spans="1:19">
      <c r="A159" s="385"/>
      <c r="B159" s="250" t="s">
        <v>151</v>
      </c>
      <c r="C159" s="326">
        <v>428945692.193546</v>
      </c>
      <c r="D159" s="326">
        <v>29496421.435736835</v>
      </c>
      <c r="E159" s="317">
        <v>7.3842721955101193E-2</v>
      </c>
      <c r="F159" s="318">
        <v>1147808497.3468871</v>
      </c>
      <c r="G159" s="318">
        <v>90768275.211042166</v>
      </c>
      <c r="H159" s="317">
        <v>8.5870218852823491E-2</v>
      </c>
      <c r="I159" s="301"/>
      <c r="J159" s="305"/>
      <c r="K159" s="305"/>
      <c r="L159" s="250" t="s">
        <v>151</v>
      </c>
      <c r="M159" s="320" t="s">
        <v>318</v>
      </c>
      <c r="N159" s="326">
        <v>428945692.193546</v>
      </c>
      <c r="O159" s="326">
        <v>29496421.435736835</v>
      </c>
      <c r="P159" s="317">
        <v>7.3842721955101193E-2</v>
      </c>
      <c r="Q159" s="318">
        <v>1147808497.3468871</v>
      </c>
      <c r="R159" s="318">
        <v>90768275.211042166</v>
      </c>
      <c r="S159" s="317">
        <v>8.5870218852823491E-2</v>
      </c>
    </row>
    <row r="160" spans="1:19">
      <c r="A160" s="385"/>
      <c r="B160" s="250" t="s">
        <v>207</v>
      </c>
      <c r="C160" s="313">
        <v>25251578.556960516</v>
      </c>
      <c r="D160" s="313">
        <v>2005864.0446598753</v>
      </c>
      <c r="E160" s="314">
        <v>8.6289627432121208E-2</v>
      </c>
      <c r="F160" s="315">
        <v>64746447.504929177</v>
      </c>
      <c r="G160" s="315">
        <v>6304540.4743624926</v>
      </c>
      <c r="H160" s="314">
        <v>0.10787704910219731</v>
      </c>
      <c r="I160" s="298"/>
      <c r="J160" s="302"/>
      <c r="K160" s="302"/>
      <c r="L160" s="250" t="s">
        <v>207</v>
      </c>
      <c r="M160" s="321" t="s">
        <v>319</v>
      </c>
      <c r="N160" s="313">
        <v>25251578.556960516</v>
      </c>
      <c r="O160" s="313">
        <v>2005864.0446598753</v>
      </c>
      <c r="P160" s="314">
        <v>8.6289627432121208E-2</v>
      </c>
      <c r="Q160" s="315">
        <v>64746447.504929177</v>
      </c>
      <c r="R160" s="315">
        <v>6304540.4743624926</v>
      </c>
      <c r="S160" s="314">
        <v>0.10787704910219731</v>
      </c>
    </row>
    <row r="161" spans="1:26">
      <c r="A161" s="385"/>
      <c r="B161" s="250" t="s">
        <v>208</v>
      </c>
      <c r="C161" s="326">
        <v>136119774.00155774</v>
      </c>
      <c r="D161" s="326">
        <v>8535512.8667929173</v>
      </c>
      <c r="E161" s="317">
        <v>6.6900985990560533E-2</v>
      </c>
      <c r="F161" s="318">
        <v>373638407.13943708</v>
      </c>
      <c r="G161" s="318">
        <v>28335886.243067861</v>
      </c>
      <c r="H161" s="317">
        <v>8.2061046555672007E-2</v>
      </c>
      <c r="I161" s="299"/>
      <c r="J161" s="303"/>
      <c r="K161" s="303"/>
      <c r="L161" s="250" t="s">
        <v>208</v>
      </c>
      <c r="M161" s="320" t="s">
        <v>320</v>
      </c>
      <c r="N161" s="326">
        <v>136119774.00155774</v>
      </c>
      <c r="O161" s="326">
        <v>8535512.8667929173</v>
      </c>
      <c r="P161" s="317">
        <v>6.6900985990560533E-2</v>
      </c>
      <c r="Q161" s="318">
        <v>373638407.13943708</v>
      </c>
      <c r="R161" s="318">
        <v>28335886.243067861</v>
      </c>
      <c r="S161" s="317">
        <v>8.2061046555672007E-2</v>
      </c>
    </row>
    <row r="162" spans="1:26">
      <c r="A162" s="385"/>
      <c r="B162" s="250" t="s">
        <v>209</v>
      </c>
      <c r="C162" s="313">
        <v>38418664.069123216</v>
      </c>
      <c r="D162" s="313">
        <v>2578596.2209642157</v>
      </c>
      <c r="E162" s="314">
        <v>7.1947302998665238E-2</v>
      </c>
      <c r="F162" s="315">
        <v>100969653.9369877</v>
      </c>
      <c r="G162" s="315">
        <v>8170209.6691389978</v>
      </c>
      <c r="H162" s="314">
        <v>8.8041579705554859E-2</v>
      </c>
      <c r="I162" s="298"/>
      <c r="J162" s="302"/>
      <c r="K162" s="302"/>
      <c r="L162" s="250" t="s">
        <v>209</v>
      </c>
      <c r="M162" s="321" t="s">
        <v>321</v>
      </c>
      <c r="N162" s="313">
        <v>38418664.069123216</v>
      </c>
      <c r="O162" s="313">
        <v>2578596.2209642157</v>
      </c>
      <c r="P162" s="314">
        <v>7.1947302998665238E-2</v>
      </c>
      <c r="Q162" s="315">
        <v>100969653.9369877</v>
      </c>
      <c r="R162" s="315">
        <v>8170209.6691389978</v>
      </c>
      <c r="S162" s="314">
        <v>8.8041579705554859E-2</v>
      </c>
    </row>
    <row r="163" spans="1:26">
      <c r="A163" s="385"/>
      <c r="B163" s="250" t="s">
        <v>210</v>
      </c>
      <c r="C163" s="326">
        <v>32081928.404295348</v>
      </c>
      <c r="D163" s="326">
        <v>2647368.9855434112</v>
      </c>
      <c r="E163" s="317">
        <v>8.9940839537650641E-2</v>
      </c>
      <c r="F163" s="318">
        <v>83140335.131247893</v>
      </c>
      <c r="G163" s="318">
        <v>8042674.434704721</v>
      </c>
      <c r="H163" s="317">
        <v>0.10709620459688879</v>
      </c>
      <c r="I163" s="299"/>
      <c r="J163" s="303"/>
      <c r="K163" s="303"/>
      <c r="L163" s="250" t="s">
        <v>210</v>
      </c>
      <c r="M163" s="320" t="s">
        <v>322</v>
      </c>
      <c r="N163" s="326">
        <v>32081928.404295348</v>
      </c>
      <c r="O163" s="326">
        <v>2647368.9855434112</v>
      </c>
      <c r="P163" s="317">
        <v>8.9940839537650641E-2</v>
      </c>
      <c r="Q163" s="318">
        <v>83140335.131247893</v>
      </c>
      <c r="R163" s="318">
        <v>8042674.434704721</v>
      </c>
      <c r="S163" s="317">
        <v>0.10709620459688879</v>
      </c>
    </row>
    <row r="164" spans="1:26">
      <c r="A164" s="385"/>
      <c r="B164" s="250" t="s">
        <v>211</v>
      </c>
      <c r="C164" s="313">
        <v>77574480.525856733</v>
      </c>
      <c r="D164" s="313">
        <v>5262100.0089589208</v>
      </c>
      <c r="E164" s="314">
        <v>7.2769005408821849E-2</v>
      </c>
      <c r="F164" s="315">
        <v>211555587.46027625</v>
      </c>
      <c r="G164" s="315">
        <v>13845996.645905852</v>
      </c>
      <c r="H164" s="314">
        <v>7.0031992827833345E-2</v>
      </c>
      <c r="I164" s="298"/>
      <c r="J164" s="302"/>
      <c r="K164" s="302"/>
      <c r="L164" s="250" t="s">
        <v>211</v>
      </c>
      <c r="M164" s="321" t="s">
        <v>323</v>
      </c>
      <c r="N164" s="313">
        <v>77574480.525856733</v>
      </c>
      <c r="O164" s="313">
        <v>5262100.0089589208</v>
      </c>
      <c r="P164" s="314">
        <v>7.2769005408821849E-2</v>
      </c>
      <c r="Q164" s="315">
        <v>211555587.46027625</v>
      </c>
      <c r="R164" s="315">
        <v>13845996.645905852</v>
      </c>
      <c r="S164" s="314">
        <v>7.0031992827833345E-2</v>
      </c>
    </row>
    <row r="165" spans="1:26">
      <c r="A165" s="385"/>
      <c r="B165" s="250" t="s">
        <v>212</v>
      </c>
      <c r="C165" s="326">
        <v>64713431.016244002</v>
      </c>
      <c r="D165" s="326">
        <v>4647140.4455086961</v>
      </c>
      <c r="E165" s="317">
        <v>7.736686253392204E-2</v>
      </c>
      <c r="F165" s="318">
        <v>168124230.68574491</v>
      </c>
      <c r="G165" s="318">
        <v>14063163.29623583</v>
      </c>
      <c r="H165" s="317">
        <v>9.1283044668775751E-2</v>
      </c>
      <c r="I165" s="299"/>
      <c r="J165" s="303"/>
      <c r="K165" s="303"/>
      <c r="L165" s="250" t="s">
        <v>212</v>
      </c>
      <c r="M165" s="320" t="s">
        <v>324</v>
      </c>
      <c r="N165" s="326">
        <v>64713431.016244002</v>
      </c>
      <c r="O165" s="326">
        <v>4647140.4455086961</v>
      </c>
      <c r="P165" s="317">
        <v>7.736686253392204E-2</v>
      </c>
      <c r="Q165" s="318">
        <v>168124230.68574491</v>
      </c>
      <c r="R165" s="318">
        <v>14063163.29623583</v>
      </c>
      <c r="S165" s="317">
        <v>9.1283044668775751E-2</v>
      </c>
    </row>
    <row r="166" spans="1:26">
      <c r="A166" s="385"/>
      <c r="B166" s="250" t="s">
        <v>213</v>
      </c>
      <c r="C166" s="313">
        <v>24010755.685591508</v>
      </c>
      <c r="D166" s="313">
        <v>1734341.2684646845</v>
      </c>
      <c r="E166" s="314">
        <v>7.7855494874043432E-2</v>
      </c>
      <c r="F166" s="315">
        <v>64187748.660329178</v>
      </c>
      <c r="G166" s="315">
        <v>5462761.6531025395</v>
      </c>
      <c r="H166" s="314">
        <v>9.3022781808879712E-2</v>
      </c>
      <c r="I166" s="298"/>
      <c r="J166" s="302"/>
      <c r="K166" s="302"/>
      <c r="L166" s="250" t="s">
        <v>213</v>
      </c>
      <c r="M166" s="321" t="s">
        <v>325</v>
      </c>
      <c r="N166" s="313">
        <v>24010755.685591508</v>
      </c>
      <c r="O166" s="313">
        <v>1734341.2684646845</v>
      </c>
      <c r="P166" s="314">
        <v>7.7855494874043432E-2</v>
      </c>
      <c r="Q166" s="315">
        <v>64187748.660329178</v>
      </c>
      <c r="R166" s="315">
        <v>5462761.6531025395</v>
      </c>
      <c r="S166" s="314">
        <v>9.3022781808879712E-2</v>
      </c>
      <c r="T166" s="235" t="s">
        <v>217</v>
      </c>
      <c r="U166" s="236">
        <f>(O156-(SUM(O157:O165)))</f>
        <v>-55769884.569975726</v>
      </c>
      <c r="V166" s="236">
        <f>(P156-(SUM(P157:P165)))</f>
        <v>-0.58903927267180989</v>
      </c>
      <c r="W166" s="238">
        <f>(((U166+V166)-(U166))/U166)</f>
        <v>1.0561959704631741E-8</v>
      </c>
      <c r="X166" s="236">
        <f>(R156-(SUM(R157:R165)))</f>
        <v>-171217560.57255781</v>
      </c>
      <c r="Y166" s="236">
        <f>(S156-(SUM(S157:S165)))</f>
        <v>-0.68700399252512545</v>
      </c>
      <c r="Z166" s="238">
        <f>(((X166+Y166)-(X166))/X166)</f>
        <v>4.0124622594267495E-9</v>
      </c>
    </row>
    <row r="167" spans="1:26">
      <c r="A167" s="385"/>
      <c r="B167" s="250" t="s">
        <v>214</v>
      </c>
      <c r="C167" s="326">
        <v>10408309.420218186</v>
      </c>
      <c r="D167" s="326">
        <v>846963.35462341271</v>
      </c>
      <c r="E167" s="317">
        <v>8.858202064990589E-2</v>
      </c>
      <c r="F167" s="318">
        <v>27323071.539083447</v>
      </c>
      <c r="G167" s="318">
        <v>2582420.5115057863</v>
      </c>
      <c r="H167" s="317">
        <v>0.10437965066591173</v>
      </c>
      <c r="I167" s="299"/>
      <c r="J167" s="303"/>
      <c r="K167" s="303"/>
      <c r="L167" s="250" t="s">
        <v>214</v>
      </c>
      <c r="M167" s="320" t="s">
        <v>326</v>
      </c>
      <c r="N167" s="326">
        <v>10408309.420218186</v>
      </c>
      <c r="O167" s="326">
        <v>846963.35462341271</v>
      </c>
      <c r="P167" s="317">
        <v>8.858202064990589E-2</v>
      </c>
      <c r="Q167" s="318">
        <v>27323071.539083447</v>
      </c>
      <c r="R167" s="318">
        <v>2582420.5115057863</v>
      </c>
      <c r="S167" s="317">
        <v>0.10437965066591173</v>
      </c>
    </row>
    <row r="168" spans="1:26">
      <c r="A168" s="385"/>
      <c r="B168" s="250" t="s">
        <v>215</v>
      </c>
      <c r="C168" s="313">
        <v>10301852.160078466</v>
      </c>
      <c r="D168" s="313">
        <v>564096.37243748829</v>
      </c>
      <c r="E168" s="314">
        <v>5.792878613298471E-2</v>
      </c>
      <c r="F168" s="315">
        <v>26660041.137859095</v>
      </c>
      <c r="G168" s="315">
        <v>1921000.6593005359</v>
      </c>
      <c r="H168" s="314">
        <v>7.7650572622874198E-2</v>
      </c>
      <c r="I168" s="298"/>
      <c r="J168" s="302"/>
      <c r="K168" s="302"/>
      <c r="L168" s="250" t="s">
        <v>215</v>
      </c>
      <c r="M168" s="321" t="s">
        <v>327</v>
      </c>
      <c r="N168" s="313">
        <v>10301852.160078466</v>
      </c>
      <c r="O168" s="313">
        <v>564096.37243748829</v>
      </c>
      <c r="P168" s="314">
        <v>5.792878613298471E-2</v>
      </c>
      <c r="Q168" s="315">
        <v>26660041.137859095</v>
      </c>
      <c r="R168" s="315">
        <v>1921000.6593005359</v>
      </c>
      <c r="S168" s="314">
        <v>7.7650572622874198E-2</v>
      </c>
    </row>
    <row r="169" spans="1:26">
      <c r="A169" s="385"/>
      <c r="B169" s="234" t="s">
        <v>216</v>
      </c>
      <c r="C169" s="328">
        <v>10064918.353636883</v>
      </c>
      <c r="D169" s="328">
        <v>674437.86778157391</v>
      </c>
      <c r="E169" s="328">
        <v>7.1821443939686161E-2</v>
      </c>
      <c r="F169" s="328">
        <v>27462974.150992114</v>
      </c>
      <c r="G169" s="328">
        <v>2039621.6237172484</v>
      </c>
      <c r="H169" s="328">
        <v>8.0226304596495948E-2</v>
      </c>
      <c r="I169" s="301"/>
      <c r="J169" s="305"/>
      <c r="K169" s="305"/>
      <c r="L169" s="234" t="s">
        <v>216</v>
      </c>
      <c r="M169" s="320" t="s">
        <v>328</v>
      </c>
      <c r="N169" s="328">
        <v>10064918.353636883</v>
      </c>
      <c r="O169" s="328">
        <v>674437.86778157391</v>
      </c>
      <c r="P169" s="328">
        <v>7.1821443939686161E-2</v>
      </c>
      <c r="Q169" s="328">
        <v>27462974.150992114</v>
      </c>
      <c r="R169" s="328">
        <v>2039621.6237172484</v>
      </c>
      <c r="S169" s="328">
        <v>8.0226304596495948E-2</v>
      </c>
    </row>
    <row r="170" spans="1:26">
      <c r="A170" s="385"/>
      <c r="B170" s="250" t="s">
        <v>152</v>
      </c>
      <c r="C170" s="313">
        <v>118517261.86317369</v>
      </c>
      <c r="D170" s="313">
        <v>7326037.8879319429</v>
      </c>
      <c r="E170" s="314">
        <v>6.5886835543452468E-2</v>
      </c>
      <c r="F170" s="315">
        <v>322798146.97682381</v>
      </c>
      <c r="G170" s="315">
        <v>25321594.395925164</v>
      </c>
      <c r="H170" s="314">
        <v>8.5121311835288149E-2</v>
      </c>
      <c r="I170" s="298"/>
      <c r="J170" s="302"/>
      <c r="K170" s="302"/>
      <c r="L170" s="250" t="s">
        <v>152</v>
      </c>
      <c r="M170" s="321" t="s">
        <v>329</v>
      </c>
      <c r="N170" s="313">
        <v>118517261.86317369</v>
      </c>
      <c r="O170" s="313">
        <v>7326037.8879319429</v>
      </c>
      <c r="P170" s="314">
        <v>6.5886835543452468E-2</v>
      </c>
      <c r="Q170" s="315">
        <v>322798146.97682381</v>
      </c>
      <c r="R170" s="315">
        <v>25321594.395925164</v>
      </c>
      <c r="S170" s="314">
        <v>8.5121311835288149E-2</v>
      </c>
    </row>
    <row r="171" spans="1:26">
      <c r="A171" s="385"/>
      <c r="B171" s="250" t="s">
        <v>183</v>
      </c>
      <c r="C171" s="326">
        <v>34237133.086394958</v>
      </c>
      <c r="D171" s="326">
        <v>2346785.0763116628</v>
      </c>
      <c r="E171" s="317">
        <v>7.3589196190949099E-2</v>
      </c>
      <c r="F171" s="318">
        <v>93822849.762361646</v>
      </c>
      <c r="G171" s="318">
        <v>7817300.4978938103</v>
      </c>
      <c r="H171" s="317">
        <v>9.0892978008378755E-2</v>
      </c>
      <c r="I171" s="299"/>
      <c r="J171" s="303"/>
      <c r="K171" s="303"/>
      <c r="L171" s="250" t="s">
        <v>183</v>
      </c>
      <c r="M171" s="320" t="s">
        <v>330</v>
      </c>
      <c r="N171" s="326">
        <v>34237133.086394958</v>
      </c>
      <c r="O171" s="326">
        <v>2346785.0763116628</v>
      </c>
      <c r="P171" s="317">
        <v>7.3589196190949099E-2</v>
      </c>
      <c r="Q171" s="318">
        <v>93822849.762361646</v>
      </c>
      <c r="R171" s="318">
        <v>7817300.4978938103</v>
      </c>
      <c r="S171" s="317">
        <v>9.0892978008378755E-2</v>
      </c>
    </row>
    <row r="172" spans="1:26">
      <c r="A172" s="385"/>
      <c r="B172" s="250" t="s">
        <v>184</v>
      </c>
      <c r="C172" s="313">
        <v>84280128.776779026</v>
      </c>
      <c r="D172" s="313">
        <v>4979252.8116203696</v>
      </c>
      <c r="E172" s="314">
        <v>6.2789379701278916E-2</v>
      </c>
      <c r="F172" s="315">
        <v>228975297.21446228</v>
      </c>
      <c r="G172" s="315">
        <v>17504293.898031414</v>
      </c>
      <c r="H172" s="314">
        <v>8.2773967227266501E-2</v>
      </c>
      <c r="I172" s="298"/>
      <c r="J172" s="302"/>
      <c r="K172" s="302"/>
      <c r="L172" s="250" t="s">
        <v>184</v>
      </c>
      <c r="M172" s="321" t="s">
        <v>331</v>
      </c>
      <c r="N172" s="313">
        <v>84280128.776779026</v>
      </c>
      <c r="O172" s="313">
        <v>4979252.8116203696</v>
      </c>
      <c r="P172" s="314">
        <v>6.2789379701278916E-2</v>
      </c>
      <c r="Q172" s="315">
        <v>228975297.21446228</v>
      </c>
      <c r="R172" s="315">
        <v>17504293.898031414</v>
      </c>
      <c r="S172" s="314">
        <v>8.2773967227266501E-2</v>
      </c>
    </row>
    <row r="173" spans="1:26">
      <c r="A173" s="385"/>
      <c r="B173" s="250" t="s">
        <v>153</v>
      </c>
      <c r="C173" s="326">
        <v>211722086.66760579</v>
      </c>
      <c r="D173" s="326">
        <v>12266212.966701776</v>
      </c>
      <c r="E173" s="317">
        <v>6.1498379261047453E-2</v>
      </c>
      <c r="F173" s="318">
        <v>652308942.72581303</v>
      </c>
      <c r="G173" s="318">
        <v>36408083.728188872</v>
      </c>
      <c r="H173" s="317">
        <v>5.9113545948682164E-2</v>
      </c>
      <c r="I173" s="299"/>
      <c r="J173" s="303"/>
      <c r="K173" s="303"/>
      <c r="L173" s="250" t="s">
        <v>153</v>
      </c>
      <c r="M173" s="320" t="s">
        <v>332</v>
      </c>
      <c r="N173" s="326">
        <v>211722086.66760579</v>
      </c>
      <c r="O173" s="326">
        <v>12266212.966701776</v>
      </c>
      <c r="P173" s="317">
        <v>6.1498379261047453E-2</v>
      </c>
      <c r="Q173" s="318">
        <v>652308942.72581303</v>
      </c>
      <c r="R173" s="318">
        <v>36408083.728188872</v>
      </c>
      <c r="S173" s="317">
        <v>5.9113545948682164E-2</v>
      </c>
    </row>
    <row r="174" spans="1:26">
      <c r="A174" s="385"/>
      <c r="B174" s="250" t="s">
        <v>185</v>
      </c>
      <c r="C174" s="313">
        <v>52894908.476745404</v>
      </c>
      <c r="D174" s="313">
        <v>3113284.7878626511</v>
      </c>
      <c r="E174" s="314">
        <v>6.2538835762360051E-2</v>
      </c>
      <c r="F174" s="315">
        <v>163741392.72608399</v>
      </c>
      <c r="G174" s="315">
        <v>8436574.124040246</v>
      </c>
      <c r="H174" s="314">
        <v>5.4322681034503488E-2</v>
      </c>
      <c r="I174" s="298"/>
      <c r="J174" s="302"/>
      <c r="K174" s="302"/>
      <c r="L174" s="250" t="s">
        <v>185</v>
      </c>
      <c r="M174" s="321" t="s">
        <v>333</v>
      </c>
      <c r="N174" s="313">
        <v>52894908.476745404</v>
      </c>
      <c r="O174" s="313">
        <v>3113284.7878626511</v>
      </c>
      <c r="P174" s="314">
        <v>6.2538835762360051E-2</v>
      </c>
      <c r="Q174" s="315">
        <v>163741392.72608399</v>
      </c>
      <c r="R174" s="315">
        <v>8436574.124040246</v>
      </c>
      <c r="S174" s="314">
        <v>5.4322681034503488E-2</v>
      </c>
    </row>
    <row r="175" spans="1:26">
      <c r="A175" s="385"/>
      <c r="B175" s="250" t="s">
        <v>186</v>
      </c>
      <c r="C175" s="326">
        <v>108007744.70482576</v>
      </c>
      <c r="D175" s="326">
        <v>5897039.2182485312</v>
      </c>
      <c r="E175" s="317">
        <v>5.7751429589561649E-2</v>
      </c>
      <c r="F175" s="318">
        <v>335567311.51501501</v>
      </c>
      <c r="G175" s="318">
        <v>17815817.454048932</v>
      </c>
      <c r="H175" s="317">
        <v>5.6068398692188874E-2</v>
      </c>
      <c r="I175" s="299"/>
      <c r="J175" s="303"/>
      <c r="K175" s="303"/>
      <c r="L175" s="250" t="s">
        <v>186</v>
      </c>
      <c r="M175" s="320" t="s">
        <v>334</v>
      </c>
      <c r="N175" s="326">
        <v>108007744.70482576</v>
      </c>
      <c r="O175" s="326">
        <v>5897039.2182485312</v>
      </c>
      <c r="P175" s="317">
        <v>5.7751429589561649E-2</v>
      </c>
      <c r="Q175" s="318">
        <v>335567311.51501501</v>
      </c>
      <c r="R175" s="318">
        <v>17815817.454048932</v>
      </c>
      <c r="S175" s="317">
        <v>5.6068398692188874E-2</v>
      </c>
    </row>
    <row r="176" spans="1:26">
      <c r="A176" s="385"/>
      <c r="B176" s="250" t="s">
        <v>187</v>
      </c>
      <c r="C176" s="313">
        <v>29673911.121283311</v>
      </c>
      <c r="D176" s="313">
        <v>1944455.6546674483</v>
      </c>
      <c r="E176" s="314">
        <v>7.0122388699930427E-2</v>
      </c>
      <c r="F176" s="315">
        <v>87628568.95733583</v>
      </c>
      <c r="G176" s="315">
        <v>6288828.4841961563</v>
      </c>
      <c r="H176" s="314">
        <v>7.7315571055613069E-2</v>
      </c>
      <c r="I176" s="298"/>
      <c r="J176" s="302"/>
      <c r="K176" s="302"/>
      <c r="L176" s="250" t="s">
        <v>187</v>
      </c>
      <c r="M176" s="321" t="s">
        <v>335</v>
      </c>
      <c r="N176" s="313">
        <v>29673911.121283311</v>
      </c>
      <c r="O176" s="313">
        <v>1944455.6546674483</v>
      </c>
      <c r="P176" s="314">
        <v>7.0122388699930427E-2</v>
      </c>
      <c r="Q176" s="315">
        <v>87628568.95733583</v>
      </c>
      <c r="R176" s="315">
        <v>6288828.4841961563</v>
      </c>
      <c r="S176" s="314">
        <v>7.7315571055613069E-2</v>
      </c>
    </row>
    <row r="177" spans="1:19">
      <c r="A177" s="385"/>
      <c r="B177" s="250" t="s">
        <v>188</v>
      </c>
      <c r="C177" s="326">
        <v>12389888.721106997</v>
      </c>
      <c r="D177" s="326">
        <v>827748.44533300772</v>
      </c>
      <c r="E177" s="317">
        <v>7.1591282028239958E-2</v>
      </c>
      <c r="F177" s="318">
        <v>38504310.064921856</v>
      </c>
      <c r="G177" s="318">
        <v>2231170.76510299</v>
      </c>
      <c r="H177" s="317">
        <v>6.151027477001781E-2</v>
      </c>
      <c r="I177" s="299"/>
      <c r="J177" s="303"/>
      <c r="K177" s="303"/>
      <c r="L177" s="250" t="s">
        <v>188</v>
      </c>
      <c r="M177" s="320" t="s">
        <v>336</v>
      </c>
      <c r="N177" s="326">
        <v>12389888.721106997</v>
      </c>
      <c r="O177" s="326">
        <v>827748.44533300772</v>
      </c>
      <c r="P177" s="317">
        <v>7.1591282028239958E-2</v>
      </c>
      <c r="Q177" s="318">
        <v>38504310.064921856</v>
      </c>
      <c r="R177" s="318">
        <v>2231170.76510299</v>
      </c>
      <c r="S177" s="317">
        <v>6.151027477001781E-2</v>
      </c>
    </row>
    <row r="178" spans="1:19">
      <c r="A178" s="385"/>
      <c r="B178" s="250" t="s">
        <v>189</v>
      </c>
      <c r="C178" s="313">
        <v>8755633.6436469089</v>
      </c>
      <c r="D178" s="313">
        <v>483684.86058919784</v>
      </c>
      <c r="E178" s="314">
        <v>5.8472903214761514E-2</v>
      </c>
      <c r="F178" s="315">
        <v>26867359.462456368</v>
      </c>
      <c r="G178" s="315">
        <v>1635692.9008005969</v>
      </c>
      <c r="H178" s="314">
        <v>6.4826986231909772E-2</v>
      </c>
      <c r="I178" s="298"/>
      <c r="J178" s="302"/>
      <c r="K178" s="302"/>
      <c r="L178" s="250" t="s">
        <v>189</v>
      </c>
      <c r="M178" s="321" t="s">
        <v>337</v>
      </c>
      <c r="N178" s="313">
        <v>8755633.6436469089</v>
      </c>
      <c r="O178" s="313">
        <v>483684.86058919784</v>
      </c>
      <c r="P178" s="314">
        <v>5.8472903214761514E-2</v>
      </c>
      <c r="Q178" s="315">
        <v>26867359.462456368</v>
      </c>
      <c r="R178" s="315">
        <v>1635692.9008005969</v>
      </c>
      <c r="S178" s="314">
        <v>6.4826986231909772E-2</v>
      </c>
    </row>
    <row r="179" spans="1:19">
      <c r="A179" s="385"/>
      <c r="B179" s="250" t="s">
        <v>154</v>
      </c>
      <c r="C179" s="326">
        <v>413226355.63839597</v>
      </c>
      <c r="D179" s="326">
        <v>23181376.291831076</v>
      </c>
      <c r="E179" s="317">
        <v>5.9432571932258697E-2</v>
      </c>
      <c r="F179" s="318">
        <v>1173970296.8078492</v>
      </c>
      <c r="G179" s="318">
        <v>74527912.685713291</v>
      </c>
      <c r="H179" s="317">
        <v>6.7787010726552147E-2</v>
      </c>
      <c r="I179" s="299"/>
      <c r="J179" s="303"/>
      <c r="K179" s="303"/>
      <c r="L179" s="250" t="s">
        <v>154</v>
      </c>
      <c r="M179" s="320" t="s">
        <v>338</v>
      </c>
      <c r="N179" s="326">
        <v>413226355.63839597</v>
      </c>
      <c r="O179" s="326">
        <v>23181376.291831076</v>
      </c>
      <c r="P179" s="317">
        <v>5.9432571932258697E-2</v>
      </c>
      <c r="Q179" s="318">
        <v>1173970296.8078492</v>
      </c>
      <c r="R179" s="318">
        <v>74527912.685713291</v>
      </c>
      <c r="S179" s="317">
        <v>6.7787010726552147E-2</v>
      </c>
    </row>
    <row r="180" spans="1:19">
      <c r="A180" s="385"/>
      <c r="B180" s="250" t="s">
        <v>190</v>
      </c>
      <c r="C180" s="313">
        <v>413226355.63839597</v>
      </c>
      <c r="D180" s="313">
        <v>23181376.291830957</v>
      </c>
      <c r="E180" s="314">
        <v>5.9432571932258371E-2</v>
      </c>
      <c r="F180" s="315">
        <v>1173970296.8078499</v>
      </c>
      <c r="G180" s="315">
        <v>74527912.685714483</v>
      </c>
      <c r="H180" s="314">
        <v>6.7787010726553257E-2</v>
      </c>
      <c r="I180" s="298"/>
      <c r="J180" s="302"/>
      <c r="K180" s="302"/>
      <c r="L180" s="250" t="s">
        <v>190</v>
      </c>
      <c r="M180" s="321" t="s">
        <v>339</v>
      </c>
      <c r="N180" s="313">
        <v>413226355.63839597</v>
      </c>
      <c r="O180" s="313">
        <v>23181376.291830957</v>
      </c>
      <c r="P180" s="314">
        <v>5.9432571932258371E-2</v>
      </c>
      <c r="Q180" s="315">
        <v>1173970296.8078499</v>
      </c>
      <c r="R180" s="315">
        <v>74527912.685714483</v>
      </c>
      <c r="S180" s="314">
        <v>6.7787010726553257E-2</v>
      </c>
    </row>
    <row r="181" spans="1:19">
      <c r="A181" s="385"/>
      <c r="B181" s="250" t="s">
        <v>155</v>
      </c>
      <c r="C181" s="326">
        <v>230582050.74048248</v>
      </c>
      <c r="D181" s="326">
        <v>16190706.541878372</v>
      </c>
      <c r="E181" s="317">
        <v>7.5519404024445638E-2</v>
      </c>
      <c r="F181" s="318">
        <v>619781905.31414747</v>
      </c>
      <c r="G181" s="318">
        <v>48438122.529529452</v>
      </c>
      <c r="H181" s="317">
        <v>8.47792939890787E-2</v>
      </c>
      <c r="I181" s="299"/>
      <c r="J181" s="303"/>
      <c r="K181" s="303"/>
      <c r="L181" s="250" t="s">
        <v>155</v>
      </c>
      <c r="M181" s="320" t="s">
        <v>340</v>
      </c>
      <c r="N181" s="326">
        <v>230582050.74048248</v>
      </c>
      <c r="O181" s="326">
        <v>16190706.541878372</v>
      </c>
      <c r="P181" s="317">
        <v>7.5519404024445638E-2</v>
      </c>
      <c r="Q181" s="318">
        <v>619781905.31414747</v>
      </c>
      <c r="R181" s="318">
        <v>48438122.529529452</v>
      </c>
      <c r="S181" s="317">
        <v>8.47792939890787E-2</v>
      </c>
    </row>
    <row r="182" spans="1:19">
      <c r="A182" s="385"/>
      <c r="B182" s="250" t="s">
        <v>218</v>
      </c>
      <c r="C182" s="313">
        <v>24160901.033172097</v>
      </c>
      <c r="D182" s="313">
        <v>2058558.2788738161</v>
      </c>
      <c r="E182" s="314">
        <v>9.313756020155306E-2</v>
      </c>
      <c r="F182" s="315">
        <v>66413283.804378122</v>
      </c>
      <c r="G182" s="315">
        <v>6098654.4875285402</v>
      </c>
      <c r="H182" s="314">
        <v>0.10111401755435827</v>
      </c>
      <c r="I182" s="298"/>
      <c r="J182" s="302"/>
      <c r="K182" s="302"/>
      <c r="L182" s="250" t="s">
        <v>218</v>
      </c>
      <c r="M182" s="321" t="s">
        <v>341</v>
      </c>
      <c r="N182" s="313">
        <v>24160901.033172097</v>
      </c>
      <c r="O182" s="313">
        <v>2058558.2788738161</v>
      </c>
      <c r="P182" s="314">
        <v>9.313756020155306E-2</v>
      </c>
      <c r="Q182" s="315">
        <v>66413283.804378122</v>
      </c>
      <c r="R182" s="315">
        <v>6098654.4875285402</v>
      </c>
      <c r="S182" s="314">
        <v>0.10111401755435827</v>
      </c>
    </row>
    <row r="183" spans="1:19">
      <c r="A183" s="385"/>
      <c r="B183" s="250" t="s">
        <v>219</v>
      </c>
      <c r="C183" s="326">
        <v>94395130.06884262</v>
      </c>
      <c r="D183" s="326">
        <v>5466220.8435269296</v>
      </c>
      <c r="E183" s="317">
        <v>6.1467310137329811E-2</v>
      </c>
      <c r="F183" s="318">
        <v>250408623.90347537</v>
      </c>
      <c r="G183" s="318">
        <v>17080252.090860486</v>
      </c>
      <c r="H183" s="317">
        <v>7.3202636945401439E-2</v>
      </c>
      <c r="I183" s="299"/>
      <c r="J183" s="303"/>
      <c r="K183" s="303"/>
      <c r="L183" s="250" t="s">
        <v>219</v>
      </c>
      <c r="M183" s="320" t="s">
        <v>342</v>
      </c>
      <c r="N183" s="326">
        <v>94395130.06884262</v>
      </c>
      <c r="O183" s="326">
        <v>5466220.8435269296</v>
      </c>
      <c r="P183" s="317">
        <v>6.1467310137329811E-2</v>
      </c>
      <c r="Q183" s="318">
        <v>250408623.90347537</v>
      </c>
      <c r="R183" s="318">
        <v>17080252.090860486</v>
      </c>
      <c r="S183" s="317">
        <v>7.3202636945401439E-2</v>
      </c>
    </row>
    <row r="184" spans="1:19">
      <c r="A184" s="385"/>
      <c r="B184" s="250" t="s">
        <v>220</v>
      </c>
      <c r="C184" s="313">
        <v>53069872.32523483</v>
      </c>
      <c r="D184" s="313">
        <v>4139295.7277654633</v>
      </c>
      <c r="E184" s="314">
        <v>8.4595277955084286E-2</v>
      </c>
      <c r="F184" s="315">
        <v>143632324.70882228</v>
      </c>
      <c r="G184" s="315">
        <v>12411984.439621344</v>
      </c>
      <c r="H184" s="314">
        <v>9.4588875582534926E-2</v>
      </c>
      <c r="I184" s="298"/>
      <c r="J184" s="302"/>
      <c r="K184" s="302"/>
      <c r="L184" s="250" t="s">
        <v>220</v>
      </c>
      <c r="M184" s="321" t="s">
        <v>343</v>
      </c>
      <c r="N184" s="313">
        <v>53069872.32523483</v>
      </c>
      <c r="O184" s="313">
        <v>4139295.7277654633</v>
      </c>
      <c r="P184" s="314">
        <v>8.4595277955084286E-2</v>
      </c>
      <c r="Q184" s="315">
        <v>143632324.70882228</v>
      </c>
      <c r="R184" s="315">
        <v>12411984.439621344</v>
      </c>
      <c r="S184" s="314">
        <v>9.4588875582534926E-2</v>
      </c>
    </row>
    <row r="185" spans="1:19">
      <c r="A185" s="385"/>
      <c r="B185" s="250" t="s">
        <v>221</v>
      </c>
      <c r="C185" s="326">
        <v>58956147.313240416</v>
      </c>
      <c r="D185" s="326">
        <v>4526631.6917129308</v>
      </c>
      <c r="E185" s="317">
        <v>8.3165018832587173E-2</v>
      </c>
      <c r="F185" s="318">
        <v>159327672.89747167</v>
      </c>
      <c r="G185" s="318">
        <v>12847231.511519104</v>
      </c>
      <c r="H185" s="317">
        <v>8.770612233252835E-2</v>
      </c>
      <c r="I185" s="299"/>
      <c r="J185" s="303"/>
      <c r="K185" s="303"/>
      <c r="L185" s="250" t="s">
        <v>221</v>
      </c>
      <c r="M185" s="320" t="s">
        <v>344</v>
      </c>
      <c r="N185" s="326">
        <v>58956147.313240416</v>
      </c>
      <c r="O185" s="326">
        <v>4526631.6917129308</v>
      </c>
      <c r="P185" s="317">
        <v>8.3165018832587173E-2</v>
      </c>
      <c r="Q185" s="318">
        <v>159327672.89747167</v>
      </c>
      <c r="R185" s="318">
        <v>12847231.511519104</v>
      </c>
      <c r="S185" s="317">
        <v>8.770612233252835E-2</v>
      </c>
    </row>
    <row r="186" spans="1:19">
      <c r="A186" s="385"/>
      <c r="B186" s="250" t="s">
        <v>156</v>
      </c>
      <c r="C186" s="313">
        <v>21089399.322730049</v>
      </c>
      <c r="D186" s="313">
        <v>1588393.9999126084</v>
      </c>
      <c r="E186" s="314">
        <v>8.145190330542007E-2</v>
      </c>
      <c r="F186" s="315">
        <v>62048199.800525859</v>
      </c>
      <c r="G186" s="315">
        <v>4858543.1527084857</v>
      </c>
      <c r="H186" s="314">
        <v>8.4954927822493073E-2</v>
      </c>
      <c r="I186" s="298"/>
      <c r="J186" s="302"/>
      <c r="K186" s="302"/>
      <c r="L186" s="250" t="s">
        <v>156</v>
      </c>
      <c r="M186" s="321" t="s">
        <v>345</v>
      </c>
      <c r="N186" s="313">
        <v>21089399.322730049</v>
      </c>
      <c r="O186" s="313">
        <v>1588393.9999126084</v>
      </c>
      <c r="P186" s="314">
        <v>8.145190330542007E-2</v>
      </c>
      <c r="Q186" s="315">
        <v>62048199.800525859</v>
      </c>
      <c r="R186" s="315">
        <v>4858543.1527084857</v>
      </c>
      <c r="S186" s="314">
        <v>8.4954927822493073E-2</v>
      </c>
    </row>
    <row r="187" spans="1:19">
      <c r="A187" s="385"/>
      <c r="B187" s="250" t="s">
        <v>191</v>
      </c>
      <c r="C187" s="326">
        <v>21089399.322730035</v>
      </c>
      <c r="D187" s="326">
        <v>1588393.9999125898</v>
      </c>
      <c r="E187" s="317">
        <v>8.1451903305419099E-2</v>
      </c>
      <c r="F187" s="318">
        <v>62048199.800525829</v>
      </c>
      <c r="G187" s="318">
        <v>4858543.1527084634</v>
      </c>
      <c r="H187" s="317">
        <v>8.4954927822492685E-2</v>
      </c>
      <c r="I187" s="299"/>
      <c r="J187" s="303"/>
      <c r="K187" s="303"/>
      <c r="L187" s="250" t="s">
        <v>191</v>
      </c>
      <c r="M187" s="320" t="s">
        <v>346</v>
      </c>
      <c r="N187" s="326">
        <v>21089399.322730035</v>
      </c>
      <c r="O187" s="326">
        <v>1588393.9999125898</v>
      </c>
      <c r="P187" s="317">
        <v>8.1451903305419099E-2</v>
      </c>
      <c r="Q187" s="318">
        <v>62048199.800525829</v>
      </c>
      <c r="R187" s="318">
        <v>4858543.1527084634</v>
      </c>
      <c r="S187" s="317">
        <v>8.4954927822492685E-2</v>
      </c>
    </row>
    <row r="188" spans="1:19">
      <c r="A188" s="385"/>
      <c r="B188" s="250" t="s">
        <v>157</v>
      </c>
      <c r="C188" s="313">
        <v>73992054.492969334</v>
      </c>
      <c r="D188" s="313">
        <v>5980123.8489318639</v>
      </c>
      <c r="E188" s="314">
        <v>8.7927570829165025E-2</v>
      </c>
      <c r="F188" s="315">
        <v>193730916.59034312</v>
      </c>
      <c r="G188" s="315">
        <v>18643622.608638674</v>
      </c>
      <c r="H188" s="314">
        <v>0.10648187075520636</v>
      </c>
      <c r="I188" s="298"/>
      <c r="J188" s="302"/>
      <c r="K188" s="302"/>
      <c r="L188" s="250" t="s">
        <v>157</v>
      </c>
      <c r="M188" s="321" t="s">
        <v>347</v>
      </c>
      <c r="N188" s="313">
        <v>73992054.492969334</v>
      </c>
      <c r="O188" s="313">
        <v>5980123.8489318639</v>
      </c>
      <c r="P188" s="314">
        <v>8.7927570829165025E-2</v>
      </c>
      <c r="Q188" s="315">
        <v>193730916.59034312</v>
      </c>
      <c r="R188" s="315">
        <v>18643622.608638674</v>
      </c>
      <c r="S188" s="314">
        <v>0.10648187075520636</v>
      </c>
    </row>
    <row r="189" spans="1:19">
      <c r="A189" s="385"/>
      <c r="B189" s="250" t="s">
        <v>192</v>
      </c>
      <c r="C189" s="326">
        <v>73992054.492969289</v>
      </c>
      <c r="D189" s="326">
        <v>5980123.8489318341</v>
      </c>
      <c r="E189" s="317">
        <v>8.7927570829164609E-2</v>
      </c>
      <c r="F189" s="318">
        <v>193730916.59034306</v>
      </c>
      <c r="G189" s="318">
        <v>18643622.608638644</v>
      </c>
      <c r="H189" s="317">
        <v>0.10648187075520621</v>
      </c>
      <c r="I189" s="299"/>
      <c r="J189" s="303"/>
      <c r="K189" s="303"/>
      <c r="L189" s="250" t="s">
        <v>192</v>
      </c>
      <c r="M189" s="320" t="s">
        <v>348</v>
      </c>
      <c r="N189" s="326">
        <v>73992054.492969289</v>
      </c>
      <c r="O189" s="326">
        <v>5980123.8489318341</v>
      </c>
      <c r="P189" s="317">
        <v>8.7927570829164609E-2</v>
      </c>
      <c r="Q189" s="318">
        <v>193730916.59034306</v>
      </c>
      <c r="R189" s="318">
        <v>18643622.608638644</v>
      </c>
      <c r="S189" s="317">
        <v>0.10648187075520621</v>
      </c>
    </row>
    <row r="190" spans="1:19">
      <c r="A190" s="385"/>
      <c r="B190" s="250" t="s">
        <v>158</v>
      </c>
      <c r="C190" s="313">
        <v>52587581.908602238</v>
      </c>
      <c r="D190" s="313">
        <v>2623656.4804373235</v>
      </c>
      <c r="E190" s="314">
        <v>5.2511015857019817E-2</v>
      </c>
      <c r="F190" s="315">
        <v>147573533.66895264</v>
      </c>
      <c r="G190" s="315">
        <v>10126287.129485339</v>
      </c>
      <c r="H190" s="314">
        <v>7.3673990454058494E-2</v>
      </c>
      <c r="I190" s="298"/>
      <c r="J190" s="302"/>
      <c r="K190" s="302"/>
      <c r="L190" s="250" t="s">
        <v>158</v>
      </c>
      <c r="M190" s="321" t="s">
        <v>349</v>
      </c>
      <c r="N190" s="313">
        <v>52587581.908602238</v>
      </c>
      <c r="O190" s="313">
        <v>2623656.4804373235</v>
      </c>
      <c r="P190" s="314">
        <v>5.2511015857019817E-2</v>
      </c>
      <c r="Q190" s="315">
        <v>147573533.66895264</v>
      </c>
      <c r="R190" s="315">
        <v>10126287.129485339</v>
      </c>
      <c r="S190" s="314">
        <v>7.3673990454058494E-2</v>
      </c>
    </row>
    <row r="191" spans="1:19">
      <c r="A191" s="385"/>
      <c r="B191" s="250" t="s">
        <v>193</v>
      </c>
      <c r="C191" s="326">
        <v>52587581.908602223</v>
      </c>
      <c r="D191" s="326">
        <v>2623656.4804373085</v>
      </c>
      <c r="E191" s="317">
        <v>5.2511015857019519E-2</v>
      </c>
      <c r="F191" s="318">
        <v>147573533.66895258</v>
      </c>
      <c r="G191" s="318">
        <v>10126287.12948522</v>
      </c>
      <c r="H191" s="317">
        <v>7.3673990454057592E-2</v>
      </c>
      <c r="I191" s="299"/>
      <c r="J191" s="303"/>
      <c r="K191" s="303"/>
      <c r="L191" s="250" t="s">
        <v>193</v>
      </c>
      <c r="M191" s="320" t="s">
        <v>350</v>
      </c>
      <c r="N191" s="326">
        <v>52587581.908602223</v>
      </c>
      <c r="O191" s="326">
        <v>2623656.4804373085</v>
      </c>
      <c r="P191" s="317">
        <v>5.2511015857019519E-2</v>
      </c>
      <c r="Q191" s="318">
        <v>147573533.66895258</v>
      </c>
      <c r="R191" s="318">
        <v>10126287.12948522</v>
      </c>
      <c r="S191" s="317">
        <v>7.3673990454057592E-2</v>
      </c>
    </row>
    <row r="192" spans="1:19">
      <c r="A192" s="385"/>
      <c r="B192" s="250" t="s">
        <v>159</v>
      </c>
      <c r="C192" s="313">
        <v>117399679.4179894</v>
      </c>
      <c r="D192" s="313">
        <v>7546942.1033649147</v>
      </c>
      <c r="E192" s="314">
        <v>6.8700537536447934E-2</v>
      </c>
      <c r="F192" s="315">
        <v>320045071.5673182</v>
      </c>
      <c r="G192" s="315">
        <v>23981815.191238582</v>
      </c>
      <c r="H192" s="314">
        <v>8.1002335395430683E-2</v>
      </c>
      <c r="I192" s="298"/>
      <c r="J192" s="302"/>
      <c r="K192" s="302"/>
      <c r="L192" s="250" t="s">
        <v>159</v>
      </c>
      <c r="M192" s="321" t="s">
        <v>351</v>
      </c>
      <c r="N192" s="313">
        <v>117399679.4179894</v>
      </c>
      <c r="O192" s="313">
        <v>7546942.1033649147</v>
      </c>
      <c r="P192" s="314">
        <v>6.8700537536447934E-2</v>
      </c>
      <c r="Q192" s="315">
        <v>320045071.5673182</v>
      </c>
      <c r="R192" s="315">
        <v>23981815.191238582</v>
      </c>
      <c r="S192" s="314">
        <v>8.1002335395430683E-2</v>
      </c>
    </row>
    <row r="193" spans="1:19">
      <c r="A193" s="385"/>
      <c r="B193" s="250" t="s">
        <v>194</v>
      </c>
      <c r="C193" s="326">
        <v>117399679.41798939</v>
      </c>
      <c r="D193" s="326">
        <v>7546942.1033648998</v>
      </c>
      <c r="E193" s="317">
        <v>6.8700537536447795E-2</v>
      </c>
      <c r="F193" s="318">
        <v>320045071.56731814</v>
      </c>
      <c r="G193" s="318">
        <v>23981815.191238463</v>
      </c>
      <c r="H193" s="317">
        <v>8.1002335395430267E-2</v>
      </c>
      <c r="I193" s="299"/>
      <c r="J193" s="303"/>
      <c r="K193" s="303"/>
      <c r="L193" s="250" t="s">
        <v>194</v>
      </c>
      <c r="M193" s="320" t="s">
        <v>352</v>
      </c>
      <c r="N193" s="326">
        <v>117399679.41798939</v>
      </c>
      <c r="O193" s="326">
        <v>7546942.1033648998</v>
      </c>
      <c r="P193" s="317">
        <v>6.8700537536447795E-2</v>
      </c>
      <c r="Q193" s="318">
        <v>320045071.56731814</v>
      </c>
      <c r="R193" s="318">
        <v>23981815.191238463</v>
      </c>
      <c r="S193" s="317">
        <v>8.1002335395430267E-2</v>
      </c>
    </row>
    <row r="194" spans="1:19">
      <c r="A194" s="385"/>
      <c r="B194" s="250" t="s">
        <v>160</v>
      </c>
      <c r="C194" s="313">
        <v>96240389.441102162</v>
      </c>
      <c r="D194" s="313">
        <v>5033824.3660005182</v>
      </c>
      <c r="E194" s="314">
        <v>5.5191469625629999E-2</v>
      </c>
      <c r="F194" s="315">
        <v>275085802.31860167</v>
      </c>
      <c r="G194" s="315">
        <v>17687336.795649886</v>
      </c>
      <c r="H194" s="314">
        <v>6.871578181212093E-2</v>
      </c>
      <c r="I194" s="298"/>
      <c r="J194" s="302"/>
      <c r="K194" s="302"/>
      <c r="L194" s="250" t="s">
        <v>160</v>
      </c>
      <c r="M194" s="321" t="s">
        <v>353</v>
      </c>
      <c r="N194" s="313">
        <v>96240389.441102162</v>
      </c>
      <c r="O194" s="313">
        <v>5033824.3660005182</v>
      </c>
      <c r="P194" s="314">
        <v>5.5191469625629999E-2</v>
      </c>
      <c r="Q194" s="315">
        <v>275085802.31860167</v>
      </c>
      <c r="R194" s="315">
        <v>17687336.795649886</v>
      </c>
      <c r="S194" s="314">
        <v>6.871578181212093E-2</v>
      </c>
    </row>
    <row r="195" spans="1:19">
      <c r="A195" s="385"/>
      <c r="B195" s="250" t="s">
        <v>195</v>
      </c>
      <c r="C195" s="326">
        <v>96240389.441102117</v>
      </c>
      <c r="D195" s="326">
        <v>5033824.3660004586</v>
      </c>
      <c r="E195" s="317">
        <v>5.5191469625629333E-2</v>
      </c>
      <c r="F195" s="318">
        <v>275085802.31860179</v>
      </c>
      <c r="G195" s="318">
        <v>17687336.795650005</v>
      </c>
      <c r="H195" s="317">
        <v>6.8715781812121388E-2</v>
      </c>
      <c r="I195" s="299"/>
      <c r="J195" s="303"/>
      <c r="K195" s="303"/>
      <c r="L195" s="250" t="s">
        <v>195</v>
      </c>
      <c r="M195" s="320" t="s">
        <v>354</v>
      </c>
      <c r="N195" s="326">
        <v>96240389.441102117</v>
      </c>
      <c r="O195" s="326">
        <v>5033824.3660004586</v>
      </c>
      <c r="P195" s="317">
        <v>5.5191469625629333E-2</v>
      </c>
      <c r="Q195" s="318">
        <v>275085802.31860179</v>
      </c>
      <c r="R195" s="318">
        <v>17687336.795650005</v>
      </c>
      <c r="S195" s="317">
        <v>6.8715781812121388E-2</v>
      </c>
    </row>
    <row r="196" spans="1:19">
      <c r="A196" s="385"/>
      <c r="B196" s="250" t="s">
        <v>161</v>
      </c>
      <c r="C196" s="313">
        <v>69751477.739741087</v>
      </c>
      <c r="D196" s="313">
        <v>4974804.9761225879</v>
      </c>
      <c r="E196" s="314">
        <v>7.679932858355551E-2</v>
      </c>
      <c r="F196" s="315">
        <v>183981185.10095298</v>
      </c>
      <c r="G196" s="315">
        <v>15067939.058246464</v>
      </c>
      <c r="H196" s="314">
        <v>8.9205195040990573E-2</v>
      </c>
      <c r="I196" s="298"/>
      <c r="J196" s="302"/>
      <c r="K196" s="302"/>
      <c r="L196" s="250" t="s">
        <v>161</v>
      </c>
      <c r="M196" s="321" t="s">
        <v>355</v>
      </c>
      <c r="N196" s="313">
        <v>69751477.739741087</v>
      </c>
      <c r="O196" s="313">
        <v>4974804.9761225879</v>
      </c>
      <c r="P196" s="314">
        <v>7.679932858355551E-2</v>
      </c>
      <c r="Q196" s="315">
        <v>183981185.10095298</v>
      </c>
      <c r="R196" s="315">
        <v>15067939.058246464</v>
      </c>
      <c r="S196" s="314">
        <v>8.9205195040990573E-2</v>
      </c>
    </row>
    <row r="197" spans="1:19">
      <c r="A197" s="385"/>
      <c r="B197" s="250" t="s">
        <v>196</v>
      </c>
      <c r="C197" s="326">
        <v>69751477.739741042</v>
      </c>
      <c r="D197" s="326">
        <v>4974804.9761225432</v>
      </c>
      <c r="E197" s="317">
        <v>7.6799328583554816E-2</v>
      </c>
      <c r="F197" s="318">
        <v>183981185.10095292</v>
      </c>
      <c r="G197" s="318">
        <v>15067939.058246404</v>
      </c>
      <c r="H197" s="317">
        <v>8.9205195040990212E-2</v>
      </c>
      <c r="I197" s="299"/>
      <c r="J197" s="303"/>
      <c r="K197" s="303"/>
      <c r="L197" s="250" t="s">
        <v>196</v>
      </c>
      <c r="M197" s="320" t="s">
        <v>356</v>
      </c>
      <c r="N197" s="326">
        <v>69751477.739741042</v>
      </c>
      <c r="O197" s="326">
        <v>4974804.9761225432</v>
      </c>
      <c r="P197" s="317">
        <v>7.6799328583554816E-2</v>
      </c>
      <c r="Q197" s="318">
        <v>183981185.10095292</v>
      </c>
      <c r="R197" s="318">
        <v>15067939.058246404</v>
      </c>
      <c r="S197" s="317">
        <v>8.9205195040990212E-2</v>
      </c>
    </row>
    <row r="198" spans="1:19">
      <c r="A198" s="385"/>
      <c r="B198" s="250" t="s">
        <v>162</v>
      </c>
      <c r="C198" s="313">
        <v>64361811.853568174</v>
      </c>
      <c r="D198" s="313">
        <v>5127280.6566381007</v>
      </c>
      <c r="E198" s="314">
        <v>8.6558980936171065E-2</v>
      </c>
      <c r="F198" s="315">
        <v>171863136.74561429</v>
      </c>
      <c r="G198" s="315">
        <v>17280410.579104275</v>
      </c>
      <c r="H198" s="314">
        <v>0.11178746168889882</v>
      </c>
      <c r="I198" s="298"/>
      <c r="J198" s="302"/>
      <c r="K198" s="302"/>
      <c r="L198" s="250" t="s">
        <v>162</v>
      </c>
      <c r="M198" s="321" t="s">
        <v>357</v>
      </c>
      <c r="N198" s="313">
        <v>64361811.853568174</v>
      </c>
      <c r="O198" s="313">
        <v>5127280.6566381007</v>
      </c>
      <c r="P198" s="314">
        <v>8.6558980936171065E-2</v>
      </c>
      <c r="Q198" s="315">
        <v>171863136.74561429</v>
      </c>
      <c r="R198" s="315">
        <v>17280410.579104275</v>
      </c>
      <c r="S198" s="314">
        <v>0.11178746168889882</v>
      </c>
    </row>
    <row r="199" spans="1:19">
      <c r="A199" s="385"/>
      <c r="B199" s="250" t="s">
        <v>197</v>
      </c>
      <c r="C199" s="326">
        <v>21466875.245719511</v>
      </c>
      <c r="D199" s="326">
        <v>1920494.2430467419</v>
      </c>
      <c r="E199" s="317">
        <v>9.8253187778552659E-2</v>
      </c>
      <c r="F199" s="318">
        <v>58591914.868765652</v>
      </c>
      <c r="G199" s="318">
        <v>6375469.4352623522</v>
      </c>
      <c r="H199" s="317">
        <v>0.12209696355875846</v>
      </c>
      <c r="I199" s="299"/>
      <c r="J199" s="303"/>
      <c r="K199" s="303"/>
      <c r="L199" s="250" t="s">
        <v>197</v>
      </c>
      <c r="M199" s="320" t="s">
        <v>358</v>
      </c>
      <c r="N199" s="326">
        <v>21466875.245719511</v>
      </c>
      <c r="O199" s="326">
        <v>1920494.2430467419</v>
      </c>
      <c r="P199" s="317">
        <v>9.8253187778552659E-2</v>
      </c>
      <c r="Q199" s="318">
        <v>58591914.868765652</v>
      </c>
      <c r="R199" s="318">
        <v>6375469.4352623522</v>
      </c>
      <c r="S199" s="317">
        <v>0.12209696355875846</v>
      </c>
    </row>
    <row r="200" spans="1:19">
      <c r="A200" s="385"/>
      <c r="B200" s="250" t="s">
        <v>198</v>
      </c>
      <c r="C200" s="313">
        <v>42894936.607848577</v>
      </c>
      <c r="D200" s="313">
        <v>3206786.4135913476</v>
      </c>
      <c r="E200" s="314">
        <v>8.0799593780396473E-2</v>
      </c>
      <c r="F200" s="315">
        <v>113271221.87684865</v>
      </c>
      <c r="G200" s="315">
        <v>10904941.143841952</v>
      </c>
      <c r="H200" s="314">
        <v>0.10652864464505052</v>
      </c>
      <c r="I200" s="298"/>
      <c r="J200" s="302"/>
      <c r="K200" s="302"/>
      <c r="L200" s="250" t="s">
        <v>198</v>
      </c>
      <c r="M200" s="321" t="s">
        <v>359</v>
      </c>
      <c r="N200" s="313">
        <v>42894936.607848577</v>
      </c>
      <c r="O200" s="313">
        <v>3206786.4135913476</v>
      </c>
      <c r="P200" s="314">
        <v>8.0799593780396473E-2</v>
      </c>
      <c r="Q200" s="315">
        <v>113271221.87684865</v>
      </c>
      <c r="R200" s="315">
        <v>10904941.143841952</v>
      </c>
      <c r="S200" s="314">
        <v>0.10652864464505052</v>
      </c>
    </row>
    <row r="201" spans="1:19">
      <c r="A201" s="385"/>
      <c r="B201" s="250" t="s">
        <v>163</v>
      </c>
      <c r="C201" s="326">
        <v>611404802.36321771</v>
      </c>
      <c r="D201" s="326">
        <v>38568020.238291264</v>
      </c>
      <c r="E201" s="317">
        <v>6.7328114118691842E-2</v>
      </c>
      <c r="F201" s="318">
        <v>1815899331.1145334</v>
      </c>
      <c r="G201" s="318">
        <v>131857367.02620888</v>
      </c>
      <c r="H201" s="317">
        <v>7.8298148049767494E-2</v>
      </c>
      <c r="I201" s="299"/>
      <c r="J201" s="303"/>
      <c r="K201" s="303"/>
      <c r="L201" s="250" t="s">
        <v>163</v>
      </c>
      <c r="M201" s="320" t="s">
        <v>360</v>
      </c>
      <c r="N201" s="326">
        <v>611404802.36321771</v>
      </c>
      <c r="O201" s="326">
        <v>38568020.238291264</v>
      </c>
      <c r="P201" s="317">
        <v>6.7328114118691842E-2</v>
      </c>
      <c r="Q201" s="318">
        <v>1815899331.1145334</v>
      </c>
      <c r="R201" s="318">
        <v>131857367.02620888</v>
      </c>
      <c r="S201" s="317">
        <v>7.8298148049767494E-2</v>
      </c>
    </row>
    <row r="202" spans="1:19">
      <c r="A202" s="385"/>
      <c r="B202" s="250" t="s">
        <v>199</v>
      </c>
      <c r="C202" s="313">
        <v>157782938.89631462</v>
      </c>
      <c r="D202" s="313">
        <v>9945273.5752946734</v>
      </c>
      <c r="E202" s="314">
        <v>6.7271581661541763E-2</v>
      </c>
      <c r="F202" s="315">
        <v>449073953.19771266</v>
      </c>
      <c r="G202" s="315">
        <v>34377696.358065665</v>
      </c>
      <c r="H202" s="314">
        <v>8.2898496890360621E-2</v>
      </c>
      <c r="I202" s="298"/>
      <c r="J202" s="302"/>
      <c r="K202" s="302"/>
      <c r="L202" s="250" t="s">
        <v>199</v>
      </c>
      <c r="M202" s="321" t="s">
        <v>361</v>
      </c>
      <c r="N202" s="313">
        <v>157782938.89631462</v>
      </c>
      <c r="O202" s="313">
        <v>9945273.5752946734</v>
      </c>
      <c r="P202" s="314">
        <v>6.7271581661541763E-2</v>
      </c>
      <c r="Q202" s="315">
        <v>449073953.19771266</v>
      </c>
      <c r="R202" s="315">
        <v>34377696.358065665</v>
      </c>
      <c r="S202" s="314">
        <v>8.2898496890360621E-2</v>
      </c>
    </row>
    <row r="203" spans="1:19">
      <c r="A203" s="385"/>
      <c r="B203" s="250" t="s">
        <v>200</v>
      </c>
      <c r="C203" s="326">
        <v>125131757.99700676</v>
      </c>
      <c r="D203" s="326">
        <v>8074673.7518556267</v>
      </c>
      <c r="E203" s="317">
        <v>6.8980649944645311E-2</v>
      </c>
      <c r="F203" s="318">
        <v>371500674.94640297</v>
      </c>
      <c r="G203" s="318">
        <v>25663966.386142373</v>
      </c>
      <c r="H203" s="317">
        <v>7.4208335179290361E-2</v>
      </c>
      <c r="I203" s="299"/>
      <c r="J203" s="303"/>
      <c r="K203" s="303"/>
      <c r="L203" s="250" t="s">
        <v>200</v>
      </c>
      <c r="M203" s="320" t="s">
        <v>362</v>
      </c>
      <c r="N203" s="326">
        <v>125131757.99700676</v>
      </c>
      <c r="O203" s="326">
        <v>8074673.7518556267</v>
      </c>
      <c r="P203" s="317">
        <v>6.8980649944645311E-2</v>
      </c>
      <c r="Q203" s="318">
        <v>371500674.94640297</v>
      </c>
      <c r="R203" s="318">
        <v>25663966.386142373</v>
      </c>
      <c r="S203" s="317">
        <v>7.4208335179290361E-2</v>
      </c>
    </row>
    <row r="204" spans="1:19">
      <c r="A204" s="385"/>
      <c r="B204" s="250" t="s">
        <v>201</v>
      </c>
      <c r="C204" s="313">
        <v>204915547.15762842</v>
      </c>
      <c r="D204" s="313">
        <v>12708851.767250448</v>
      </c>
      <c r="E204" s="314">
        <v>6.6120754750183711E-2</v>
      </c>
      <c r="F204" s="315">
        <v>632434958.17084837</v>
      </c>
      <c r="G204" s="315">
        <v>45466650.64242065</v>
      </c>
      <c r="H204" s="314">
        <v>7.7460145734049926E-2</v>
      </c>
      <c r="I204" s="298"/>
      <c r="J204" s="302"/>
      <c r="K204" s="302"/>
      <c r="L204" s="250" t="s">
        <v>201</v>
      </c>
      <c r="M204" s="321" t="s">
        <v>363</v>
      </c>
      <c r="N204" s="313">
        <v>204915547.15762842</v>
      </c>
      <c r="O204" s="313">
        <v>12708851.767250448</v>
      </c>
      <c r="P204" s="314">
        <v>6.6120754750183711E-2</v>
      </c>
      <c r="Q204" s="315">
        <v>632434958.17084837</v>
      </c>
      <c r="R204" s="315">
        <v>45466650.64242065</v>
      </c>
      <c r="S204" s="314">
        <v>7.7460145734049926E-2</v>
      </c>
    </row>
    <row r="205" spans="1:19">
      <c r="A205" s="385"/>
      <c r="B205" s="250" t="s">
        <v>202</v>
      </c>
      <c r="C205" s="326">
        <v>12666351.822298095</v>
      </c>
      <c r="D205" s="326">
        <v>872863.178799944</v>
      </c>
      <c r="E205" s="317">
        <v>7.4012296546464296E-2</v>
      </c>
      <c r="F205" s="318">
        <v>36596135.108680375</v>
      </c>
      <c r="G205" s="318">
        <v>3042094.2604001723</v>
      </c>
      <c r="H205" s="317">
        <v>9.0662530756145679E-2</v>
      </c>
      <c r="I205" s="299"/>
      <c r="J205" s="303"/>
      <c r="K205" s="303"/>
      <c r="L205" s="250" t="s">
        <v>202</v>
      </c>
      <c r="M205" s="320" t="s">
        <v>364</v>
      </c>
      <c r="N205" s="326">
        <v>12666351.822298095</v>
      </c>
      <c r="O205" s="326">
        <v>872863.178799944</v>
      </c>
      <c r="P205" s="317">
        <v>7.4012296546464296E-2</v>
      </c>
      <c r="Q205" s="318">
        <v>36596135.108680375</v>
      </c>
      <c r="R205" s="318">
        <v>3042094.2604001723</v>
      </c>
      <c r="S205" s="317">
        <v>9.0662530756145679E-2</v>
      </c>
    </row>
    <row r="206" spans="1:19">
      <c r="A206" s="385"/>
      <c r="B206" s="250" t="s">
        <v>203</v>
      </c>
      <c r="C206" s="313">
        <v>110908206.4899805</v>
      </c>
      <c r="D206" s="313">
        <v>6966357.9650679082</v>
      </c>
      <c r="E206" s="314">
        <v>6.7021686297970964E-2</v>
      </c>
      <c r="F206" s="315">
        <v>326293609.6908893</v>
      </c>
      <c r="G206" s="315">
        <v>23306959.379179895</v>
      </c>
      <c r="H206" s="314">
        <v>7.6924047165780884E-2</v>
      </c>
      <c r="I206" s="298"/>
      <c r="J206" s="302"/>
      <c r="K206" s="302"/>
      <c r="L206" s="250" t="s">
        <v>203</v>
      </c>
      <c r="M206" s="321" t="s">
        <v>365</v>
      </c>
      <c r="N206" s="313">
        <v>110908206.4899805</v>
      </c>
      <c r="O206" s="313">
        <v>6966357.9650679082</v>
      </c>
      <c r="P206" s="314">
        <v>6.7021686297970964E-2</v>
      </c>
      <c r="Q206" s="315">
        <v>326293609.6908893</v>
      </c>
      <c r="R206" s="315">
        <v>23306959.379179895</v>
      </c>
      <c r="S206" s="314">
        <v>7.6924047165780884E-2</v>
      </c>
    </row>
    <row r="207" spans="1:19">
      <c r="A207" s="385"/>
      <c r="B207" s="250" t="s">
        <v>164</v>
      </c>
      <c r="C207" s="326">
        <v>148411361.22102979</v>
      </c>
      <c r="D207" s="326">
        <v>11533477.536186248</v>
      </c>
      <c r="E207" s="317">
        <v>8.4261074365685473E-2</v>
      </c>
      <c r="F207" s="318">
        <v>398502986.44866568</v>
      </c>
      <c r="G207" s="318">
        <v>34215098.080947876</v>
      </c>
      <c r="H207" s="317">
        <v>9.3923238113287552E-2</v>
      </c>
      <c r="I207" s="299"/>
      <c r="J207" s="303"/>
      <c r="K207" s="303"/>
      <c r="L207" s="250" t="s">
        <v>164</v>
      </c>
      <c r="M207" s="320" t="s">
        <v>366</v>
      </c>
      <c r="N207" s="326">
        <v>148411361.22102979</v>
      </c>
      <c r="O207" s="326">
        <v>11533477.536186248</v>
      </c>
      <c r="P207" s="317">
        <v>8.4261074365685473E-2</v>
      </c>
      <c r="Q207" s="318">
        <v>398502986.44866568</v>
      </c>
      <c r="R207" s="318">
        <v>34215098.080947876</v>
      </c>
      <c r="S207" s="317">
        <v>9.3923238113287552E-2</v>
      </c>
    </row>
    <row r="208" spans="1:19">
      <c r="A208" s="1"/>
      <c r="B208" s="250" t="s">
        <v>204</v>
      </c>
      <c r="C208" s="313">
        <v>132640775.00501625</v>
      </c>
      <c r="D208" s="313">
        <v>10617462.201668799</v>
      </c>
      <c r="E208" s="314">
        <v>8.7011751752551422E-2</v>
      </c>
      <c r="F208" s="315">
        <v>356941298.2914694</v>
      </c>
      <c r="G208" s="315">
        <v>31154522.697754323</v>
      </c>
      <c r="H208" s="314">
        <v>9.5628567614441079E-2</v>
      </c>
      <c r="I208" s="298"/>
      <c r="J208" s="302"/>
      <c r="K208" s="302"/>
      <c r="L208" s="250" t="s">
        <v>204</v>
      </c>
      <c r="M208" s="321" t="s">
        <v>367</v>
      </c>
      <c r="N208" s="313">
        <v>132640775.00501625</v>
      </c>
      <c r="O208" s="313">
        <v>10617462.201668799</v>
      </c>
      <c r="P208" s="314">
        <v>8.7011751752551422E-2</v>
      </c>
      <c r="Q208" s="315">
        <v>356941298.2914694</v>
      </c>
      <c r="R208" s="315">
        <v>31154522.697754323</v>
      </c>
      <c r="S208" s="314">
        <v>9.5628567614441079E-2</v>
      </c>
    </row>
    <row r="209" spans="1:19">
      <c r="A209" s="1"/>
      <c r="B209" s="250" t="s">
        <v>205</v>
      </c>
      <c r="C209" s="326">
        <v>15770586.21601516</v>
      </c>
      <c r="D209" s="326">
        <v>916015.33451761864</v>
      </c>
      <c r="E209" s="317">
        <v>6.166555343975523E-2</v>
      </c>
      <c r="F209" s="318">
        <v>41561688.157196313</v>
      </c>
      <c r="G209" s="318">
        <v>3060575.3831934556</v>
      </c>
      <c r="H209" s="317">
        <v>7.949316688997235E-2</v>
      </c>
      <c r="I209" s="299"/>
      <c r="J209" s="303"/>
      <c r="K209" s="303"/>
      <c r="L209" s="250" t="s">
        <v>205</v>
      </c>
      <c r="M209" s="320" t="s">
        <v>368</v>
      </c>
      <c r="N209" s="326">
        <v>15770586.21601516</v>
      </c>
      <c r="O209" s="326">
        <v>916015.33451761864</v>
      </c>
      <c r="P209" s="317">
        <v>6.166555343975523E-2</v>
      </c>
      <c r="Q209" s="318">
        <v>41561688.157196313</v>
      </c>
      <c r="R209" s="318">
        <v>3060575.3831934556</v>
      </c>
      <c r="S209" s="317">
        <v>7.949316688997235E-2</v>
      </c>
    </row>
    <row r="210" spans="1:19">
      <c r="A210" s="1"/>
      <c r="B210" s="250" t="s">
        <v>66</v>
      </c>
      <c r="C210" s="313">
        <v>3729285093.5294151</v>
      </c>
      <c r="D210" s="313">
        <v>254743202.86325121</v>
      </c>
      <c r="E210" s="314">
        <v>7.3317061897449173E-2</v>
      </c>
      <c r="F210" s="315">
        <v>10440332468.898951</v>
      </c>
      <c r="G210" s="315">
        <v>811568235.6300869</v>
      </c>
      <c r="H210" s="314">
        <v>8.4285814458515212E-2</v>
      </c>
      <c r="I210" s="298"/>
      <c r="J210" s="302"/>
      <c r="K210" s="302"/>
      <c r="L210" s="250" t="s">
        <v>66</v>
      </c>
      <c r="M210" s="321" t="s">
        <v>300</v>
      </c>
      <c r="N210" s="313">
        <v>3729285093.5294151</v>
      </c>
      <c r="O210" s="313">
        <v>254743202.86325121</v>
      </c>
      <c r="P210" s="314">
        <v>7.3317061897449173E-2</v>
      </c>
      <c r="Q210" s="315">
        <v>10440332468.898951</v>
      </c>
      <c r="R210" s="315">
        <v>811568235.6300869</v>
      </c>
      <c r="S210" s="314">
        <v>8.4285814458515212E-2</v>
      </c>
    </row>
    <row r="211" spans="1:19">
      <c r="A211" s="1"/>
    </row>
    <row r="212" spans="1:19">
      <c r="A212" s="1"/>
    </row>
    <row r="213" spans="1:19">
      <c r="A213" s="1"/>
    </row>
    <row r="214" spans="1:19">
      <c r="A214" s="1"/>
    </row>
    <row r="215" spans="1:19">
      <c r="A215" s="1"/>
    </row>
    <row r="216" spans="1:19">
      <c r="A216" s="1"/>
    </row>
    <row r="217" spans="1:19">
      <c r="A217" s="1"/>
    </row>
    <row r="218" spans="1:19">
      <c r="A218" s="1"/>
    </row>
    <row r="219" spans="1:19">
      <c r="A219" s="1"/>
    </row>
    <row r="220" spans="1:19">
      <c r="A220" s="1"/>
    </row>
    <row r="221" spans="1:19">
      <c r="A221" s="1"/>
    </row>
    <row r="222" spans="1:19">
      <c r="A222" s="1"/>
    </row>
    <row r="223" spans="1:19">
      <c r="A223" s="1"/>
    </row>
    <row r="224" spans="1:19">
      <c r="A224" s="1"/>
    </row>
    <row r="225" spans="1:1">
      <c r="A225" s="1"/>
    </row>
    <row r="226" spans="1:1">
      <c r="A226" s="1"/>
    </row>
    <row r="227" spans="1:1">
      <c r="A227" s="1"/>
    </row>
    <row r="228" spans="1:1">
      <c r="A228" s="1"/>
    </row>
    <row r="229" spans="1:1">
      <c r="A229" s="1"/>
    </row>
    <row r="230" spans="1:1">
      <c r="A230" s="1"/>
    </row>
    <row r="231" spans="1:1">
      <c r="A231" s="1"/>
    </row>
    <row r="232" spans="1:1">
      <c r="A232" s="1"/>
    </row>
    <row r="233" spans="1:1">
      <c r="A233" s="1"/>
    </row>
    <row r="234" spans="1:1">
      <c r="A234" s="1"/>
    </row>
    <row r="235" spans="1:1">
      <c r="A235" s="1"/>
    </row>
    <row r="236" spans="1:1">
      <c r="A236" s="1"/>
    </row>
    <row r="237" spans="1:1">
      <c r="A237" s="1"/>
    </row>
    <row r="238" spans="1:1">
      <c r="A238" s="1"/>
    </row>
    <row r="239" spans="1:1">
      <c r="A239" s="1"/>
    </row>
    <row r="240" spans="1:1">
      <c r="A240" s="1"/>
    </row>
    <row r="241" spans="1:1">
      <c r="A241" s="1"/>
    </row>
    <row r="242" spans="1:1">
      <c r="A242" s="1"/>
    </row>
    <row r="243" spans="1:1">
      <c r="A243" s="1"/>
    </row>
    <row r="244" spans="1:1">
      <c r="A244" s="1"/>
    </row>
    <row r="245" spans="1:1">
      <c r="A245" s="1"/>
    </row>
    <row r="246" spans="1:1">
      <c r="A246" s="1"/>
    </row>
    <row r="247" spans="1:1">
      <c r="A247" s="1"/>
    </row>
    <row r="248" spans="1:1">
      <c r="A248" s="1"/>
    </row>
    <row r="249" spans="1:1">
      <c r="A249" s="1"/>
    </row>
    <row r="250" spans="1:1">
      <c r="A250" s="1"/>
    </row>
    <row r="251" spans="1:1">
      <c r="A251" s="1"/>
    </row>
    <row r="252" spans="1:1">
      <c r="A252" s="1"/>
    </row>
    <row r="253" spans="1:1">
      <c r="A253" s="1"/>
    </row>
    <row r="254" spans="1:1">
      <c r="A254" s="1"/>
    </row>
    <row r="255" spans="1:1">
      <c r="A255" s="1"/>
    </row>
    <row r="256" spans="1:1">
      <c r="A256" s="1"/>
    </row>
    <row r="257" spans="1:1">
      <c r="A257" s="1"/>
    </row>
    <row r="258" spans="1:1">
      <c r="A258" s="1"/>
    </row>
    <row r="259" spans="1:1">
      <c r="A259" s="1"/>
    </row>
    <row r="260" spans="1:1">
      <c r="A260" s="1"/>
    </row>
    <row r="261" spans="1:1">
      <c r="A261" s="1"/>
    </row>
    <row r="262" spans="1:1">
      <c r="A262" s="1"/>
    </row>
    <row r="263" spans="1:1">
      <c r="A263" s="1"/>
    </row>
    <row r="264" spans="1:1">
      <c r="A264" s="1"/>
    </row>
    <row r="265" spans="1:1">
      <c r="A265" s="1"/>
    </row>
    <row r="266" spans="1:1">
      <c r="A266" s="1"/>
    </row>
    <row r="267" spans="1:1">
      <c r="A267" s="1"/>
    </row>
    <row r="268" spans="1:1">
      <c r="A268" s="1"/>
    </row>
    <row r="269" spans="1:1">
      <c r="A269" s="1"/>
    </row>
    <row r="270" spans="1:1">
      <c r="A270" s="1"/>
    </row>
    <row r="271" spans="1:1">
      <c r="A271" s="1"/>
    </row>
    <row r="272" spans="1:1">
      <c r="A272" s="1"/>
    </row>
    <row r="273" spans="1:1">
      <c r="A273" s="1"/>
    </row>
    <row r="274" spans="1:1">
      <c r="A274" s="1"/>
    </row>
    <row r="275" spans="1:1">
      <c r="A275" s="1"/>
    </row>
    <row r="276" spans="1:1">
      <c r="A276" s="1"/>
    </row>
    <row r="277" spans="1:1">
      <c r="A277" s="1"/>
    </row>
    <row r="278" spans="1:1">
      <c r="A278" s="1"/>
    </row>
    <row r="279" spans="1:1">
      <c r="A279" s="1"/>
    </row>
    <row r="280" spans="1:1">
      <c r="A280" s="1"/>
    </row>
    <row r="281" spans="1:1">
      <c r="A281" s="1"/>
    </row>
    <row r="282" spans="1:1">
      <c r="A282" s="1"/>
    </row>
    <row r="283" spans="1:1">
      <c r="A283" s="1"/>
    </row>
    <row r="284" spans="1:1">
      <c r="A284" s="1"/>
    </row>
    <row r="285" spans="1:1">
      <c r="A285" s="1"/>
    </row>
    <row r="286" spans="1:1">
      <c r="A286" s="1"/>
    </row>
    <row r="287" spans="1:1">
      <c r="A287" s="1"/>
    </row>
    <row r="288" spans="1:1">
      <c r="A288" s="1"/>
    </row>
    <row r="289" spans="1:1">
      <c r="A289" s="1"/>
    </row>
    <row r="290" spans="1:1">
      <c r="A290" s="1"/>
    </row>
    <row r="291" spans="1:1">
      <c r="A291" s="1"/>
    </row>
    <row r="292" spans="1:1">
      <c r="A292" s="1"/>
    </row>
    <row r="293" spans="1:1">
      <c r="A293" s="1"/>
    </row>
    <row r="294" spans="1:1">
      <c r="A294" s="1"/>
    </row>
    <row r="295" spans="1:1">
      <c r="A295" s="1"/>
    </row>
    <row r="296" spans="1:1">
      <c r="A296" s="1"/>
    </row>
    <row r="297" spans="1:1">
      <c r="A297" s="1"/>
    </row>
    <row r="298" spans="1:1">
      <c r="A298" s="1"/>
    </row>
    <row r="299" spans="1:1">
      <c r="A299" s="1"/>
    </row>
    <row r="300" spans="1:1">
      <c r="A300" s="1"/>
    </row>
    <row r="301" spans="1:1">
      <c r="A301" s="1"/>
    </row>
    <row r="302" spans="1:1">
      <c r="A302" s="1"/>
    </row>
    <row r="303" spans="1:1">
      <c r="A303" s="1"/>
    </row>
    <row r="304" spans="1:1">
      <c r="A304" s="1"/>
    </row>
    <row r="305" spans="1:1">
      <c r="A305" s="1"/>
    </row>
    <row r="306" spans="1:1">
      <c r="A306" s="1"/>
    </row>
    <row r="307" spans="1:1">
      <c r="A307" s="1"/>
    </row>
    <row r="308" spans="1:1">
      <c r="A308" s="1"/>
    </row>
    <row r="309" spans="1:1">
      <c r="A309" s="1"/>
    </row>
    <row r="310" spans="1:1">
      <c r="A310" s="1"/>
    </row>
    <row r="311" spans="1:1">
      <c r="A311" s="1"/>
    </row>
    <row r="312" spans="1:1">
      <c r="A312" s="1"/>
    </row>
    <row r="313" spans="1:1">
      <c r="A313" s="1"/>
    </row>
    <row r="314" spans="1:1">
      <c r="A314" s="1"/>
    </row>
    <row r="315" spans="1:1">
      <c r="A315" s="1"/>
    </row>
    <row r="316" spans="1:1">
      <c r="A316" s="1"/>
    </row>
    <row r="317" spans="1:1">
      <c r="A317" s="1"/>
    </row>
    <row r="318" spans="1:1">
      <c r="A318" s="1"/>
    </row>
    <row r="319" spans="1:1">
      <c r="A319" s="1"/>
    </row>
    <row r="320" spans="1:1">
      <c r="A320" s="1"/>
    </row>
    <row r="321" spans="1:1">
      <c r="A321" s="1"/>
    </row>
    <row r="322" spans="1:1">
      <c r="A322" s="1"/>
    </row>
    <row r="323" spans="1:1">
      <c r="A323" s="1"/>
    </row>
    <row r="324" spans="1:1">
      <c r="A324" s="1"/>
    </row>
    <row r="325" spans="1:1">
      <c r="A325" s="1"/>
    </row>
    <row r="326" spans="1:1">
      <c r="A326" s="1"/>
    </row>
    <row r="327" spans="1:1">
      <c r="A327" s="1"/>
    </row>
    <row r="328" spans="1:1">
      <c r="A328" s="1"/>
    </row>
    <row r="329" spans="1:1">
      <c r="A329" s="1"/>
    </row>
    <row r="330" spans="1:1">
      <c r="A330" s="1"/>
    </row>
    <row r="331" spans="1:1">
      <c r="A331" s="1"/>
    </row>
    <row r="332" spans="1:1">
      <c r="A332" s="1"/>
    </row>
    <row r="333" spans="1:1">
      <c r="A333" s="1"/>
    </row>
    <row r="334" spans="1:1">
      <c r="A334" s="1"/>
    </row>
    <row r="335" spans="1:1">
      <c r="A335" s="1"/>
    </row>
    <row r="336" spans="1:1">
      <c r="A336" s="1"/>
    </row>
    <row r="337" spans="1:1">
      <c r="A337" s="1"/>
    </row>
    <row r="338" spans="1:1">
      <c r="A338" s="1"/>
    </row>
    <row r="339" spans="1:1">
      <c r="A339" s="1"/>
    </row>
    <row r="340" spans="1:1">
      <c r="A340" s="1"/>
    </row>
    <row r="341" spans="1:1">
      <c r="A341" s="1"/>
    </row>
    <row r="342" spans="1:1">
      <c r="A342" s="1"/>
    </row>
    <row r="343" spans="1:1">
      <c r="A343" s="1"/>
    </row>
    <row r="344" spans="1:1">
      <c r="A344" s="1"/>
    </row>
    <row r="345" spans="1:1">
      <c r="A345" s="1"/>
    </row>
    <row r="346" spans="1:1">
      <c r="A346" s="1"/>
    </row>
    <row r="347" spans="1:1">
      <c r="A347" s="1"/>
    </row>
    <row r="348" spans="1:1">
      <c r="A348" s="1"/>
    </row>
    <row r="349" spans="1:1">
      <c r="A349" s="1"/>
    </row>
    <row r="350" spans="1:1">
      <c r="A350" s="1"/>
    </row>
    <row r="351" spans="1:1">
      <c r="A351" s="1"/>
    </row>
    <row r="352" spans="1:1">
      <c r="A352" s="1"/>
    </row>
    <row r="353" spans="1:1">
      <c r="A353" s="1"/>
    </row>
    <row r="354" spans="1:1">
      <c r="A354" s="1"/>
    </row>
    <row r="355" spans="1:1">
      <c r="A355" s="1"/>
    </row>
    <row r="356" spans="1:1">
      <c r="A356" s="1"/>
    </row>
    <row r="357" spans="1:1">
      <c r="A357" s="1"/>
    </row>
    <row r="358" spans="1:1">
      <c r="A358" s="1"/>
    </row>
    <row r="359" spans="1:1">
      <c r="A359" s="1"/>
    </row>
    <row r="360" spans="1:1">
      <c r="A360" s="1"/>
    </row>
    <row r="361" spans="1:1">
      <c r="A361" s="1"/>
    </row>
    <row r="362" spans="1:1">
      <c r="A362" s="1"/>
    </row>
    <row r="363" spans="1:1">
      <c r="A363" s="1"/>
    </row>
    <row r="364" spans="1:1">
      <c r="A364" s="1"/>
    </row>
    <row r="365" spans="1:1">
      <c r="A365" s="1"/>
    </row>
    <row r="366" spans="1:1">
      <c r="A366" s="1"/>
    </row>
    <row r="367" spans="1:1">
      <c r="A367" s="1"/>
    </row>
    <row r="368" spans="1:1">
      <c r="A368" s="1"/>
    </row>
    <row r="369" spans="1:1">
      <c r="A369" s="1"/>
    </row>
    <row r="370" spans="1:1">
      <c r="A370" s="1"/>
    </row>
    <row r="371" spans="1:1">
      <c r="A371" s="1"/>
    </row>
    <row r="372" spans="1:1">
      <c r="A372" s="1"/>
    </row>
    <row r="373" spans="1:1">
      <c r="A373" s="1"/>
    </row>
    <row r="374" spans="1:1">
      <c r="A374" s="1"/>
    </row>
    <row r="375" spans="1:1">
      <c r="A375" s="1"/>
    </row>
    <row r="376" spans="1:1">
      <c r="A376" s="1"/>
    </row>
    <row r="377" spans="1:1">
      <c r="A377" s="1"/>
    </row>
    <row r="378" spans="1:1">
      <c r="A378" s="1"/>
    </row>
    <row r="379" spans="1:1">
      <c r="A379" s="1"/>
    </row>
    <row r="380" spans="1:1">
      <c r="A380" s="1"/>
    </row>
    <row r="381" spans="1:1">
      <c r="A381" s="1"/>
    </row>
    <row r="382" spans="1:1">
      <c r="A382" s="1"/>
    </row>
    <row r="383" spans="1:1">
      <c r="A383" s="1"/>
    </row>
    <row r="384" spans="1:1">
      <c r="A384" s="1"/>
    </row>
    <row r="385" spans="1:1">
      <c r="A385" s="1"/>
    </row>
    <row r="386" spans="1:1">
      <c r="A386" s="1"/>
    </row>
    <row r="387" spans="1:1">
      <c r="A387" s="1"/>
    </row>
    <row r="388" spans="1:1">
      <c r="A388" s="1"/>
    </row>
    <row r="389" spans="1:1">
      <c r="A389" s="1"/>
    </row>
    <row r="390" spans="1:1">
      <c r="A390" s="1"/>
    </row>
    <row r="391" spans="1:1">
      <c r="A391" s="1"/>
    </row>
    <row r="392" spans="1:1">
      <c r="A392" s="1"/>
    </row>
    <row r="393" spans="1:1">
      <c r="A393" s="1"/>
    </row>
    <row r="394" spans="1:1">
      <c r="A394" s="1"/>
    </row>
    <row r="395" spans="1:1">
      <c r="A395" s="1"/>
    </row>
    <row r="396" spans="1:1">
      <c r="A396" s="1"/>
    </row>
    <row r="397" spans="1:1">
      <c r="A397" s="1"/>
    </row>
    <row r="398" spans="1:1">
      <c r="A398" s="1"/>
    </row>
    <row r="399" spans="1:1">
      <c r="A399" s="1"/>
    </row>
    <row r="400" spans="1:1">
      <c r="A400" s="1"/>
    </row>
    <row r="401" spans="1:1">
      <c r="A401" s="1"/>
    </row>
    <row r="402" spans="1:1">
      <c r="A402" s="1"/>
    </row>
    <row r="403" spans="1:1">
      <c r="A403" s="1"/>
    </row>
    <row r="404" spans="1:1">
      <c r="A404" s="1"/>
    </row>
    <row r="405" spans="1:1">
      <c r="A405" s="1"/>
    </row>
    <row r="406" spans="1:1">
      <c r="A406" s="1"/>
    </row>
    <row r="407" spans="1:1">
      <c r="A407" s="1"/>
    </row>
    <row r="408" spans="1:1">
      <c r="A408" s="1"/>
    </row>
    <row r="409" spans="1:1">
      <c r="A409" s="1"/>
    </row>
    <row r="410" spans="1:1">
      <c r="A410" s="1"/>
    </row>
    <row r="411" spans="1:1">
      <c r="A411" s="1"/>
    </row>
    <row r="412" spans="1:1">
      <c r="A412" s="1"/>
    </row>
    <row r="413" spans="1:1">
      <c r="A413" s="1"/>
    </row>
    <row r="414" spans="1:1">
      <c r="A414" s="1"/>
    </row>
    <row r="415" spans="1:1">
      <c r="A415" s="1"/>
    </row>
    <row r="416" spans="1:1">
      <c r="A416" s="1"/>
    </row>
    <row r="417" spans="1:1">
      <c r="A417" s="1"/>
    </row>
    <row r="418" spans="1:1">
      <c r="A418" s="1"/>
    </row>
    <row r="419" spans="1:1">
      <c r="A419" s="1"/>
    </row>
    <row r="420" spans="1:1">
      <c r="A420" s="1"/>
    </row>
    <row r="421" spans="1:1">
      <c r="A421" s="1"/>
    </row>
    <row r="422" spans="1:1">
      <c r="A422" s="1"/>
    </row>
    <row r="423" spans="1:1">
      <c r="A423" s="1"/>
    </row>
    <row r="424" spans="1:1">
      <c r="A424" s="1"/>
    </row>
    <row r="425" spans="1:1">
      <c r="A425" s="1"/>
    </row>
    <row r="426" spans="1:1">
      <c r="A426" s="1"/>
    </row>
    <row r="427" spans="1:1">
      <c r="A427" s="1"/>
    </row>
    <row r="428" spans="1:1">
      <c r="A428" s="1"/>
    </row>
    <row r="429" spans="1:1">
      <c r="A429" s="1"/>
    </row>
    <row r="430" spans="1:1">
      <c r="A430" s="1"/>
    </row>
    <row r="431" spans="1:1">
      <c r="A431" s="1"/>
    </row>
    <row r="432" spans="1:1">
      <c r="A432" s="1"/>
    </row>
    <row r="433" spans="1:1">
      <c r="A433" s="1"/>
    </row>
    <row r="434" spans="1:1">
      <c r="A434" s="1"/>
    </row>
    <row r="435" spans="1:1">
      <c r="A435" s="1"/>
    </row>
    <row r="436" spans="1:1">
      <c r="A436" s="1"/>
    </row>
    <row r="437" spans="1:1">
      <c r="A437" s="1"/>
    </row>
    <row r="438" spans="1:1">
      <c r="A438" s="1"/>
    </row>
    <row r="439" spans="1:1">
      <c r="A439" s="1"/>
    </row>
    <row r="440" spans="1:1">
      <c r="A440" s="1"/>
    </row>
    <row r="441" spans="1:1">
      <c r="A441" s="1"/>
    </row>
    <row r="442" spans="1:1">
      <c r="A442" s="1"/>
    </row>
    <row r="443" spans="1:1">
      <c r="A443" s="1"/>
    </row>
    <row r="444" spans="1:1">
      <c r="A444" s="1"/>
    </row>
    <row r="445" spans="1:1">
      <c r="A445" s="1"/>
    </row>
    <row r="446" spans="1:1">
      <c r="A446" s="1"/>
    </row>
    <row r="447" spans="1:1">
      <c r="A447" s="1"/>
    </row>
    <row r="448" spans="1:1">
      <c r="A448" s="1"/>
    </row>
    <row r="449" spans="1:1">
      <c r="A449" s="1"/>
    </row>
    <row r="450" spans="1:1">
      <c r="A450" s="1"/>
    </row>
    <row r="451" spans="1:1">
      <c r="A451" s="1"/>
    </row>
    <row r="452" spans="1:1">
      <c r="A452" s="1"/>
    </row>
    <row r="453" spans="1:1">
      <c r="A453" s="1"/>
    </row>
    <row r="454" spans="1:1">
      <c r="A454" s="1"/>
    </row>
    <row r="455" spans="1:1">
      <c r="A455" s="1"/>
    </row>
    <row r="456" spans="1:1">
      <c r="A456" s="1"/>
    </row>
    <row r="457" spans="1:1">
      <c r="A457" s="1"/>
    </row>
    <row r="458" spans="1:1">
      <c r="A458" s="1"/>
    </row>
    <row r="459" spans="1:1">
      <c r="A459" s="1"/>
    </row>
    <row r="460" spans="1:1">
      <c r="A460" s="1"/>
    </row>
    <row r="461" spans="1:1">
      <c r="A461" s="1"/>
    </row>
    <row r="462" spans="1:1">
      <c r="A462" s="1"/>
    </row>
    <row r="463" spans="1:1">
      <c r="A463" s="1"/>
    </row>
    <row r="464" spans="1:1">
      <c r="A464" s="1"/>
    </row>
    <row r="465" spans="1:1">
      <c r="A465" s="1"/>
    </row>
    <row r="466" spans="1:1">
      <c r="A466" s="1"/>
    </row>
    <row r="467" spans="1:1">
      <c r="A467" s="1"/>
    </row>
    <row r="468" spans="1:1">
      <c r="A468" s="1"/>
    </row>
    <row r="469" spans="1:1">
      <c r="A469" s="1"/>
    </row>
    <row r="470" spans="1:1">
      <c r="A470" s="1"/>
    </row>
    <row r="471" spans="1:1">
      <c r="A471" s="1"/>
    </row>
    <row r="472" spans="1:1">
      <c r="A472" s="1"/>
    </row>
    <row r="473" spans="1:1">
      <c r="A473" s="1"/>
    </row>
    <row r="474" spans="1:1">
      <c r="A474" s="1"/>
    </row>
    <row r="475" spans="1:1">
      <c r="A475" s="1"/>
    </row>
    <row r="476" spans="1:1">
      <c r="A476" s="1"/>
    </row>
    <row r="477" spans="1:1">
      <c r="A477" s="1"/>
    </row>
    <row r="478" spans="1:1">
      <c r="A478" s="1"/>
    </row>
    <row r="479" spans="1:1">
      <c r="A479" s="1"/>
    </row>
    <row r="480" spans="1:1">
      <c r="A480" s="1"/>
    </row>
    <row r="481" spans="1:1">
      <c r="A481" s="1"/>
    </row>
    <row r="482" spans="1:1">
      <c r="A482" s="1"/>
    </row>
    <row r="483" spans="1:1">
      <c r="A483" s="1"/>
    </row>
    <row r="484" spans="1:1">
      <c r="A484" s="1"/>
    </row>
    <row r="485" spans="1:1">
      <c r="A485" s="1"/>
    </row>
    <row r="486" spans="1:1">
      <c r="A486" s="1"/>
    </row>
    <row r="487" spans="1:1">
      <c r="A487" s="1"/>
    </row>
    <row r="488" spans="1:1">
      <c r="A488" s="1"/>
    </row>
    <row r="489" spans="1:1">
      <c r="A489" s="1"/>
    </row>
    <row r="490" spans="1:1">
      <c r="A490" s="1"/>
    </row>
    <row r="491" spans="1:1">
      <c r="A491" s="1"/>
    </row>
    <row r="492" spans="1:1">
      <c r="A492" s="1"/>
    </row>
    <row r="493" spans="1:1">
      <c r="A493" s="1"/>
    </row>
    <row r="494" spans="1:1">
      <c r="A494" s="1"/>
    </row>
    <row r="495" spans="1:1">
      <c r="A495" s="1"/>
    </row>
    <row r="496" spans="1:1">
      <c r="A496" s="1"/>
    </row>
    <row r="497" spans="1:1">
      <c r="A497" s="1"/>
    </row>
    <row r="498" spans="1:1">
      <c r="A498" s="1"/>
    </row>
    <row r="499" spans="1:1">
      <c r="A499" s="1"/>
    </row>
    <row r="500" spans="1:1">
      <c r="A500" s="1"/>
    </row>
    <row r="501" spans="1:1">
      <c r="A501" s="1"/>
    </row>
    <row r="502" spans="1:1">
      <c r="A502" s="1"/>
    </row>
    <row r="503" spans="1:1">
      <c r="A503" s="1"/>
    </row>
    <row r="504" spans="1:1">
      <c r="A504" s="1"/>
    </row>
    <row r="505" spans="1:1">
      <c r="A505" s="1"/>
    </row>
    <row r="506" spans="1:1">
      <c r="A506" s="1"/>
    </row>
    <row r="507" spans="1:1">
      <c r="A507" s="1"/>
    </row>
    <row r="508" spans="1:1">
      <c r="A508" s="1"/>
    </row>
    <row r="509" spans="1:1">
      <c r="A509" s="1"/>
    </row>
    <row r="510" spans="1:1">
      <c r="A510" s="1"/>
    </row>
    <row r="511" spans="1:1">
      <c r="A511" s="1"/>
    </row>
    <row r="512" spans="1:1">
      <c r="A512" s="1"/>
    </row>
    <row r="513" spans="1:1">
      <c r="A513" s="1"/>
    </row>
    <row r="514" spans="1:1">
      <c r="A514" s="1"/>
    </row>
    <row r="515" spans="1:1">
      <c r="A515" s="1"/>
    </row>
    <row r="516" spans="1:1">
      <c r="A516" s="1"/>
    </row>
    <row r="517" spans="1:1">
      <c r="A517" s="1"/>
    </row>
    <row r="518" spans="1:1">
      <c r="A518" s="1"/>
    </row>
    <row r="519" spans="1:1">
      <c r="A519" s="1"/>
    </row>
    <row r="520" spans="1:1">
      <c r="A520" s="1"/>
    </row>
    <row r="521" spans="1:1">
      <c r="A521" s="1"/>
    </row>
    <row r="522" spans="1:1">
      <c r="A522" s="1"/>
    </row>
    <row r="523" spans="1:1">
      <c r="A523" s="1"/>
    </row>
    <row r="524" spans="1:1">
      <c r="A524" s="1"/>
    </row>
    <row r="525" spans="1:1">
      <c r="A525" s="1"/>
    </row>
    <row r="526" spans="1:1">
      <c r="A526" s="1"/>
    </row>
    <row r="527" spans="1:1">
      <c r="A527" s="1"/>
    </row>
    <row r="528" spans="1:1">
      <c r="A528" s="1"/>
    </row>
    <row r="529" spans="1:1">
      <c r="A529" s="1"/>
    </row>
    <row r="530" spans="1:1">
      <c r="A530" s="1"/>
    </row>
    <row r="531" spans="1:1">
      <c r="A531" s="1"/>
    </row>
    <row r="532" spans="1:1">
      <c r="A532" s="1"/>
    </row>
    <row r="533" spans="1:1">
      <c r="A533" s="1"/>
    </row>
    <row r="534" spans="1:1">
      <c r="A534" s="1"/>
    </row>
    <row r="535" spans="1:1">
      <c r="A535" s="1"/>
    </row>
    <row r="536" spans="1:1">
      <c r="A536" s="1"/>
    </row>
    <row r="537" spans="1:1">
      <c r="A537" s="1"/>
    </row>
    <row r="538" spans="1:1">
      <c r="A538" s="1"/>
    </row>
    <row r="539" spans="1:1">
      <c r="A539" s="1"/>
    </row>
    <row r="540" spans="1:1">
      <c r="A540" s="1"/>
    </row>
    <row r="541" spans="1:1">
      <c r="A541" s="1"/>
    </row>
    <row r="542" spans="1:1">
      <c r="A542" s="1"/>
    </row>
    <row r="543" spans="1:1">
      <c r="A543" s="1"/>
    </row>
    <row r="544" spans="1:1">
      <c r="A544" s="1"/>
    </row>
    <row r="545" spans="1:1">
      <c r="A545" s="1"/>
    </row>
    <row r="546" spans="1:1">
      <c r="A546" s="1"/>
    </row>
    <row r="547" spans="1:1">
      <c r="A547" s="1"/>
    </row>
    <row r="548" spans="1:1">
      <c r="A548" s="1"/>
    </row>
    <row r="549" spans="1:1">
      <c r="A549" s="1"/>
    </row>
    <row r="550" spans="1:1">
      <c r="A550" s="1"/>
    </row>
    <row r="551" spans="1:1">
      <c r="A551" s="1"/>
    </row>
    <row r="552" spans="1:1">
      <c r="A552" s="1"/>
    </row>
    <row r="553" spans="1:1">
      <c r="A553" s="1"/>
    </row>
    <row r="554" spans="1:1">
      <c r="A554" s="1"/>
    </row>
    <row r="555" spans="1:1">
      <c r="A555" s="1"/>
    </row>
    <row r="556" spans="1:1">
      <c r="A556" s="1"/>
    </row>
    <row r="557" spans="1:1">
      <c r="A557" s="1"/>
    </row>
    <row r="558" spans="1:1">
      <c r="A558" s="1"/>
    </row>
    <row r="559" spans="1:1">
      <c r="A559" s="1"/>
    </row>
    <row r="560" spans="1:1">
      <c r="A560" s="1"/>
    </row>
    <row r="561" spans="1:1">
      <c r="A561" s="1"/>
    </row>
    <row r="562" spans="1:1">
      <c r="A562" s="1"/>
    </row>
    <row r="563" spans="1:1">
      <c r="A563" s="1"/>
    </row>
    <row r="564" spans="1:1">
      <c r="A564" s="1"/>
    </row>
    <row r="565" spans="1:1">
      <c r="A565" s="1"/>
    </row>
    <row r="566" spans="1:1">
      <c r="A566" s="1"/>
    </row>
    <row r="567" spans="1:1">
      <c r="A567" s="1"/>
    </row>
    <row r="568" spans="1:1">
      <c r="A568" s="1"/>
    </row>
    <row r="569" spans="1:1">
      <c r="A569" s="1"/>
    </row>
    <row r="570" spans="1:1">
      <c r="A570" s="1"/>
    </row>
    <row r="571" spans="1:1">
      <c r="A571" s="1"/>
    </row>
    <row r="572" spans="1:1">
      <c r="A572" s="1"/>
    </row>
    <row r="573" spans="1:1">
      <c r="A573" s="1"/>
    </row>
    <row r="574" spans="1:1">
      <c r="A574" s="1"/>
    </row>
    <row r="575" spans="1:1">
      <c r="A575" s="1"/>
    </row>
    <row r="576" spans="1:1">
      <c r="A576" s="1"/>
    </row>
    <row r="577" spans="1:1">
      <c r="A577" s="1"/>
    </row>
    <row r="578" spans="1:1">
      <c r="A578" s="1"/>
    </row>
    <row r="579" spans="1:1">
      <c r="A579" s="1"/>
    </row>
    <row r="580" spans="1:1">
      <c r="A580" s="1"/>
    </row>
    <row r="581" spans="1:1">
      <c r="A581" s="1"/>
    </row>
    <row r="582" spans="1:1">
      <c r="A582" s="1"/>
    </row>
    <row r="583" spans="1:1">
      <c r="A583" s="1"/>
    </row>
    <row r="584" spans="1:1">
      <c r="A584" s="1"/>
    </row>
    <row r="585" spans="1:1">
      <c r="A585" s="1"/>
    </row>
    <row r="586" spans="1:1">
      <c r="A586" s="1"/>
    </row>
    <row r="587" spans="1:1">
      <c r="A587" s="1"/>
    </row>
    <row r="588" spans="1:1">
      <c r="A588" s="1"/>
    </row>
    <row r="589" spans="1:1">
      <c r="A589" s="1"/>
    </row>
    <row r="590" spans="1:1">
      <c r="A590" s="1"/>
    </row>
    <row r="591" spans="1:1">
      <c r="A591" s="1"/>
    </row>
    <row r="592" spans="1:1">
      <c r="A592" s="1"/>
    </row>
    <row r="593" spans="1:1">
      <c r="A593" s="1"/>
    </row>
    <row r="594" spans="1:1">
      <c r="A594" s="1"/>
    </row>
    <row r="595" spans="1:1">
      <c r="A595" s="1"/>
    </row>
    <row r="596" spans="1:1">
      <c r="A596" s="1"/>
    </row>
    <row r="597" spans="1:1">
      <c r="A597" s="1"/>
    </row>
    <row r="598" spans="1:1">
      <c r="A598" s="1"/>
    </row>
    <row r="599" spans="1:1">
      <c r="A599" s="1"/>
    </row>
    <row r="600" spans="1:1">
      <c r="A600" s="1"/>
    </row>
    <row r="601" spans="1:1">
      <c r="A601" s="1"/>
    </row>
    <row r="602" spans="1:1">
      <c r="A602" s="1"/>
    </row>
    <row r="603" spans="1:1">
      <c r="A603" s="1"/>
    </row>
    <row r="604" spans="1:1">
      <c r="A604" s="1"/>
    </row>
    <row r="605" spans="1:1">
      <c r="A605" s="1"/>
    </row>
    <row r="606" spans="1:1">
      <c r="A606" s="1"/>
    </row>
    <row r="607" spans="1:1">
      <c r="A607" s="1"/>
    </row>
    <row r="608" spans="1:1">
      <c r="A608" s="1"/>
    </row>
    <row r="609" spans="1:1">
      <c r="A609" s="1"/>
    </row>
    <row r="610" spans="1:1">
      <c r="A610" s="1"/>
    </row>
    <row r="611" spans="1:1">
      <c r="A611" s="1"/>
    </row>
    <row r="612" spans="1:1">
      <c r="A612" s="1"/>
    </row>
    <row r="613" spans="1:1">
      <c r="A613" s="1"/>
    </row>
    <row r="614" spans="1:1">
      <c r="A614" s="1"/>
    </row>
    <row r="615" spans="1:1">
      <c r="A615" s="1"/>
    </row>
    <row r="616" spans="1:1">
      <c r="A616" s="1"/>
    </row>
    <row r="617" spans="1:1">
      <c r="A617" s="1"/>
    </row>
    <row r="618" spans="1:1">
      <c r="A618" s="1"/>
    </row>
    <row r="619" spans="1:1">
      <c r="A619" s="1"/>
    </row>
    <row r="620" spans="1:1">
      <c r="A620" s="1"/>
    </row>
    <row r="621" spans="1:1">
      <c r="A621" s="1"/>
    </row>
    <row r="622" spans="1:1">
      <c r="A622" s="1"/>
    </row>
    <row r="623" spans="1:1">
      <c r="A623" s="1"/>
    </row>
    <row r="624" spans="1:1">
      <c r="A624" s="1"/>
    </row>
    <row r="625" spans="1:1">
      <c r="A625" s="1"/>
    </row>
    <row r="626" spans="1:1">
      <c r="A626" s="1"/>
    </row>
    <row r="627" spans="1:1">
      <c r="A627" s="1"/>
    </row>
    <row r="628" spans="1:1">
      <c r="A628" s="1"/>
    </row>
    <row r="629" spans="1:1">
      <c r="A629" s="1"/>
    </row>
    <row r="630" spans="1:1">
      <c r="A630" s="1"/>
    </row>
    <row r="631" spans="1:1">
      <c r="A631" s="1"/>
    </row>
    <row r="632" spans="1:1">
      <c r="A632" s="1"/>
    </row>
    <row r="633" spans="1:1">
      <c r="A633" s="1"/>
    </row>
    <row r="634" spans="1:1">
      <c r="A634" s="1"/>
    </row>
    <row r="635" spans="1:1">
      <c r="A635" s="1"/>
    </row>
    <row r="636" spans="1:1">
      <c r="A636" s="1"/>
    </row>
    <row r="637" spans="1:1">
      <c r="A637" s="1"/>
    </row>
    <row r="638" spans="1:1">
      <c r="A638" s="1"/>
    </row>
    <row r="639" spans="1:1">
      <c r="A639" s="1"/>
    </row>
    <row r="640" spans="1:1">
      <c r="A640" s="1"/>
    </row>
    <row r="641" spans="1:1">
      <c r="A641" s="1"/>
    </row>
    <row r="642" spans="1:1">
      <c r="A642" s="1"/>
    </row>
    <row r="643" spans="1:1">
      <c r="A643" s="1"/>
    </row>
    <row r="644" spans="1:1">
      <c r="A644" s="1"/>
    </row>
    <row r="645" spans="1:1">
      <c r="A645" s="1"/>
    </row>
    <row r="646" spans="1:1">
      <c r="A646" s="1"/>
    </row>
    <row r="647" spans="1:1">
      <c r="A647" s="1"/>
    </row>
    <row r="648" spans="1:1">
      <c r="A648" s="1"/>
    </row>
    <row r="649" spans="1:1">
      <c r="A649" s="1"/>
    </row>
    <row r="650" spans="1:1">
      <c r="A650" s="1"/>
    </row>
    <row r="651" spans="1:1">
      <c r="A651" s="1"/>
    </row>
    <row r="652" spans="1:1">
      <c r="A652" s="1"/>
    </row>
    <row r="653" spans="1:1">
      <c r="A653" s="1"/>
    </row>
    <row r="654" spans="1:1">
      <c r="A654" s="1"/>
    </row>
    <row r="655" spans="1:1">
      <c r="A655" s="1"/>
    </row>
    <row r="656" spans="1:1">
      <c r="A656" s="1"/>
    </row>
    <row r="657" spans="1:1">
      <c r="A657" s="1"/>
    </row>
    <row r="658" spans="1:1">
      <c r="A658" s="1"/>
    </row>
    <row r="659" spans="1:1">
      <c r="A659" s="1"/>
    </row>
    <row r="660" spans="1:1">
      <c r="A660" s="1"/>
    </row>
    <row r="661" spans="1:1">
      <c r="A661" s="1"/>
    </row>
    <row r="662" spans="1:1">
      <c r="A662" s="1"/>
    </row>
    <row r="663" spans="1:1">
      <c r="A663" s="1"/>
    </row>
    <row r="664" spans="1:1">
      <c r="A664" s="1"/>
    </row>
    <row r="665" spans="1:1">
      <c r="A665" s="1"/>
    </row>
    <row r="666" spans="1:1">
      <c r="A666" s="1"/>
    </row>
    <row r="667" spans="1:1">
      <c r="A667" s="1"/>
    </row>
    <row r="668" spans="1:1">
      <c r="A668" s="1"/>
    </row>
    <row r="669" spans="1:1">
      <c r="A669" s="1"/>
    </row>
    <row r="670" spans="1:1">
      <c r="A670" s="1"/>
    </row>
    <row r="671" spans="1:1">
      <c r="A671" s="1"/>
    </row>
    <row r="672" spans="1:1">
      <c r="A672" s="1"/>
    </row>
    <row r="673" spans="1:1">
      <c r="A673" s="1"/>
    </row>
    <row r="674" spans="1:1">
      <c r="A674" s="1"/>
    </row>
    <row r="675" spans="1:1">
      <c r="A675" s="1"/>
    </row>
    <row r="676" spans="1:1">
      <c r="A676" s="1"/>
    </row>
    <row r="677" spans="1:1">
      <c r="A677" s="1"/>
    </row>
    <row r="678" spans="1:1">
      <c r="A678" s="1"/>
    </row>
    <row r="679" spans="1:1">
      <c r="A679" s="1"/>
    </row>
    <row r="680" spans="1:1">
      <c r="A680" s="1"/>
    </row>
    <row r="681" spans="1:1">
      <c r="A681" s="1"/>
    </row>
    <row r="682" spans="1:1">
      <c r="A682" s="1"/>
    </row>
    <row r="683" spans="1:1">
      <c r="A683" s="1"/>
    </row>
    <row r="684" spans="1:1">
      <c r="A684" s="1"/>
    </row>
    <row r="685" spans="1:1">
      <c r="A685" s="1"/>
    </row>
    <row r="686" spans="1:1">
      <c r="A686" s="1"/>
    </row>
    <row r="687" spans="1:1">
      <c r="A687" s="1"/>
    </row>
    <row r="688" spans="1:1">
      <c r="A688" s="1"/>
    </row>
    <row r="689" spans="1:1">
      <c r="A689" s="1"/>
    </row>
    <row r="690" spans="1:1">
      <c r="A690" s="1"/>
    </row>
    <row r="691" spans="1:1">
      <c r="A691" s="1"/>
    </row>
    <row r="692" spans="1:1">
      <c r="A692" s="1"/>
    </row>
    <row r="693" spans="1:1">
      <c r="A693" s="1"/>
    </row>
    <row r="694" spans="1:1">
      <c r="A694" s="1"/>
    </row>
    <row r="695" spans="1:1">
      <c r="A695" s="1"/>
    </row>
    <row r="696" spans="1:1">
      <c r="A696" s="1"/>
    </row>
    <row r="697" spans="1:1">
      <c r="A697" s="1"/>
    </row>
    <row r="698" spans="1:1">
      <c r="A698" s="1"/>
    </row>
    <row r="699" spans="1:1">
      <c r="A699" s="1"/>
    </row>
    <row r="700" spans="1:1">
      <c r="A700" s="1"/>
    </row>
    <row r="701" spans="1:1">
      <c r="A701" s="1"/>
    </row>
    <row r="702" spans="1:1">
      <c r="A702" s="1"/>
    </row>
  </sheetData>
  <mergeCells count="7">
    <mergeCell ref="A72:A139"/>
    <mergeCell ref="A140:A207"/>
    <mergeCell ref="C2:E2"/>
    <mergeCell ref="F2:H2"/>
    <mergeCell ref="C1:H1"/>
    <mergeCell ref="B1:B3"/>
    <mergeCell ref="A4:A71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theme="0" tint="-0.14999847407452621"/>
  </sheetPr>
  <dimension ref="B2:P153"/>
  <sheetViews>
    <sheetView showGridLines="0" zoomScale="64" zoomScaleNormal="70" workbookViewId="0">
      <selection activeCell="S20" sqref="S20"/>
    </sheetView>
  </sheetViews>
  <sheetFormatPr defaultColWidth="13.26953125" defaultRowHeight="14.5"/>
  <cols>
    <col min="1" max="1" width="3.7265625" customWidth="1"/>
    <col min="2" max="2" width="35.81640625" bestFit="1" customWidth="1"/>
    <col min="3" max="3" width="10.90625" bestFit="1" customWidth="1"/>
    <col min="4" max="4" width="9.90625" style="21" bestFit="1" customWidth="1"/>
    <col min="5" max="5" width="11.81640625" bestFit="1" customWidth="1"/>
    <col min="6" max="6" width="12.453125" bestFit="1" customWidth="1"/>
    <col min="7" max="7" width="10.90625" style="21" bestFit="1" customWidth="1"/>
    <col min="8" max="8" width="11.81640625" bestFit="1" customWidth="1"/>
    <col min="9" max="9" width="3.7265625" customWidth="1"/>
    <col min="10" max="10" width="45.36328125" bestFit="1" customWidth="1"/>
    <col min="11" max="11" width="10.90625" bestFit="1" customWidth="1"/>
    <col min="12" max="12" width="10.54296875" style="21" bestFit="1" customWidth="1"/>
    <col min="13" max="13" width="11.81640625" bestFit="1" customWidth="1"/>
    <col min="14" max="14" width="12.453125" bestFit="1" customWidth="1"/>
    <col min="15" max="15" width="10.90625" style="21" bestFit="1" customWidth="1"/>
    <col min="16" max="16" width="11.81640625" bestFit="1" customWidth="1"/>
  </cols>
  <sheetData>
    <row r="2" spans="2:16" ht="23.5">
      <c r="B2" s="378" t="s">
        <v>136</v>
      </c>
      <c r="C2" s="378"/>
      <c r="D2" s="378"/>
      <c r="E2" s="378"/>
      <c r="F2" s="378"/>
      <c r="G2" s="378"/>
      <c r="H2" s="378"/>
      <c r="I2" s="378"/>
      <c r="J2" s="378"/>
      <c r="K2" s="378"/>
      <c r="L2" s="378"/>
      <c r="M2" s="378"/>
      <c r="N2" s="378"/>
      <c r="O2" s="378"/>
      <c r="P2" s="378"/>
    </row>
    <row r="3" spans="2:16" ht="15" customHeight="1" thickBot="1">
      <c r="B3" s="398" t="str">
        <f>'HOME PAGE'!H5</f>
        <v>4 WEEKS  ENDING 12-01-2024</v>
      </c>
      <c r="C3" s="398"/>
      <c r="D3" s="398"/>
      <c r="E3" s="398"/>
      <c r="F3" s="398"/>
      <c r="G3" s="398"/>
      <c r="H3" s="398"/>
      <c r="I3" s="398"/>
      <c r="J3" s="398"/>
      <c r="K3" s="398"/>
      <c r="L3" s="398"/>
      <c r="M3" s="398"/>
      <c r="N3" s="398"/>
      <c r="O3" s="398"/>
      <c r="P3" s="398"/>
    </row>
    <row r="4" spans="2:16" ht="15" customHeight="1" thickBot="1">
      <c r="B4" s="390" t="s">
        <v>37</v>
      </c>
      <c r="C4" s="361" t="s">
        <v>109</v>
      </c>
      <c r="D4" s="362"/>
      <c r="E4" s="363"/>
      <c r="F4" s="377" t="s">
        <v>23</v>
      </c>
      <c r="G4" s="377"/>
      <c r="H4" s="377"/>
      <c r="I4" s="34"/>
      <c r="J4" s="388" t="s">
        <v>440</v>
      </c>
      <c r="K4" s="361" t="s">
        <v>109</v>
      </c>
      <c r="L4" s="362"/>
      <c r="M4" s="363"/>
      <c r="N4" s="372" t="s">
        <v>23</v>
      </c>
      <c r="O4" s="373"/>
      <c r="P4" s="374"/>
    </row>
    <row r="5" spans="2:16" ht="15" thickBot="1">
      <c r="B5" s="390"/>
      <c r="C5" s="35" t="s">
        <v>20</v>
      </c>
      <c r="D5" s="35" t="s">
        <v>26</v>
      </c>
      <c r="E5" s="35" t="s">
        <v>27</v>
      </c>
      <c r="F5" s="35" t="s">
        <v>20</v>
      </c>
      <c r="G5" s="35" t="s">
        <v>26</v>
      </c>
      <c r="H5" s="35" t="s">
        <v>27</v>
      </c>
      <c r="I5" s="36"/>
      <c r="J5" s="389"/>
      <c r="K5" s="35" t="s">
        <v>20</v>
      </c>
      <c r="L5" s="35" t="s">
        <v>26</v>
      </c>
      <c r="M5" s="35" t="s">
        <v>27</v>
      </c>
      <c r="N5" s="35" t="s">
        <v>20</v>
      </c>
      <c r="O5" s="35" t="s">
        <v>26</v>
      </c>
      <c r="P5" s="35" t="s">
        <v>27</v>
      </c>
    </row>
    <row r="6" spans="2:16" ht="15" customHeight="1" thickBot="1">
      <c r="B6" s="269" t="s">
        <v>441</v>
      </c>
      <c r="C6" s="270">
        <f>'DMI SR Data'!C69</f>
        <v>11610510.12832422</v>
      </c>
      <c r="D6" s="270">
        <f>'DMI SR Data'!D69</f>
        <v>1210000.9353399109</v>
      </c>
      <c r="E6" s="271">
        <f>'DMI SR Data'!E69</f>
        <v>0.11634054764896705</v>
      </c>
      <c r="F6" s="270">
        <f>'DMI SR Data'!F69</f>
        <v>32007869.713807419</v>
      </c>
      <c r="G6" s="270">
        <f>'DMI SR Data'!G69</f>
        <v>3984684.2328799218</v>
      </c>
      <c r="H6" s="271">
        <f>'DMI SR Data'!H69</f>
        <v>0.14219240833958319</v>
      </c>
      <c r="I6" s="36"/>
      <c r="J6" s="269" t="s">
        <v>440</v>
      </c>
      <c r="K6" s="270">
        <f>'DMI SR Data'!C63</f>
        <v>47867148.649449222</v>
      </c>
      <c r="L6" s="270">
        <f>'DMI SR Data'!D63</f>
        <v>4350101.8046603873</v>
      </c>
      <c r="M6" s="271">
        <f>'DMI SR Data'!E63</f>
        <v>9.996316662239943E-2</v>
      </c>
      <c r="N6" s="270">
        <f>'DMI SR Data'!F63</f>
        <v>146025894.07790247</v>
      </c>
      <c r="O6" s="270">
        <f>'DMI SR Data'!G63</f>
        <v>16209496.068746537</v>
      </c>
      <c r="P6" s="272">
        <f>'DMI SR Data'!H63</f>
        <v>0.12486478070053433</v>
      </c>
    </row>
    <row r="7" spans="2:16" ht="15" customHeight="1">
      <c r="B7" s="87" t="s">
        <v>405</v>
      </c>
      <c r="C7" s="82">
        <f>'DMI SR Data'!C70</f>
        <v>10405673.430697007</v>
      </c>
      <c r="D7" s="82">
        <f>'DMI SR Data'!D70</f>
        <v>1101323.5398365278</v>
      </c>
      <c r="E7" s="205">
        <f>'DMI SR Data'!E70</f>
        <v>0.11836652240672302</v>
      </c>
      <c r="F7" s="82">
        <f>'DMI SR Data'!F70</f>
        <v>28752091.871406406</v>
      </c>
      <c r="G7" s="82">
        <f>'DMI SR Data'!G70</f>
        <v>3596325.0131732635</v>
      </c>
      <c r="H7" s="205">
        <f>'DMI SR Data'!H70</f>
        <v>0.14296224931009149</v>
      </c>
      <c r="I7" s="34"/>
      <c r="J7" s="87" t="s">
        <v>406</v>
      </c>
      <c r="K7" s="254">
        <f>'DMI SR Data'!C64</f>
        <v>12415629.475098791</v>
      </c>
      <c r="L7" s="255">
        <f>'DMI SR Data'!D64</f>
        <v>1199267.5043405686</v>
      </c>
      <c r="M7" s="256">
        <f>'DMI SR Data'!E64</f>
        <v>0.10692125552537768</v>
      </c>
      <c r="N7" s="255">
        <f>'DMI SR Data'!F64</f>
        <v>36374513.749698326</v>
      </c>
      <c r="O7" s="255">
        <f>'DMI SR Data'!G64</f>
        <v>4463234.3237481676</v>
      </c>
      <c r="P7" s="257">
        <f>'DMI SR Data'!H64</f>
        <v>0.13986384764374815</v>
      </c>
    </row>
    <row r="8" spans="2:16" ht="15" customHeight="1" thickBot="1">
      <c r="B8" s="88" t="s">
        <v>407</v>
      </c>
      <c r="C8" s="89">
        <f>'DMI SR Data'!C71</f>
        <v>1204836.6976272045</v>
      </c>
      <c r="D8" s="89">
        <f>'DMI SR Data'!D71</f>
        <v>108677.39550338523</v>
      </c>
      <c r="E8" s="206">
        <f>'DMI SR Data'!E71</f>
        <v>9.9143797158699212E-2</v>
      </c>
      <c r="F8" s="89">
        <f>'DMI SR Data'!F71</f>
        <v>3255777.8424010156</v>
      </c>
      <c r="G8" s="89">
        <f>'DMI SR Data'!G71</f>
        <v>388359.21970665921</v>
      </c>
      <c r="H8" s="206">
        <f>'DMI SR Data'!H71</f>
        <v>0.13543861947222038</v>
      </c>
      <c r="I8" s="34"/>
      <c r="J8" s="87" t="s">
        <v>408</v>
      </c>
      <c r="K8" s="254">
        <f>'DMI SR Data'!C65</f>
        <v>9863765.6243870016</v>
      </c>
      <c r="L8" s="255">
        <f>'DMI SR Data'!D65</f>
        <v>951258.7409220282</v>
      </c>
      <c r="M8" s="256">
        <f>'DMI SR Data'!E65</f>
        <v>0.10673301612668165</v>
      </c>
      <c r="N8" s="255">
        <f>'DMI SR Data'!F65</f>
        <v>30006960.569632672</v>
      </c>
      <c r="O8" s="255">
        <f>'DMI SR Data'!G65</f>
        <v>3410810.8534215689</v>
      </c>
      <c r="P8" s="257">
        <f>'DMI SR Data'!H65</f>
        <v>0.12824453501036595</v>
      </c>
    </row>
    <row r="9" spans="2:16" ht="15" customHeight="1" thickBot="1">
      <c r="B9" s="34"/>
      <c r="C9" s="34"/>
      <c r="D9" s="38"/>
      <c r="E9" s="34"/>
      <c r="F9" s="34"/>
      <c r="G9" s="38"/>
      <c r="H9" s="34"/>
      <c r="I9" s="34"/>
      <c r="J9" s="87" t="s">
        <v>409</v>
      </c>
      <c r="K9" s="254">
        <f>'DMI SR Data'!C66</f>
        <v>15882487.943261597</v>
      </c>
      <c r="L9" s="255">
        <f>'DMI SR Data'!D66</f>
        <v>1230808.8764123376</v>
      </c>
      <c r="M9" s="256">
        <f>'DMI SR Data'!E66</f>
        <v>8.4004629830935443E-2</v>
      </c>
      <c r="N9" s="255">
        <f>'DMI SR Data'!F66</f>
        <v>50305366.845019072</v>
      </c>
      <c r="O9" s="255">
        <f>'DMI SR Data'!G66</f>
        <v>5054286.1141316593</v>
      </c>
      <c r="P9" s="257">
        <f>'DMI SR Data'!H66</f>
        <v>0.11169426304290922</v>
      </c>
    </row>
    <row r="10" spans="2:16" ht="15" customHeight="1" thickBot="1">
      <c r="B10" s="388" t="s">
        <v>38</v>
      </c>
      <c r="C10" s="361" t="s">
        <v>109</v>
      </c>
      <c r="D10" s="362"/>
      <c r="E10" s="363"/>
      <c r="F10" s="377" t="s">
        <v>23</v>
      </c>
      <c r="G10" s="377"/>
      <c r="H10" s="377"/>
      <c r="I10" s="34"/>
      <c r="J10" s="87" t="s">
        <v>410</v>
      </c>
      <c r="K10" s="254">
        <f>'DMI SR Data'!C67</f>
        <v>967977.15838042554</v>
      </c>
      <c r="L10" s="255">
        <f>'DMI SR Data'!D67</f>
        <v>96881.49594166677</v>
      </c>
      <c r="M10" s="256">
        <f>'DMI SR Data'!E67</f>
        <v>0.11121797538336141</v>
      </c>
      <c r="N10" s="255">
        <f>'DMI SR Data'!F67</f>
        <v>2879917.0628692629</v>
      </c>
      <c r="O10" s="255">
        <f>'DMI SR Data'!G67</f>
        <v>392793.2341811778</v>
      </c>
      <c r="P10" s="257">
        <f>'DMI SR Data'!H67</f>
        <v>0.15793071082768301</v>
      </c>
    </row>
    <row r="11" spans="2:16" ht="15" customHeight="1" thickBot="1">
      <c r="B11" s="389"/>
      <c r="C11" s="35" t="s">
        <v>20</v>
      </c>
      <c r="D11" s="35" t="s">
        <v>26</v>
      </c>
      <c r="E11" s="35" t="s">
        <v>27</v>
      </c>
      <c r="F11" s="35" t="s">
        <v>20</v>
      </c>
      <c r="G11" s="35" t="s">
        <v>26</v>
      </c>
      <c r="H11" s="35" t="s">
        <v>27</v>
      </c>
      <c r="I11" s="34"/>
      <c r="J11" s="88" t="s">
        <v>254</v>
      </c>
      <c r="K11" s="260">
        <f>'DMI SR Data'!C68</f>
        <v>8737288.4483212158</v>
      </c>
      <c r="L11" s="261">
        <f>'DMI SR Data'!D68</f>
        <v>871885.18704401981</v>
      </c>
      <c r="M11" s="262">
        <f>'DMI SR Data'!E68</f>
        <v>0.11085066564056142</v>
      </c>
      <c r="N11" s="261">
        <f>'DMI SR Data'!F68</f>
        <v>26459135.850683112</v>
      </c>
      <c r="O11" s="261">
        <f>'DMI SR Data'!G68</f>
        <v>2888371.5432639197</v>
      </c>
      <c r="P11" s="263">
        <f>'DMI SR Data'!H68</f>
        <v>0.1225404278619327</v>
      </c>
    </row>
    <row r="12" spans="2:16" ht="15" thickBot="1">
      <c r="B12" s="269" t="s">
        <v>442</v>
      </c>
      <c r="C12" s="270">
        <f>'DMI SR Data'!C13</f>
        <v>35852875.156817049</v>
      </c>
      <c r="D12" s="270">
        <f>'DMI SR Data'!D13</f>
        <v>3697383.6161104664</v>
      </c>
      <c r="E12" s="271">
        <f>'DMI SR Data'!E13</f>
        <v>0.11498451551984021</v>
      </c>
      <c r="F12" s="270">
        <f>'DMI SR Data'!F13</f>
        <v>101345065.65099175</v>
      </c>
      <c r="G12" s="270">
        <f>'DMI SR Data'!G13</f>
        <v>12610203.401738629</v>
      </c>
      <c r="H12" s="272">
        <f>'DMI SR Data'!H13</f>
        <v>0.14211103823339477</v>
      </c>
      <c r="I12" s="34"/>
    </row>
    <row r="13" spans="2:16" ht="15" customHeight="1" thickBot="1">
      <c r="B13" s="87" t="s">
        <v>411</v>
      </c>
      <c r="C13" s="240">
        <f>'DMI SR Data'!C14</f>
        <v>2474953.8827561019</v>
      </c>
      <c r="D13" s="240">
        <f>'DMI SR Data'!D14</f>
        <v>235844.33764843876</v>
      </c>
      <c r="E13" s="264">
        <f>'DMI SR Data'!E14</f>
        <v>0.10532952180197984</v>
      </c>
      <c r="F13" s="240">
        <f>'DMI SR Data'!F14</f>
        <v>6912837.4245576346</v>
      </c>
      <c r="G13" s="240">
        <f>'DMI SR Data'!G14</f>
        <v>766442.20377738401</v>
      </c>
      <c r="H13" s="265">
        <f>'DMI SR Data'!H14</f>
        <v>0.12469783934266571</v>
      </c>
      <c r="I13" s="34"/>
      <c r="J13" s="388" t="s">
        <v>443</v>
      </c>
      <c r="K13" s="372" t="s">
        <v>109</v>
      </c>
      <c r="L13" s="373"/>
      <c r="M13" s="374"/>
      <c r="N13" s="372" t="s">
        <v>23</v>
      </c>
      <c r="O13" s="373"/>
      <c r="P13" s="374"/>
    </row>
    <row r="14" spans="2:16" ht="15" customHeight="1" thickBot="1">
      <c r="B14" s="87" t="s">
        <v>412</v>
      </c>
      <c r="C14" s="240">
        <f>'DMI SR Data'!C15</f>
        <v>2459424.6705152751</v>
      </c>
      <c r="D14" s="240">
        <f>'DMI SR Data'!D15</f>
        <v>225244.62141624652</v>
      </c>
      <c r="E14" s="264">
        <f>'DMI SR Data'!E15</f>
        <v>0.10081757802245181</v>
      </c>
      <c r="F14" s="240">
        <f>'DMI SR Data'!F15</f>
        <v>6473256.1563400244</v>
      </c>
      <c r="G14" s="240">
        <f>'DMI SR Data'!G15</f>
        <v>844694.36144994944</v>
      </c>
      <c r="H14" s="265">
        <f>'DMI SR Data'!H15</f>
        <v>0.15007285914792842</v>
      </c>
      <c r="I14" s="34"/>
      <c r="J14" s="389"/>
      <c r="K14" s="35" t="s">
        <v>20</v>
      </c>
      <c r="L14" s="35" t="s">
        <v>26</v>
      </c>
      <c r="M14" s="35" t="s">
        <v>27</v>
      </c>
      <c r="N14" s="35" t="s">
        <v>20</v>
      </c>
      <c r="O14" s="35" t="s">
        <v>26</v>
      </c>
      <c r="P14" s="35" t="s">
        <v>27</v>
      </c>
    </row>
    <row r="15" spans="2:16" ht="15" customHeight="1" thickBot="1">
      <c r="B15" s="87" t="s">
        <v>444</v>
      </c>
      <c r="C15" s="240">
        <f>'DMI SR Data'!C16</f>
        <v>21710940.646991413</v>
      </c>
      <c r="D15" s="240">
        <f>'DMI SR Data'!D16</f>
        <v>2406401.1221703775</v>
      </c>
      <c r="E15" s="264">
        <f>'DMI SR Data'!E16</f>
        <v>0.12465467612300823</v>
      </c>
      <c r="F15" s="240">
        <f>'DMI SR Data'!F16</f>
        <v>61418679.696778677</v>
      </c>
      <c r="G15" s="240">
        <f>'DMI SR Data'!G16</f>
        <v>8306045.3137879148</v>
      </c>
      <c r="H15" s="265">
        <f>'DMI SR Data'!H16</f>
        <v>0.1563854892584261</v>
      </c>
      <c r="I15" s="34"/>
      <c r="J15" s="269" t="s">
        <v>445</v>
      </c>
      <c r="K15" s="270">
        <f>'DMI SR Data'!C60</f>
        <v>4788569.6251753969</v>
      </c>
      <c r="L15" s="270">
        <f>'DMI SR Data'!D60</f>
        <v>457094.33473024704</v>
      </c>
      <c r="M15" s="271">
        <f>'DMI SR Data'!E60</f>
        <v>0.10552855645709364</v>
      </c>
      <c r="N15" s="270">
        <f>'DMI SR Data'!F60</f>
        <v>13217743.967279747</v>
      </c>
      <c r="O15" s="270">
        <f>'DMI SR Data'!G60</f>
        <v>1566556.7026244737</v>
      </c>
      <c r="P15" s="271">
        <f>'DMI SR Data'!H60</f>
        <v>0.13445468406269101</v>
      </c>
    </row>
    <row r="16" spans="2:16" ht="15" customHeight="1">
      <c r="B16" s="87" t="s">
        <v>413</v>
      </c>
      <c r="C16" s="240">
        <f>'DMI SR Data'!C17</f>
        <v>6140136.0223824736</v>
      </c>
      <c r="D16" s="240">
        <f>'DMI SR Data'!D17</f>
        <v>503031.56509095989</v>
      </c>
      <c r="E16" s="264">
        <f>'DMI SR Data'!E17</f>
        <v>8.9235806947003754E-2</v>
      </c>
      <c r="F16" s="240">
        <f>'DMI SR Data'!F17</f>
        <v>18112890.164498158</v>
      </c>
      <c r="G16" s="240">
        <f>'DMI SR Data'!G17</f>
        <v>1652417.4382364843</v>
      </c>
      <c r="H16" s="265">
        <f>'DMI SR Data'!H17</f>
        <v>0.10038699773185455</v>
      </c>
      <c r="I16" s="34"/>
      <c r="J16" s="87" t="s">
        <v>414</v>
      </c>
      <c r="K16" s="82">
        <f>'DMI SR Data'!C61</f>
        <v>1574091.447330052</v>
      </c>
      <c r="L16" s="82">
        <f>'DMI SR Data'!D61</f>
        <v>171628.69753899542</v>
      </c>
      <c r="M16" s="205">
        <f>'DMI SR Data'!E61</f>
        <v>0.12237665318709193</v>
      </c>
      <c r="N16" s="82">
        <f>'DMI SR Data'!F61</f>
        <v>4451093.5576953003</v>
      </c>
      <c r="O16" s="82">
        <f>'DMI SR Data'!G61</f>
        <v>593353.58895559423</v>
      </c>
      <c r="P16" s="205">
        <f>'DMI SR Data'!H61</f>
        <v>0.15380860134786076</v>
      </c>
    </row>
    <row r="17" spans="2:16" ht="15" customHeight="1" thickBot="1">
      <c r="B17" s="87" t="s">
        <v>446</v>
      </c>
      <c r="C17" s="240">
        <f>'DMI SR Data'!C18</f>
        <v>982958.05983953923</v>
      </c>
      <c r="D17" s="240">
        <f>'DMI SR Data'!D18</f>
        <v>136968.26062076539</v>
      </c>
      <c r="E17" s="264">
        <f>'DMI SR Data'!E18</f>
        <v>0.161902969453353</v>
      </c>
      <c r="F17" s="240">
        <f>'DMI SR Data'!F18</f>
        <v>2729900.4297812879</v>
      </c>
      <c r="G17" s="240">
        <f>'DMI SR Data'!G18</f>
        <v>415397.20079112053</v>
      </c>
      <c r="H17" s="265">
        <f>'DMI SR Data'!H18</f>
        <v>0.17947574908865477</v>
      </c>
      <c r="I17" s="34"/>
      <c r="J17" s="217" t="s">
        <v>415</v>
      </c>
      <c r="K17" s="89">
        <f>'DMI SR Data'!C62</f>
        <v>3214478.1778453444</v>
      </c>
      <c r="L17" s="89">
        <f>'DMI SR Data'!D62</f>
        <v>285465.63719125139</v>
      </c>
      <c r="M17" s="206">
        <f>'DMI SR Data'!E62</f>
        <v>9.7461391246724594E-2</v>
      </c>
      <c r="N17" s="89">
        <f>'DMI SR Data'!F62</f>
        <v>8766650.4095844477</v>
      </c>
      <c r="O17" s="89">
        <f>'DMI SR Data'!G62</f>
        <v>973203.11366888136</v>
      </c>
      <c r="P17" s="206">
        <f>'DMI SR Data'!H62</f>
        <v>0.12487453583973335</v>
      </c>
    </row>
    <row r="18" spans="2:16" ht="15" customHeight="1" thickBot="1">
      <c r="B18" s="87" t="s">
        <v>416</v>
      </c>
      <c r="C18" s="240">
        <f>'DMI SR Data'!C19</f>
        <v>511406.00341037841</v>
      </c>
      <c r="D18" s="240">
        <f>'DMI SR Data'!D19</f>
        <v>41905.581276570505</v>
      </c>
      <c r="E18" s="264">
        <f>'DMI SR Data'!E19</f>
        <v>8.9255683916355216E-2</v>
      </c>
      <c r="F18" s="240">
        <f>'DMI SR Data'!F19</f>
        <v>1460602.9522158077</v>
      </c>
      <c r="G18" s="240">
        <f>'DMI SR Data'!G19</f>
        <v>154170.30757899489</v>
      </c>
      <c r="H18" s="265">
        <f>'DMI SR Data'!H19</f>
        <v>0.11800861545514588</v>
      </c>
      <c r="I18" s="34"/>
    </row>
    <row r="19" spans="2:16" ht="15" customHeight="1" thickBot="1">
      <c r="B19" s="88" t="s">
        <v>417</v>
      </c>
      <c r="C19" s="218">
        <f>'DMI SR Data'!C21</f>
        <v>33146069.610290591</v>
      </c>
      <c r="D19" s="218">
        <f>'DMI SR Data'!D21</f>
        <v>2689013.3977210447</v>
      </c>
      <c r="E19" s="219">
        <f>'DMI SR Data'!E21</f>
        <v>8.8288683546878577E-2</v>
      </c>
      <c r="F19" s="218">
        <f>'DMI SR Data'!F21</f>
        <v>91263626.141756698</v>
      </c>
      <c r="G19" s="218">
        <f>'DMI SR Data'!G21</f>
        <v>9652866.7137102336</v>
      </c>
      <c r="H19" s="220">
        <f>'DMI SR Data'!H21</f>
        <v>0.11827933940770212</v>
      </c>
      <c r="I19" s="34"/>
      <c r="J19" s="388" t="s">
        <v>447</v>
      </c>
      <c r="K19" s="372" t="s">
        <v>109</v>
      </c>
      <c r="L19" s="373"/>
      <c r="M19" s="374"/>
      <c r="N19" s="372" t="s">
        <v>23</v>
      </c>
      <c r="O19" s="373"/>
      <c r="P19" s="374"/>
    </row>
    <row r="20" spans="2:16" ht="15" thickBot="1">
      <c r="B20" s="200"/>
      <c r="C20" s="34"/>
      <c r="D20" s="38"/>
      <c r="E20" s="34"/>
      <c r="F20" s="34"/>
      <c r="G20" s="38"/>
      <c r="H20" s="34"/>
      <c r="I20" s="34"/>
      <c r="J20" s="389"/>
      <c r="K20" s="35" t="s">
        <v>20</v>
      </c>
      <c r="L20" s="35" t="s">
        <v>26</v>
      </c>
      <c r="M20" s="35" t="s">
        <v>27</v>
      </c>
      <c r="N20" s="35" t="s">
        <v>20</v>
      </c>
      <c r="O20" s="35" t="s">
        <v>26</v>
      </c>
      <c r="P20" s="35" t="s">
        <v>27</v>
      </c>
    </row>
    <row r="21" spans="2:16" ht="15" customHeight="1" thickBot="1">
      <c r="B21" s="390" t="s">
        <v>141</v>
      </c>
      <c r="C21" s="361" t="s">
        <v>109</v>
      </c>
      <c r="D21" s="362"/>
      <c r="E21" s="363"/>
      <c r="F21" s="377" t="s">
        <v>23</v>
      </c>
      <c r="G21" s="377"/>
      <c r="H21" s="377"/>
      <c r="I21" s="34"/>
      <c r="J21" s="269" t="s">
        <v>448</v>
      </c>
      <c r="K21" s="270">
        <f>'DMI SR Data'!C35</f>
        <v>16473875.996463191</v>
      </c>
      <c r="L21" s="270">
        <f>'DMI SR Data'!D35</f>
        <v>1319924.4993215408</v>
      </c>
      <c r="M21" s="271">
        <f>'DMI SR Data'!E35</f>
        <v>8.7101011216150853E-2</v>
      </c>
      <c r="N21" s="270">
        <f>'DMI SR Data'!F35</f>
        <v>52012759.951070875</v>
      </c>
      <c r="O21" s="270">
        <f>'DMI SR Data'!G35</f>
        <v>4552647.0537283942</v>
      </c>
      <c r="P21" s="271">
        <f>'DMI SR Data'!H35</f>
        <v>9.5925752717358551E-2</v>
      </c>
    </row>
    <row r="22" spans="2:16" ht="15" customHeight="1" thickBot="1">
      <c r="B22" s="390"/>
      <c r="C22" s="35" t="s">
        <v>20</v>
      </c>
      <c r="D22" s="35" t="s">
        <v>26</v>
      </c>
      <c r="E22" s="35" t="s">
        <v>27</v>
      </c>
      <c r="F22" s="35" t="s">
        <v>20</v>
      </c>
      <c r="G22" s="35" t="s">
        <v>26</v>
      </c>
      <c r="H22" s="35" t="s">
        <v>27</v>
      </c>
      <c r="I22" s="34"/>
      <c r="J22" s="87" t="s">
        <v>418</v>
      </c>
      <c r="K22" s="82">
        <f>'DMI SR Data'!C36</f>
        <v>4151570.2388127097</v>
      </c>
      <c r="L22" s="82">
        <f>'DMI SR Data'!D36</f>
        <v>386974.05371928914</v>
      </c>
      <c r="M22" s="205">
        <f>'DMI SR Data'!E36</f>
        <v>0.10279297823537643</v>
      </c>
      <c r="N22" s="82">
        <f>'DMI SR Data'!F36</f>
        <v>13241548.172448201</v>
      </c>
      <c r="O22" s="82">
        <f>'DMI SR Data'!G36</f>
        <v>1185172.2743433993</v>
      </c>
      <c r="P22" s="205">
        <f>'DMI SR Data'!H36</f>
        <v>9.8302531735901005E-2</v>
      </c>
    </row>
    <row r="23" spans="2:16" ht="15" customHeight="1" thickBot="1">
      <c r="B23" s="269" t="s">
        <v>449</v>
      </c>
      <c r="C23" s="270">
        <f>'DMI SR Data'!C4</f>
        <v>43193164.072915465</v>
      </c>
      <c r="D23" s="270">
        <f>'DMI SR Data'!D4</f>
        <v>4142753.5136630461</v>
      </c>
      <c r="E23" s="271">
        <f>'DMI SR Data'!E4</f>
        <v>0.10608732288171761</v>
      </c>
      <c r="F23" s="270">
        <f>'DMI SR Data'!F4</f>
        <v>123092944.33418311</v>
      </c>
      <c r="G23" s="270">
        <f>'DMI SR Data'!G4</f>
        <v>15626582.920611307</v>
      </c>
      <c r="H23" s="271">
        <f>'DMI SR Data'!H4</f>
        <v>0.14540906303205167</v>
      </c>
      <c r="I23" s="34"/>
      <c r="J23" s="87" t="s">
        <v>419</v>
      </c>
      <c r="K23" s="82">
        <f>'DMI SR Data'!C37</f>
        <v>8427875.3387888428</v>
      </c>
      <c r="L23" s="82">
        <f>'DMI SR Data'!D37</f>
        <v>651204.47655948531</v>
      </c>
      <c r="M23" s="205">
        <f>'DMI SR Data'!E37</f>
        <v>8.3738207273543128E-2</v>
      </c>
      <c r="N23" s="82">
        <f>'DMI SR Data'!F37</f>
        <v>26748447.563096453</v>
      </c>
      <c r="O23" s="82">
        <f>'DMI SR Data'!G37</f>
        <v>2256049.0440038182</v>
      </c>
      <c r="P23" s="205">
        <f>'DMI SR Data'!H37</f>
        <v>9.2112213601503887E-2</v>
      </c>
    </row>
    <row r="24" spans="2:16" ht="15" customHeight="1">
      <c r="B24" s="87" t="s">
        <v>420</v>
      </c>
      <c r="C24" s="82">
        <f>'DMI SR Data'!C5</f>
        <v>3199243.0084138168</v>
      </c>
      <c r="D24" s="82">
        <f>'DMI SR Data'!D5</f>
        <v>290611.89742443012</v>
      </c>
      <c r="E24" s="205">
        <f>'DMI SR Data'!E5</f>
        <v>9.9913631648386278E-2</v>
      </c>
      <c r="F24" s="82">
        <f>'DMI SR Data'!F5</f>
        <v>8826014.0495083649</v>
      </c>
      <c r="G24" s="82">
        <f>'DMI SR Data'!G5</f>
        <v>1174193.5297261169</v>
      </c>
      <c r="H24" s="205">
        <f>'DMI SR Data'!H5</f>
        <v>0.15345283213197108</v>
      </c>
      <c r="I24" s="34"/>
      <c r="J24" s="87" t="s">
        <v>421</v>
      </c>
      <c r="K24" s="82">
        <f>'DMI SR Data'!C38</f>
        <v>2310272.3135997253</v>
      </c>
      <c r="L24" s="82">
        <f>'DMI SR Data'!D38</f>
        <v>180686.59667703928</v>
      </c>
      <c r="M24" s="205">
        <f>'DMI SR Data'!E38</f>
        <v>8.4845890560412252E-2</v>
      </c>
      <c r="N24" s="82">
        <f>'DMI SR Data'!F38</f>
        <v>6991911.2180327661</v>
      </c>
      <c r="O24" s="82">
        <f>'DMI SR Data'!G38</f>
        <v>713157.86332817748</v>
      </c>
      <c r="P24" s="205">
        <f>'DMI SR Data'!H38</f>
        <v>0.1135827166699927</v>
      </c>
    </row>
    <row r="25" spans="2:16" ht="15" customHeight="1">
      <c r="B25" s="87" t="s">
        <v>422</v>
      </c>
      <c r="C25" s="82">
        <f>'DMI SR Data'!C6</f>
        <v>8064045.420262685</v>
      </c>
      <c r="D25" s="82">
        <f>'DMI SR Data'!D6</f>
        <v>795521.00750119332</v>
      </c>
      <c r="E25" s="205">
        <f>'DMI SR Data'!E6</f>
        <v>0.10944738743732929</v>
      </c>
      <c r="F25" s="82">
        <f>'DMI SR Data'!F6</f>
        <v>23041301.392339028</v>
      </c>
      <c r="G25" s="82">
        <f>'DMI SR Data'!G6</f>
        <v>3005455.3415921107</v>
      </c>
      <c r="H25" s="205">
        <f>'DMI SR Data'!H6</f>
        <v>0.15000391468270791</v>
      </c>
      <c r="I25" s="34"/>
      <c r="J25" s="87" t="s">
        <v>423</v>
      </c>
      <c r="K25" s="82">
        <f>'DMI SR Data'!C39</f>
        <v>929723.29578993027</v>
      </c>
      <c r="L25" s="82">
        <f>'DMI SR Data'!D39</f>
        <v>69518.638885442982</v>
      </c>
      <c r="M25" s="205">
        <f>'DMI SR Data'!E39</f>
        <v>8.0816394479438364E-2</v>
      </c>
      <c r="N25" s="82">
        <f>'DMI SR Data'!F39</f>
        <v>2942873.6192653407</v>
      </c>
      <c r="O25" s="82">
        <f>'DMI SR Data'!G39</f>
        <v>217394.53694809461</v>
      </c>
      <c r="P25" s="205">
        <f>'DMI SR Data'!H39</f>
        <v>7.9763788450455578E-2</v>
      </c>
    </row>
    <row r="26" spans="2:16" ht="15" customHeight="1" thickBot="1">
      <c r="B26" s="87" t="s">
        <v>424</v>
      </c>
      <c r="C26" s="82">
        <f>'DMI SR Data'!C7</f>
        <v>3344121.272855151</v>
      </c>
      <c r="D26" s="82">
        <f>'DMI SR Data'!D7</f>
        <v>392521.51012762496</v>
      </c>
      <c r="E26" s="205">
        <f>'DMI SR Data'!E7</f>
        <v>0.13298602171078308</v>
      </c>
      <c r="F26" s="82">
        <f>'DMI SR Data'!F7</f>
        <v>9081065.5039567389</v>
      </c>
      <c r="G26" s="82">
        <f>'DMI SR Data'!G7</f>
        <v>1233671.7140866565</v>
      </c>
      <c r="H26" s="205">
        <f>'DMI SR Data'!H7</f>
        <v>0.15720782556868229</v>
      </c>
      <c r="I26" s="34"/>
      <c r="J26" s="88" t="s">
        <v>425</v>
      </c>
      <c r="K26" s="89">
        <f>'DMI SR Data'!C40</f>
        <v>654434.80947197741</v>
      </c>
      <c r="L26" s="89">
        <f>'DMI SR Data'!D40</f>
        <v>31540.733480288298</v>
      </c>
      <c r="M26" s="206">
        <f>'DMI SR Data'!E40</f>
        <v>5.0635789769028286E-2</v>
      </c>
      <c r="N26" s="89">
        <f>'DMI SR Data'!F40</f>
        <v>2087979.37822811</v>
      </c>
      <c r="O26" s="89">
        <f>'DMI SR Data'!G40</f>
        <v>180873.3351049223</v>
      </c>
      <c r="P26" s="206">
        <f>'DMI SR Data'!H40</f>
        <v>9.4841781744193734E-2</v>
      </c>
    </row>
    <row r="27" spans="2:16" ht="15" customHeight="1" thickBot="1">
      <c r="B27" s="87" t="s">
        <v>280</v>
      </c>
      <c r="C27" s="82">
        <f>'DMI SR Data'!C8</f>
        <v>1435029.8956706286</v>
      </c>
      <c r="D27" s="82">
        <f>'DMI SR Data'!D8</f>
        <v>141773.61423598183</v>
      </c>
      <c r="E27" s="205">
        <f>'DMI SR Data'!E8</f>
        <v>0.10962530495402523</v>
      </c>
      <c r="F27" s="82">
        <f>'DMI SR Data'!F8</f>
        <v>3790910.9438650263</v>
      </c>
      <c r="G27" s="82">
        <f>'DMI SR Data'!G8</f>
        <v>455232.17334444635</v>
      </c>
      <c r="H27" s="205">
        <f>'DMI SR Data'!H8</f>
        <v>0.13647362490885204</v>
      </c>
      <c r="I27" s="34"/>
    </row>
    <row r="28" spans="2:16" ht="15" customHeight="1" thickBot="1">
      <c r="B28" s="87" t="s">
        <v>426</v>
      </c>
      <c r="C28" s="82">
        <f>'DMI SR Data'!C9</f>
        <v>9025920.2211944163</v>
      </c>
      <c r="D28" s="82">
        <f>'DMI SR Data'!D9</f>
        <v>762824.36780480295</v>
      </c>
      <c r="E28" s="205">
        <f>'DMI SR Data'!E9</f>
        <v>9.231701789976017E-2</v>
      </c>
      <c r="F28" s="82">
        <f>'DMI SR Data'!F9</f>
        <v>26185630.461634807</v>
      </c>
      <c r="G28" s="82">
        <f>'DMI SR Data'!G9</f>
        <v>3179601.3809425496</v>
      </c>
      <c r="H28" s="205">
        <f>'DMI SR Data'!H9</f>
        <v>0.13820730947484633</v>
      </c>
      <c r="I28" s="34"/>
      <c r="J28" s="388" t="s">
        <v>450</v>
      </c>
      <c r="K28" s="372" t="s">
        <v>109</v>
      </c>
      <c r="L28" s="373"/>
      <c r="M28" s="374"/>
      <c r="N28" s="372" t="s">
        <v>23</v>
      </c>
      <c r="O28" s="373"/>
      <c r="P28" s="374"/>
    </row>
    <row r="29" spans="2:16" ht="15" customHeight="1" thickBot="1">
      <c r="B29" s="87" t="s">
        <v>282</v>
      </c>
      <c r="C29" s="82">
        <f>'DMI SR Data'!C10</f>
        <v>4238863.1927318815</v>
      </c>
      <c r="D29" s="82">
        <f>'DMI SR Data'!D10</f>
        <v>403041.13502320088</v>
      </c>
      <c r="E29" s="205">
        <f>'DMI SR Data'!E10</f>
        <v>0.10507294889063665</v>
      </c>
      <c r="F29" s="82">
        <f>'DMI SR Data'!F10</f>
        <v>12170430.952794626</v>
      </c>
      <c r="G29" s="82">
        <f>'DMI SR Data'!G10</f>
        <v>1686570.7565296534</v>
      </c>
      <c r="H29" s="205">
        <f>'DMI SR Data'!H10</f>
        <v>0.16087306821684999</v>
      </c>
      <c r="I29" s="34"/>
      <c r="J29" s="389"/>
      <c r="K29" s="35" t="s">
        <v>20</v>
      </c>
      <c r="L29" s="35" t="s">
        <v>26</v>
      </c>
      <c r="M29" s="35" t="s">
        <v>27</v>
      </c>
      <c r="N29" s="35" t="s">
        <v>20</v>
      </c>
      <c r="O29" s="35" t="s">
        <v>26</v>
      </c>
      <c r="P29" s="35" t="s">
        <v>27</v>
      </c>
    </row>
    <row r="30" spans="2:16" ht="15" customHeight="1" thickBot="1">
      <c r="B30" s="87" t="s">
        <v>427</v>
      </c>
      <c r="C30" s="82">
        <f>'DMI SR Data'!C11</f>
        <v>5418125.113745749</v>
      </c>
      <c r="D30" s="82">
        <f>'DMI SR Data'!D11</f>
        <v>539429.39602737594</v>
      </c>
      <c r="E30" s="205">
        <f>'DMI SR Data'!E11</f>
        <v>0.11056836237363286</v>
      </c>
      <c r="F30" s="82">
        <f>'DMI SR Data'!F11</f>
        <v>15126989.184477029</v>
      </c>
      <c r="G30" s="82">
        <f>'DMI SR Data'!G11</f>
        <v>1851266.4509130754</v>
      </c>
      <c r="H30" s="205">
        <f>'DMI SR Data'!H11</f>
        <v>0.13944750791101307</v>
      </c>
      <c r="I30" s="200"/>
      <c r="J30" s="269" t="s">
        <v>451</v>
      </c>
      <c r="K30" s="270">
        <f>'DMI SR Data'!C32</f>
        <v>8988491.3059361093</v>
      </c>
      <c r="L30" s="270">
        <f>'DMI SR Data'!D32</f>
        <v>739879.97490215488</v>
      </c>
      <c r="M30" s="271">
        <f>'DMI SR Data'!E32</f>
        <v>8.9697519401658085E-2</v>
      </c>
      <c r="N30" s="270">
        <f>'DMI SR Data'!F32</f>
        <v>25224548.313444808</v>
      </c>
      <c r="O30" s="270">
        <f>'DMI SR Data'!G32</f>
        <v>2486515.5438612401</v>
      </c>
      <c r="P30" s="272">
        <f>'DMI SR Data'!H32</f>
        <v>0.10935491073737154</v>
      </c>
    </row>
    <row r="31" spans="2:16" ht="15" customHeight="1" thickBot="1">
      <c r="B31" s="88" t="s">
        <v>428</v>
      </c>
      <c r="C31" s="89">
        <f>'DMI SR Data'!C12</f>
        <v>8467815.9480406567</v>
      </c>
      <c r="D31" s="89">
        <f>'DMI SR Data'!D12</f>
        <v>817030.58551844768</v>
      </c>
      <c r="E31" s="206">
        <f>'DMI SR Data'!E12</f>
        <v>0.10679042043457614</v>
      </c>
      <c r="F31" s="89">
        <f>'DMI SR Data'!F12</f>
        <v>24870601.845607486</v>
      </c>
      <c r="G31" s="89">
        <f>'DMI SR Data'!G12</f>
        <v>3040591.5734766871</v>
      </c>
      <c r="H31" s="206">
        <f>'DMI SR Data'!H12</f>
        <v>0.13928493553475085</v>
      </c>
      <c r="I31" s="200"/>
      <c r="J31" s="87" t="s">
        <v>429</v>
      </c>
      <c r="K31" s="254">
        <f>'DMI SR Data'!C33</f>
        <v>2596722.0907397456</v>
      </c>
      <c r="L31" s="240">
        <f>'DMI SR Data'!D33</f>
        <v>268007.00168984011</v>
      </c>
      <c r="M31" s="264">
        <f>'DMI SR Data'!E33</f>
        <v>0.11508793108700323</v>
      </c>
      <c r="N31" s="240">
        <f>'DMI SR Data'!F33</f>
        <v>7288739.0865635546</v>
      </c>
      <c r="O31" s="240">
        <f>'DMI SR Data'!G33</f>
        <v>861963.77527170163</v>
      </c>
      <c r="P31" s="265">
        <f>'DMI SR Data'!H33</f>
        <v>0.13412072672857103</v>
      </c>
    </row>
    <row r="32" spans="2:16" ht="15" customHeight="1" thickBot="1">
      <c r="B32" s="200"/>
      <c r="C32" s="34"/>
      <c r="D32" s="38"/>
      <c r="E32" s="34"/>
      <c r="F32" s="34"/>
      <c r="G32" s="38"/>
      <c r="H32" s="34"/>
      <c r="I32" s="200"/>
      <c r="J32" s="88" t="s">
        <v>430</v>
      </c>
      <c r="K32" s="266">
        <f>'DMI SR Data'!C34</f>
        <v>6391769.2151963655</v>
      </c>
      <c r="L32" s="89">
        <f>'DMI SR Data'!D34</f>
        <v>471872.97321231198</v>
      </c>
      <c r="M32" s="206">
        <f>'DMI SR Data'!E34</f>
        <v>7.9709669548897993E-2</v>
      </c>
      <c r="N32" s="89">
        <f>'DMI SR Data'!F34</f>
        <v>17935809.226881266</v>
      </c>
      <c r="O32" s="89">
        <f>'DMI SR Data'!G34</f>
        <v>1624551.7685895488</v>
      </c>
      <c r="P32" s="267">
        <f>'DMI SR Data'!H34</f>
        <v>9.9596966864361453E-2</v>
      </c>
    </row>
    <row r="33" spans="2:16" ht="15" thickBot="1">
      <c r="B33" s="388" t="s">
        <v>39</v>
      </c>
      <c r="C33" s="364" t="s">
        <v>109</v>
      </c>
      <c r="D33" s="362"/>
      <c r="E33" s="363"/>
      <c r="F33" s="377" t="s">
        <v>23</v>
      </c>
      <c r="G33" s="377"/>
      <c r="H33" s="377"/>
      <c r="I33" s="200"/>
      <c r="J33" s="242"/>
      <c r="K33" s="61"/>
      <c r="L33" s="61"/>
      <c r="M33" s="62"/>
      <c r="N33" s="61"/>
      <c r="O33" s="61"/>
      <c r="P33" s="62"/>
    </row>
    <row r="34" spans="2:16" ht="15" customHeight="1" thickBot="1">
      <c r="B34" s="389"/>
      <c r="C34" s="239" t="s">
        <v>20</v>
      </c>
      <c r="D34" s="35" t="s">
        <v>26</v>
      </c>
      <c r="E34" s="35" t="s">
        <v>27</v>
      </c>
      <c r="F34" s="35" t="s">
        <v>20</v>
      </c>
      <c r="G34" s="35" t="s">
        <v>26</v>
      </c>
      <c r="H34" s="35" t="s">
        <v>27</v>
      </c>
      <c r="I34" s="200"/>
      <c r="J34" s="393" t="s">
        <v>452</v>
      </c>
      <c r="K34" s="395" t="s">
        <v>64</v>
      </c>
      <c r="L34" s="396"/>
      <c r="M34" s="397"/>
      <c r="N34" s="395" t="s">
        <v>23</v>
      </c>
      <c r="O34" s="396"/>
      <c r="P34" s="397"/>
    </row>
    <row r="35" spans="2:16" ht="15" customHeight="1" thickBot="1">
      <c r="B35" s="269" t="s">
        <v>453</v>
      </c>
      <c r="C35" s="275">
        <f>'DMI SR Data'!C21</f>
        <v>33146069.610290591</v>
      </c>
      <c r="D35" s="270">
        <f>'DMI SR Data'!D21</f>
        <v>2689013.3977210447</v>
      </c>
      <c r="E35" s="271">
        <f>'DMI SR Data'!E21</f>
        <v>8.8288683546878577E-2</v>
      </c>
      <c r="F35" s="270">
        <f>'DMI SR Data'!F21</f>
        <v>91263626.141756698</v>
      </c>
      <c r="G35" s="270">
        <f>'DMI SR Data'!G21</f>
        <v>9652866.7137102336</v>
      </c>
      <c r="H35" s="271">
        <f>'DMI SR Data'!H21</f>
        <v>0.11827933940770212</v>
      </c>
      <c r="I35" s="200"/>
      <c r="J35" s="394"/>
      <c r="K35" s="252" t="s">
        <v>20</v>
      </c>
      <c r="L35" s="37" t="s">
        <v>26</v>
      </c>
      <c r="M35" s="37" t="s">
        <v>27</v>
      </c>
      <c r="N35" s="251" t="s">
        <v>20</v>
      </c>
      <c r="O35" s="251" t="s">
        <v>26</v>
      </c>
      <c r="P35" s="253" t="s">
        <v>27</v>
      </c>
    </row>
    <row r="36" spans="2:16" ht="15" customHeight="1" thickBot="1">
      <c r="B36" s="87" t="s">
        <v>431</v>
      </c>
      <c r="C36" s="240">
        <f>'DMI SR Data'!C22</f>
        <v>1941820.734140099</v>
      </c>
      <c r="D36" s="82">
        <f>'DMI SR Data'!D22</f>
        <v>196228.97008557036</v>
      </c>
      <c r="E36" s="205">
        <f>'DMI SR Data'!E22</f>
        <v>0.11241401003736666</v>
      </c>
      <c r="F36" s="82">
        <f>'DMI SR Data'!F22</f>
        <v>5112235.4501858046</v>
      </c>
      <c r="G36" s="82">
        <f>'DMI SR Data'!G22</f>
        <v>679611.34590879269</v>
      </c>
      <c r="H36" s="205">
        <f>'DMI SR Data'!H22</f>
        <v>0.15332031995517956</v>
      </c>
      <c r="I36" s="200"/>
      <c r="J36" s="273" t="s">
        <v>454</v>
      </c>
      <c r="K36" s="270">
        <f>'DMI SR Data'!C43</f>
        <v>17844132.273883078</v>
      </c>
      <c r="L36" s="270">
        <f>'DMI SR Data'!D43</f>
        <v>970672.54046854377</v>
      </c>
      <c r="M36" s="271">
        <f>'DMI SR Data'!E43</f>
        <v>5.7526586473923877E-2</v>
      </c>
      <c r="N36" s="270">
        <f>'DMI SR Data'!F43</f>
        <v>49728524.04764837</v>
      </c>
      <c r="O36" s="270">
        <f>'DMI SR Data'!G43</f>
        <v>4867998.5244528055</v>
      </c>
      <c r="P36" s="272">
        <f>'DMI SR Data'!H43</f>
        <v>0.10851407707954201</v>
      </c>
    </row>
    <row r="37" spans="2:16" ht="15" customHeight="1">
      <c r="B37" s="87" t="s">
        <v>432</v>
      </c>
      <c r="C37" s="240">
        <f>'DMI SR Data'!C23</f>
        <v>10510602.256736323</v>
      </c>
      <c r="D37" s="82">
        <f>'DMI SR Data'!D23</f>
        <v>787654.05292290635</v>
      </c>
      <c r="E37" s="205">
        <f>'DMI SR Data'!E23</f>
        <v>8.1009796248218441E-2</v>
      </c>
      <c r="F37" s="82">
        <f>'DMI SR Data'!F23</f>
        <v>29796946.439853877</v>
      </c>
      <c r="G37" s="82">
        <f>'DMI SR Data'!G23</f>
        <v>3095217.4136151485</v>
      </c>
      <c r="H37" s="205">
        <f>'DMI SR Data'!H23</f>
        <v>0.115918239248612</v>
      </c>
      <c r="I37" s="200"/>
      <c r="J37" s="258" t="s">
        <v>341</v>
      </c>
      <c r="K37" s="254">
        <f>'DMI SR Data'!C44</f>
        <v>1827148.376378566</v>
      </c>
      <c r="L37" s="240">
        <f>'DMI SR Data'!D44</f>
        <v>139948.18984134984</v>
      </c>
      <c r="M37" s="264">
        <f>'DMI SR Data'!E44</f>
        <v>8.2946997610625781E-2</v>
      </c>
      <c r="N37" s="240">
        <f>'DMI SR Data'!F44</f>
        <v>5252891.2094158325</v>
      </c>
      <c r="O37" s="240">
        <f>'DMI SR Data'!G44</f>
        <v>642597.43731219787</v>
      </c>
      <c r="P37" s="265">
        <f>'DMI SR Data'!H44</f>
        <v>0.13938318664213595</v>
      </c>
    </row>
    <row r="38" spans="2:16" ht="15" customHeight="1">
      <c r="B38" s="87" t="s">
        <v>433</v>
      </c>
      <c r="C38" s="240">
        <f>'DMI SR Data'!C24</f>
        <v>2988691.4561904138</v>
      </c>
      <c r="D38" s="82">
        <f>'DMI SR Data'!D24</f>
        <v>221030.10736460844</v>
      </c>
      <c r="E38" s="205">
        <f>'DMI SR Data'!E24</f>
        <v>7.9861688084917476E-2</v>
      </c>
      <c r="F38" s="82">
        <f>'DMI SR Data'!F24</f>
        <v>8040439.2405177522</v>
      </c>
      <c r="G38" s="82">
        <f>'DMI SR Data'!G24</f>
        <v>748059.50973299239</v>
      </c>
      <c r="H38" s="205">
        <f>'DMI SR Data'!H24</f>
        <v>0.10258098691364924</v>
      </c>
      <c r="I38" s="200"/>
      <c r="J38" s="258" t="s">
        <v>342</v>
      </c>
      <c r="K38" s="254">
        <f>'DMI SR Data'!C45</f>
        <v>7408753.3181376485</v>
      </c>
      <c r="L38" s="240">
        <f>'DMI SR Data'!D45</f>
        <v>263578.28777907696</v>
      </c>
      <c r="M38" s="264">
        <f>'DMI SR Data'!E45</f>
        <v>3.6888989655142097E-2</v>
      </c>
      <c r="N38" s="240">
        <f>'DMI SR Data'!F45</f>
        <v>20349651.442403331</v>
      </c>
      <c r="O38" s="240">
        <f>'DMI SR Data'!G45</f>
        <v>1599711.802574411</v>
      </c>
      <c r="P38" s="265">
        <f>'DMI SR Data'!H45</f>
        <v>8.5318237461217084E-2</v>
      </c>
    </row>
    <row r="39" spans="2:16" ht="15" customHeight="1">
      <c r="B39" s="87" t="s">
        <v>434</v>
      </c>
      <c r="C39" s="240">
        <f>'DMI SR Data'!C25</f>
        <v>2486952.4137400072</v>
      </c>
      <c r="D39" s="82">
        <f>'DMI SR Data'!D25</f>
        <v>264719.90514137456</v>
      </c>
      <c r="E39" s="205">
        <f>'DMI SR Data'!E25</f>
        <v>0.11912340590693195</v>
      </c>
      <c r="F39" s="82">
        <f>'DMI SR Data'!F25</f>
        <v>6590409.8718584105</v>
      </c>
      <c r="G39" s="82">
        <f>'DMI SR Data'!G25</f>
        <v>856655.07992653828</v>
      </c>
      <c r="H39" s="205">
        <f>'DMI SR Data'!H25</f>
        <v>0.14940560086942709</v>
      </c>
      <c r="I39" s="200"/>
      <c r="J39" s="258" t="s">
        <v>343</v>
      </c>
      <c r="K39" s="254">
        <f>'DMI SR Data'!C46</f>
        <v>4041413.6790437759</v>
      </c>
      <c r="L39" s="240">
        <f>'DMI SR Data'!D46</f>
        <v>286174.57475877088</v>
      </c>
      <c r="M39" s="264">
        <f>'DMI SR Data'!E46</f>
        <v>7.6206751903553777E-2</v>
      </c>
      <c r="N39" s="240">
        <f>'DMI SR Data'!F46</f>
        <v>11347087.833008835</v>
      </c>
      <c r="O39" s="240">
        <f>'DMI SR Data'!G46</f>
        <v>1299390.122267846</v>
      </c>
      <c r="P39" s="265">
        <f>'DMI SR Data'!H46</f>
        <v>0.12932217505695837</v>
      </c>
    </row>
    <row r="40" spans="2:16" ht="15" customHeight="1" thickBot="1">
      <c r="B40" s="87" t="s">
        <v>435</v>
      </c>
      <c r="C40" s="240">
        <f>'DMI SR Data'!C26</f>
        <v>6044910.5960149495</v>
      </c>
      <c r="D40" s="82">
        <f>'DMI SR Data'!D26</f>
        <v>478524.41072234232</v>
      </c>
      <c r="E40" s="205">
        <f>'DMI SR Data'!E26</f>
        <v>8.5966800504551744E-2</v>
      </c>
      <c r="F40" s="82">
        <f>'DMI SR Data'!F26</f>
        <v>16944353.202955499</v>
      </c>
      <c r="G40" s="82">
        <f>'DMI SR Data'!G26</f>
        <v>1646019.0467949212</v>
      </c>
      <c r="H40" s="205">
        <f>'DMI SR Data'!H26</f>
        <v>0.1075946589996582</v>
      </c>
      <c r="I40" s="200"/>
      <c r="J40" s="259" t="s">
        <v>344</v>
      </c>
      <c r="K40" s="266">
        <f>'DMI SR Data'!C47</f>
        <v>4566816.9003230594</v>
      </c>
      <c r="L40" s="89">
        <f>'DMI SR Data'!D47</f>
        <v>280971.4880893454</v>
      </c>
      <c r="M40" s="206">
        <f>'DMI SR Data'!E47</f>
        <v>6.5558008062383086E-2</v>
      </c>
      <c r="N40" s="89">
        <f>'DMI SR Data'!F47</f>
        <v>12778893.562820358</v>
      </c>
      <c r="O40" s="89">
        <f>'DMI SR Data'!G47</f>
        <v>1326299.1622983161</v>
      </c>
      <c r="P40" s="267">
        <f>'DMI SR Data'!H47</f>
        <v>0.11580774765217038</v>
      </c>
    </row>
    <row r="41" spans="2:16" ht="15" customHeight="1" thickBot="1">
      <c r="B41" s="87" t="s">
        <v>436</v>
      </c>
      <c r="C41" s="240">
        <f>'DMI SR Data'!C27</f>
        <v>4958774.5436071213</v>
      </c>
      <c r="D41" s="82">
        <f>'DMI SR Data'!D27</f>
        <v>379568.51968998369</v>
      </c>
      <c r="E41" s="205">
        <f>'DMI SR Data'!E27</f>
        <v>8.2889592149272578E-2</v>
      </c>
      <c r="F41" s="82">
        <f>'DMI SR Data'!F27</f>
        <v>13285445.730352407</v>
      </c>
      <c r="G41" s="82">
        <f>'DMI SR Data'!G27</f>
        <v>1400566.7645909786</v>
      </c>
      <c r="H41" s="205">
        <f>'DMI SR Data'!H27</f>
        <v>0.11784442808595724</v>
      </c>
      <c r="I41" s="200"/>
    </row>
    <row r="42" spans="2:16" ht="15" customHeight="1" thickBot="1">
      <c r="B42" s="87" t="s">
        <v>437</v>
      </c>
      <c r="C42" s="240">
        <f>'DMI SR Data'!C28</f>
        <v>1871616.9382649148</v>
      </c>
      <c r="D42" s="82">
        <f>'DMI SR Data'!D28</f>
        <v>172197.91407518159</v>
      </c>
      <c r="E42" s="205">
        <f>'DMI SR Data'!E28</f>
        <v>0.10132751936049669</v>
      </c>
      <c r="F42" s="82">
        <f>'DMI SR Data'!F28</f>
        <v>5117567.8995549884</v>
      </c>
      <c r="G42" s="82">
        <f>'DMI SR Data'!G28</f>
        <v>543215.52475574799</v>
      </c>
      <c r="H42" s="205">
        <f>'DMI SR Data'!H28</f>
        <v>0.11875244411611134</v>
      </c>
      <c r="I42" s="200"/>
      <c r="J42" s="388" t="s">
        <v>40</v>
      </c>
      <c r="K42" s="372" t="s">
        <v>109</v>
      </c>
      <c r="L42" s="373"/>
      <c r="M42" s="374"/>
      <c r="N42" s="372" t="s">
        <v>23</v>
      </c>
      <c r="O42" s="373"/>
      <c r="P42" s="374"/>
    </row>
    <row r="43" spans="2:16" ht="15" customHeight="1" thickBot="1">
      <c r="B43" s="87" t="s">
        <v>438</v>
      </c>
      <c r="C43" s="240">
        <f>'DMI SR Data'!C29</f>
        <v>802348.36800400226</v>
      </c>
      <c r="D43" s="82">
        <f>'DMI SR Data'!D29</f>
        <v>68412.728056987515</v>
      </c>
      <c r="E43" s="205">
        <f>'DMI SR Data'!E29</f>
        <v>9.3213524910612675E-2</v>
      </c>
      <c r="F43" s="82">
        <f>'DMI SR Data'!F29</f>
        <v>2159683.7204201911</v>
      </c>
      <c r="G43" s="82">
        <f>'DMI SR Data'!G29</f>
        <v>238284.64152679499</v>
      </c>
      <c r="H43" s="205">
        <f>'DMI SR Data'!H29</f>
        <v>0.12401621513425093</v>
      </c>
      <c r="I43" s="200"/>
      <c r="J43" s="389"/>
      <c r="K43" s="35" t="s">
        <v>20</v>
      </c>
      <c r="L43" s="35" t="s">
        <v>26</v>
      </c>
      <c r="M43" s="35" t="s">
        <v>27</v>
      </c>
      <c r="N43" s="35" t="s">
        <v>20</v>
      </c>
      <c r="O43" s="35" t="s">
        <v>26</v>
      </c>
      <c r="P43" s="35" t="s">
        <v>27</v>
      </c>
    </row>
    <row r="44" spans="2:16" ht="15" customHeight="1" thickBot="1">
      <c r="B44" s="241" t="s">
        <v>245</v>
      </c>
      <c r="C44" s="240">
        <f>'DMI SR Data'!C30</f>
        <v>773590.54656996415</v>
      </c>
      <c r="D44" s="82">
        <f>'DMI SR Data'!D30</f>
        <v>55716.471205106005</v>
      </c>
      <c r="E44" s="205">
        <f>'DMI SR Data'!E30</f>
        <v>7.7613154057399575E-2</v>
      </c>
      <c r="F44" s="82">
        <f>'DMI SR Data'!F30</f>
        <v>2068279.4896896339</v>
      </c>
      <c r="G44" s="82">
        <f>'DMI SR Data'!G30</f>
        <v>230168.62741076667</v>
      </c>
      <c r="H44" s="205">
        <f>'DMI SR Data'!H30</f>
        <v>0.1252202095826834</v>
      </c>
      <c r="I44" s="200"/>
      <c r="J44" s="269" t="s">
        <v>455</v>
      </c>
      <c r="K44" s="270">
        <f>'DMI SR Data'!C41</f>
        <v>30833893.303583056</v>
      </c>
      <c r="L44" s="270">
        <f>'DMI SR Data'!D41</f>
        <v>2303894.5886335485</v>
      </c>
      <c r="M44" s="271">
        <f>'DMI SR Data'!E41</f>
        <v>8.0753406673878494E-2</v>
      </c>
      <c r="N44" s="270">
        <f>'DMI SR Data'!F41</f>
        <v>90282201.130593866</v>
      </c>
      <c r="O44" s="270">
        <f>'DMI SR Data'!G41</f>
        <v>7447851.3745889217</v>
      </c>
      <c r="P44" s="272">
        <f>'DMI SR Data'!H41</f>
        <v>8.9912595397044229E-2</v>
      </c>
    </row>
    <row r="45" spans="2:16" ht="15" customHeight="1" thickBot="1">
      <c r="B45" s="88" t="s">
        <v>439</v>
      </c>
      <c r="C45" s="89">
        <f>'DMI SR Data'!C31</f>
        <v>766761.75702266581</v>
      </c>
      <c r="D45" s="89">
        <f>'DMI SR Data'!D31</f>
        <v>64960.318456971087</v>
      </c>
      <c r="E45" s="206">
        <f>'DMI SR Data'!E31</f>
        <v>9.256224750655058E-2</v>
      </c>
      <c r="F45" s="89">
        <f>'DMI SR Data'!F31</f>
        <v>2148265.0963681191</v>
      </c>
      <c r="G45" s="89">
        <f>'DMI SR Data'!G31</f>
        <v>215068.75944756949</v>
      </c>
      <c r="H45" s="206">
        <f>'DMI SR Data'!H31</f>
        <v>0.11125034500642568</v>
      </c>
      <c r="I45" s="200"/>
      <c r="J45" s="269" t="s">
        <v>456</v>
      </c>
      <c r="K45" s="270">
        <f>'DMI SR Data'!C48</f>
        <v>1583816.2343801348</v>
      </c>
      <c r="L45" s="270">
        <f>'DMI SR Data'!D48</f>
        <v>142756.58465558314</v>
      </c>
      <c r="M45" s="271">
        <f>'DMI SR Data'!E48</f>
        <v>9.9063619387906698E-2</v>
      </c>
      <c r="N45" s="270">
        <f>'DMI SR Data'!F48</f>
        <v>4760370.6369554121</v>
      </c>
      <c r="O45" s="270">
        <f>'DMI SR Data'!G48</f>
        <v>571026.69664065354</v>
      </c>
      <c r="P45" s="272">
        <f>'DMI SR Data'!H48</f>
        <v>0.13630456338176677</v>
      </c>
    </row>
    <row r="46" spans="2:16" ht="15" thickBot="1">
      <c r="B46" s="242"/>
      <c r="C46" s="61"/>
      <c r="D46" s="61"/>
      <c r="E46" s="62"/>
      <c r="F46" s="61"/>
      <c r="G46" s="61"/>
      <c r="H46" s="62"/>
      <c r="I46" s="200"/>
      <c r="J46" s="269" t="s">
        <v>457</v>
      </c>
      <c r="K46" s="270">
        <f>'DMI SR Data'!C50</f>
        <v>5786694.117181045</v>
      </c>
      <c r="L46" s="270">
        <f>'DMI SR Data'!D50</f>
        <v>585076.93948849477</v>
      </c>
      <c r="M46" s="271">
        <f>'DMI SR Data'!E50</f>
        <v>0.11247981531544317</v>
      </c>
      <c r="N46" s="270">
        <f>'DMI SR Data'!F50</f>
        <v>15548236.198164631</v>
      </c>
      <c r="O46" s="270">
        <f>'DMI SR Data'!G50</f>
        <v>1979173.1911082566</v>
      </c>
      <c r="P46" s="272">
        <f>'DMI SR Data'!H50</f>
        <v>0.1458592380386928</v>
      </c>
    </row>
    <row r="47" spans="2:16" ht="15" customHeight="1" thickBot="1">
      <c r="B47" s="242"/>
      <c r="C47" s="61"/>
      <c r="D47" s="61"/>
      <c r="E47" s="62"/>
      <c r="F47" s="61"/>
      <c r="G47" s="61"/>
      <c r="H47" s="62"/>
      <c r="I47" s="230"/>
      <c r="J47" s="269" t="s">
        <v>458</v>
      </c>
      <c r="K47" s="270">
        <f>'DMI SR Data'!C52</f>
        <v>3896695.1959600141</v>
      </c>
      <c r="L47" s="270">
        <f>'DMI SR Data'!D52</f>
        <v>278355.0404410162</v>
      </c>
      <c r="M47" s="271">
        <f>'DMI SR Data'!E52</f>
        <v>7.6928931078092691E-2</v>
      </c>
      <c r="N47" s="270">
        <f>'DMI SR Data'!F52</f>
        <v>11300908.166855011</v>
      </c>
      <c r="O47" s="270">
        <f>'DMI SR Data'!G52</f>
        <v>1070942.8595151529</v>
      </c>
      <c r="P47" s="272">
        <f>'DMI SR Data'!H52</f>
        <v>0.10468685155234751</v>
      </c>
    </row>
    <row r="48" spans="2:16" ht="15" customHeight="1" thickBot="1">
      <c r="B48" s="242"/>
      <c r="C48" s="61"/>
      <c r="D48" s="61"/>
      <c r="E48" s="62"/>
      <c r="F48" s="61"/>
      <c r="G48" s="61"/>
      <c r="H48" s="62"/>
      <c r="I48" s="34"/>
      <c r="J48" s="269" t="s">
        <v>459</v>
      </c>
      <c r="K48" s="270">
        <f>'DMI SR Data'!C54</f>
        <v>9162950.6168838125</v>
      </c>
      <c r="L48" s="270">
        <f>'DMI SR Data'!D54</f>
        <v>866730.68502709549</v>
      </c>
      <c r="M48" s="271">
        <f>'DMI SR Data'!E54</f>
        <v>0.1044729638493466</v>
      </c>
      <c r="N48" s="270">
        <f>'DMI SR Data'!F54</f>
        <v>25391101.864248071</v>
      </c>
      <c r="O48" s="270">
        <f>'DMI SR Data'!G54</f>
        <v>2713271.335633263</v>
      </c>
      <c r="P48" s="272">
        <f>'DMI SR Data'!H54</f>
        <v>0.11964421959189027</v>
      </c>
    </row>
    <row r="49" spans="2:16" ht="15" customHeight="1" thickBot="1">
      <c r="B49" s="242"/>
      <c r="C49" s="61"/>
      <c r="D49" s="61"/>
      <c r="E49" s="62"/>
      <c r="F49" s="61"/>
      <c r="G49" s="61"/>
      <c r="H49" s="62"/>
      <c r="I49" s="36"/>
      <c r="J49" s="269" t="s">
        <v>460</v>
      </c>
      <c r="K49" s="270">
        <f>'DMI SR Data'!C56</f>
        <v>7262233.4889496388</v>
      </c>
      <c r="L49" s="270">
        <f>'DMI SR Data'!D56</f>
        <v>616290.78223164566</v>
      </c>
      <c r="M49" s="271">
        <f>'DMI SR Data'!E56</f>
        <v>9.2731883109475721E-2</v>
      </c>
      <c r="N49" s="270">
        <f>'DMI SR Data'!F56</f>
        <v>21454690.718294844</v>
      </c>
      <c r="O49" s="270">
        <f>'DMI SR Data'!G56</f>
        <v>2271513.2363820635</v>
      </c>
      <c r="P49" s="272">
        <f>'DMI SR Data'!H56</f>
        <v>0.11841173020078673</v>
      </c>
    </row>
    <row r="50" spans="2:16" ht="15" customHeight="1" thickBot="1">
      <c r="B50" s="242"/>
      <c r="C50" s="61"/>
      <c r="D50" s="61"/>
      <c r="E50" s="62"/>
      <c r="F50" s="61"/>
      <c r="G50" s="61"/>
      <c r="H50" s="62"/>
      <c r="I50" s="34"/>
      <c r="J50" s="269" t="s">
        <v>461</v>
      </c>
      <c r="K50" s="270">
        <f>'DMI SR Data'!C58</f>
        <v>5425924.3357821153</v>
      </c>
      <c r="L50" s="270">
        <f>'DMI SR Data'!D58</f>
        <v>483383.30479980726</v>
      </c>
      <c r="M50" s="271">
        <f>'DMI SR Data'!E58</f>
        <v>9.7800564885495142E-2</v>
      </c>
      <c r="N50" s="270">
        <f>'DMI SR Data'!F58</f>
        <v>14630047.635230364</v>
      </c>
      <c r="O50" s="270">
        <f>'DMI SR Data'!G58</f>
        <v>1592283.9541259669</v>
      </c>
      <c r="P50" s="272">
        <f>'DMI SR Data'!H58</f>
        <v>0.12212860986532993</v>
      </c>
    </row>
    <row r="51" spans="2:16" ht="15" customHeight="1">
      <c r="B51" s="242"/>
      <c r="C51" s="61"/>
      <c r="D51" s="61"/>
      <c r="E51" s="62"/>
      <c r="F51" s="61"/>
      <c r="G51" s="61"/>
      <c r="H51" s="62"/>
      <c r="I51" s="34"/>
      <c r="J51" s="203"/>
      <c r="K51" s="203"/>
      <c r="L51" s="204"/>
      <c r="M51" s="203"/>
      <c r="N51" s="203"/>
      <c r="O51" s="204"/>
      <c r="P51" s="203"/>
    </row>
    <row r="52" spans="2:16">
      <c r="B52" s="242"/>
      <c r="C52" s="61"/>
      <c r="D52" s="61"/>
      <c r="E52" s="62"/>
      <c r="F52" s="61"/>
      <c r="G52" s="61"/>
      <c r="H52" s="62"/>
      <c r="I52" s="34"/>
      <c r="J52" s="203"/>
      <c r="K52" s="203"/>
      <c r="L52" s="204"/>
      <c r="M52" s="203"/>
      <c r="N52" s="203"/>
      <c r="O52" s="204"/>
      <c r="P52" s="203"/>
    </row>
    <row r="53" spans="2:16" ht="15" customHeight="1">
      <c r="B53" s="200"/>
      <c r="C53" s="34"/>
      <c r="D53" s="38"/>
      <c r="E53" s="34"/>
      <c r="F53" s="34"/>
      <c r="G53" s="38"/>
      <c r="H53" s="34"/>
      <c r="I53" s="34"/>
      <c r="J53" s="203"/>
      <c r="K53" s="203"/>
      <c r="L53" s="204"/>
      <c r="M53" s="203"/>
      <c r="N53" s="203"/>
      <c r="O53" s="204"/>
      <c r="P53" s="203"/>
    </row>
    <row r="54" spans="2:16" ht="15" customHeight="1">
      <c r="I54" s="34"/>
      <c r="J54" s="203"/>
      <c r="K54" s="203"/>
      <c r="L54" s="204"/>
      <c r="M54" s="203"/>
      <c r="N54" s="203"/>
      <c r="O54" s="204"/>
      <c r="P54" s="203"/>
    </row>
    <row r="55" spans="2:16" ht="15" customHeight="1" thickBot="1">
      <c r="B55" s="201"/>
      <c r="C55" s="202"/>
      <c r="D55" s="202"/>
      <c r="E55" s="202"/>
      <c r="F55" s="202"/>
      <c r="G55" s="202"/>
      <c r="H55" s="202"/>
      <c r="I55" s="34"/>
      <c r="J55" s="230"/>
      <c r="K55" s="230"/>
      <c r="L55" s="230"/>
      <c r="M55" s="230"/>
      <c r="N55" s="230"/>
      <c r="O55" s="230"/>
      <c r="P55" s="230"/>
    </row>
    <row r="56" spans="2:16" ht="16" thickBot="1">
      <c r="B56" s="230" t="str">
        <f>'HOME PAGE'!H6</f>
        <v>LATEST 52 WEEKS ENDING 12-01-2024</v>
      </c>
      <c r="C56" s="230"/>
      <c r="D56" s="230"/>
      <c r="E56" s="230"/>
      <c r="F56" s="230"/>
      <c r="G56" s="230"/>
      <c r="H56" s="230"/>
      <c r="I56" s="34"/>
      <c r="J56" s="388" t="s">
        <v>440</v>
      </c>
      <c r="K56" s="361" t="s">
        <v>109</v>
      </c>
      <c r="L56" s="362"/>
      <c r="M56" s="363"/>
      <c r="N56" s="372" t="s">
        <v>23</v>
      </c>
      <c r="O56" s="373"/>
      <c r="P56" s="374"/>
    </row>
    <row r="57" spans="2:16" ht="15" thickBot="1">
      <c r="B57" s="390" t="s">
        <v>37</v>
      </c>
      <c r="C57" s="361" t="s">
        <v>109</v>
      </c>
      <c r="D57" s="362"/>
      <c r="E57" s="363"/>
      <c r="F57" s="377" t="s">
        <v>23</v>
      </c>
      <c r="G57" s="377"/>
      <c r="H57" s="377"/>
      <c r="I57" s="34"/>
      <c r="J57" s="389"/>
      <c r="K57" s="35" t="s">
        <v>20</v>
      </c>
      <c r="L57" s="35" t="s">
        <v>26</v>
      </c>
      <c r="M57" s="35" t="s">
        <v>27</v>
      </c>
      <c r="N57" s="35" t="s">
        <v>20</v>
      </c>
      <c r="O57" s="35" t="s">
        <v>26</v>
      </c>
      <c r="P57" s="35" t="s">
        <v>27</v>
      </c>
    </row>
    <row r="58" spans="2:16" ht="15" thickBot="1">
      <c r="B58" s="390"/>
      <c r="C58" s="35" t="s">
        <v>20</v>
      </c>
      <c r="D58" s="35" t="s">
        <v>26</v>
      </c>
      <c r="E58" s="35" t="s">
        <v>27</v>
      </c>
      <c r="F58" s="35" t="s">
        <v>20</v>
      </c>
      <c r="G58" s="35" t="s">
        <v>26</v>
      </c>
      <c r="H58" s="35" t="s">
        <v>27</v>
      </c>
      <c r="I58" s="34"/>
      <c r="J58" s="269" t="s">
        <v>440</v>
      </c>
      <c r="K58" s="270">
        <f>'DMI SR Data'!C132</f>
        <v>653589458.12151515</v>
      </c>
      <c r="L58" s="270">
        <f>'DMI SR Data'!D132</f>
        <v>40824051.397816658</v>
      </c>
      <c r="M58" s="271">
        <f>'DMI SR Data'!E132</f>
        <v>6.6622643755450434E-2</v>
      </c>
      <c r="N58" s="270">
        <f>'DMI SR Data'!F132</f>
        <v>1941003490.2831511</v>
      </c>
      <c r="O58" s="270">
        <f>'DMI SR Data'!G132</f>
        <v>137803607.92095733</v>
      </c>
      <c r="P58" s="272">
        <f>'DMI SR Data'!H132</f>
        <v>7.6421704143211477E-2</v>
      </c>
    </row>
    <row r="59" spans="2:16" ht="15" thickBot="1">
      <c r="B59" s="269" t="s">
        <v>441</v>
      </c>
      <c r="C59" s="270">
        <f>'DMI SR Data'!C138</f>
        <v>158424895.3566626</v>
      </c>
      <c r="D59" s="270">
        <f>'DMI SR Data'!D138</f>
        <v>12116542.778479308</v>
      </c>
      <c r="E59" s="271">
        <f>'DMI SR Data'!E138</f>
        <v>8.281511318367521E-2</v>
      </c>
      <c r="F59" s="270">
        <f>'DMI SR Data'!F138</f>
        <v>425220284.2315833</v>
      </c>
      <c r="G59" s="270">
        <f>'DMI SR Data'!G138</f>
        <v>35486848.04682976</v>
      </c>
      <c r="H59" s="271">
        <f>'DMI SR Data'!H138</f>
        <v>9.1054153305971886E-2</v>
      </c>
      <c r="I59" s="34"/>
      <c r="J59" s="87" t="s">
        <v>406</v>
      </c>
      <c r="K59" s="254">
        <f>'DMI SR Data'!C133</f>
        <v>168646050.30284446</v>
      </c>
      <c r="L59" s="255">
        <f>'DMI SR Data'!D133</f>
        <v>10522086.984850526</v>
      </c>
      <c r="M59" s="256">
        <f>'DMI SR Data'!E133</f>
        <v>6.6543278855780805E-2</v>
      </c>
      <c r="N59" s="255">
        <f>'DMI SR Data'!F133</f>
        <v>479740552.7591089</v>
      </c>
      <c r="O59" s="255">
        <f>'DMI SR Data'!G133</f>
        <v>35790468.957394183</v>
      </c>
      <c r="P59" s="257">
        <f>'DMI SR Data'!H133</f>
        <v>8.0618227731610453E-2</v>
      </c>
    </row>
    <row r="60" spans="2:16">
      <c r="B60" s="87" t="s">
        <v>405</v>
      </c>
      <c r="C60" s="82">
        <f>'DMI SR Data'!C139</f>
        <v>141600629.41429976</v>
      </c>
      <c r="D60" s="82">
        <f>'DMI SR Data'!D139</f>
        <v>11161545.328599587</v>
      </c>
      <c r="E60" s="205">
        <f>'DMI SR Data'!E139</f>
        <v>8.5569025624760653E-2</v>
      </c>
      <c r="F60" s="82">
        <f>'DMI SR Data'!F139</f>
        <v>380916278.56803209</v>
      </c>
      <c r="G60" s="82">
        <f>'DMI SR Data'!G139</f>
        <v>32318217.358093441</v>
      </c>
      <c r="H60" s="205">
        <f>'DMI SR Data'!H139</f>
        <v>9.2709113888703509E-2</v>
      </c>
      <c r="I60" s="34"/>
      <c r="J60" s="87" t="s">
        <v>408</v>
      </c>
      <c r="K60" s="254">
        <f>'DMI SR Data'!C134</f>
        <v>133843940.79644026</v>
      </c>
      <c r="L60" s="255">
        <f>'DMI SR Data'!D134</f>
        <v>8653210.9805340618</v>
      </c>
      <c r="M60" s="256">
        <f>'DMI SR Data'!E134</f>
        <v>6.912022154722372E-2</v>
      </c>
      <c r="N60" s="255">
        <f>'DMI SR Data'!F134</f>
        <v>397403103.99830794</v>
      </c>
      <c r="O60" s="255">
        <f>'DMI SR Data'!G134</f>
        <v>26976908.650587201</v>
      </c>
      <c r="P60" s="257">
        <f>'DMI SR Data'!H134</f>
        <v>7.282667637817529E-2</v>
      </c>
    </row>
    <row r="61" spans="2:16" ht="15" thickBot="1">
      <c r="B61" s="88" t="s">
        <v>407</v>
      </c>
      <c r="C61" s="89">
        <f>'DMI SR Data'!C140</f>
        <v>16824265.942364618</v>
      </c>
      <c r="D61" s="89">
        <f>'DMI SR Data'!D140</f>
        <v>954997.44987966493</v>
      </c>
      <c r="E61" s="206">
        <f>'DMI SR Data'!E140</f>
        <v>6.0179046711063798E-2</v>
      </c>
      <c r="F61" s="89">
        <f>'DMI SR Data'!F140</f>
        <v>44304005.663551256</v>
      </c>
      <c r="G61" s="89">
        <f>'DMI SR Data'!G140</f>
        <v>3168630.6887363568</v>
      </c>
      <c r="H61" s="206">
        <f>'DMI SR Data'!H140</f>
        <v>7.7029337660744518E-2</v>
      </c>
      <c r="I61" s="34"/>
      <c r="J61" s="87" t="s">
        <v>409</v>
      </c>
      <c r="K61" s="254">
        <f>'DMI SR Data'!C135</f>
        <v>219043104.97564247</v>
      </c>
      <c r="L61" s="255">
        <f>'DMI SR Data'!D135</f>
        <v>13404454.137957364</v>
      </c>
      <c r="M61" s="256">
        <f>'DMI SR Data'!E135</f>
        <v>6.5184507306157061E-2</v>
      </c>
      <c r="N61" s="255">
        <f>'DMI SR Data'!F135</f>
        <v>675945111.31232417</v>
      </c>
      <c r="O61" s="255">
        <f>'DMI SR Data'!G135</f>
        <v>47473971.577934027</v>
      </c>
      <c r="P61" s="257">
        <f>'DMI SR Data'!H135</f>
        <v>7.5538825216378086E-2</v>
      </c>
    </row>
    <row r="62" spans="2:16" ht="15" thickBot="1">
      <c r="B62" s="34"/>
      <c r="C62" s="34"/>
      <c r="D62" s="38"/>
      <c r="E62" s="34"/>
      <c r="F62" s="34"/>
      <c r="G62" s="38"/>
      <c r="H62" s="34"/>
      <c r="I62" s="34"/>
      <c r="J62" s="87" t="s">
        <v>410</v>
      </c>
      <c r="K62" s="254">
        <f>'DMI SR Data'!C136</f>
        <v>13503539.729074633</v>
      </c>
      <c r="L62" s="255">
        <f>'DMI SR Data'!D136</f>
        <v>915825.02897408791</v>
      </c>
      <c r="M62" s="256">
        <f>'DMI SR Data'!E136</f>
        <v>7.2755464418555085E-2</v>
      </c>
      <c r="N62" s="255">
        <f>'DMI SR Data'!F136</f>
        <v>38975507.541481465</v>
      </c>
      <c r="O62" s="255">
        <f>'DMI SR Data'!G136</f>
        <v>3135655.578900151</v>
      </c>
      <c r="P62" s="257">
        <f>'DMI SR Data'!H136</f>
        <v>8.7490751417554399E-2</v>
      </c>
    </row>
    <row r="63" spans="2:16" ht="15" thickBot="1">
      <c r="B63" s="388" t="s">
        <v>38</v>
      </c>
      <c r="C63" s="361" t="s">
        <v>109</v>
      </c>
      <c r="D63" s="362"/>
      <c r="E63" s="363"/>
      <c r="F63" s="377" t="s">
        <v>23</v>
      </c>
      <c r="G63" s="377"/>
      <c r="H63" s="377"/>
      <c r="I63" s="34"/>
      <c r="J63" s="88" t="s">
        <v>254</v>
      </c>
      <c r="K63" s="260">
        <f>'DMI SR Data'!C137</f>
        <v>118552822.31752186</v>
      </c>
      <c r="L63" s="261">
        <f>'DMI SR Data'!D137</f>
        <v>7328474.2654726207</v>
      </c>
      <c r="M63" s="262">
        <f>'DMI SR Data'!E137</f>
        <v>6.588911864912117E-2</v>
      </c>
      <c r="N63" s="261">
        <f>'DMI SR Data'!F137</f>
        <v>348939214.67192894</v>
      </c>
      <c r="O63" s="261">
        <f>'DMI SR Data'!G137</f>
        <v>24426603.156142414</v>
      </c>
      <c r="P63" s="263">
        <f>'DMI SR Data'!H137</f>
        <v>7.5271660605258583E-2</v>
      </c>
    </row>
    <row r="64" spans="2:16" ht="15" thickBot="1">
      <c r="B64" s="389"/>
      <c r="C64" s="35" t="s">
        <v>20</v>
      </c>
      <c r="D64" s="35" t="s">
        <v>26</v>
      </c>
      <c r="E64" s="35" t="s">
        <v>27</v>
      </c>
      <c r="F64" s="35" t="s">
        <v>20</v>
      </c>
      <c r="G64" s="35" t="s">
        <v>26</v>
      </c>
      <c r="H64" s="35" t="s">
        <v>27</v>
      </c>
      <c r="I64" s="34"/>
    </row>
    <row r="65" spans="2:16" ht="15" thickBot="1">
      <c r="B65" s="269" t="s">
        <v>442</v>
      </c>
      <c r="C65" s="270">
        <f>'DMI SR Data'!C67</f>
        <v>967977.15838042554</v>
      </c>
      <c r="D65" s="270">
        <f>'DMI SR Data'!D67</f>
        <v>96881.49594166677</v>
      </c>
      <c r="E65" s="271">
        <f>'DMI SR Data'!E67</f>
        <v>0.11121797538336141</v>
      </c>
      <c r="F65" s="270">
        <f>'DMI SR Data'!F67</f>
        <v>2879917.0628692629</v>
      </c>
      <c r="G65" s="270">
        <f>'DMI SR Data'!G67</f>
        <v>392793.2341811778</v>
      </c>
      <c r="H65" s="272">
        <f>'DMI SR Data'!H67</f>
        <v>0.15793071082768301</v>
      </c>
      <c r="I65" s="34"/>
      <c r="J65" s="388" t="s">
        <v>443</v>
      </c>
      <c r="K65" s="361" t="s">
        <v>109</v>
      </c>
      <c r="L65" s="362"/>
      <c r="M65" s="363"/>
      <c r="N65" s="372" t="s">
        <v>23</v>
      </c>
      <c r="O65" s="373"/>
      <c r="P65" s="374"/>
    </row>
    <row r="66" spans="2:16" ht="15" thickBot="1">
      <c r="B66" s="87" t="s">
        <v>411</v>
      </c>
      <c r="C66" s="240">
        <f>'DMI SR Data'!C68</f>
        <v>8737288.4483212158</v>
      </c>
      <c r="D66" s="240">
        <f>'DMI SR Data'!D68</f>
        <v>871885.18704401981</v>
      </c>
      <c r="E66" s="264">
        <f>'DMI SR Data'!E68</f>
        <v>0.11085066564056142</v>
      </c>
      <c r="F66" s="240">
        <f>'DMI SR Data'!F68</f>
        <v>26459135.850683112</v>
      </c>
      <c r="G66" s="240">
        <f>'DMI SR Data'!G68</f>
        <v>2888371.5432639197</v>
      </c>
      <c r="H66" s="265">
        <f>'DMI SR Data'!H68</f>
        <v>0.1225404278619327</v>
      </c>
      <c r="I66" s="34"/>
      <c r="J66" s="389"/>
      <c r="K66" s="35" t="s">
        <v>20</v>
      </c>
      <c r="L66" s="35" t="s">
        <v>26</v>
      </c>
      <c r="M66" s="35" t="s">
        <v>27</v>
      </c>
      <c r="N66" s="35" t="s">
        <v>20</v>
      </c>
      <c r="O66" s="35" t="s">
        <v>26</v>
      </c>
      <c r="P66" s="35" t="s">
        <v>27</v>
      </c>
    </row>
    <row r="67" spans="2:16" ht="15" thickBot="1">
      <c r="B67" s="87" t="s">
        <v>412</v>
      </c>
      <c r="C67" s="240">
        <f>'DMI SR Data'!C69</f>
        <v>11610510.12832422</v>
      </c>
      <c r="D67" s="240">
        <f>'DMI SR Data'!D69</f>
        <v>1210000.9353399109</v>
      </c>
      <c r="E67" s="264">
        <f>'DMI SR Data'!E69</f>
        <v>0.11634054764896705</v>
      </c>
      <c r="F67" s="240">
        <f>'DMI SR Data'!F69</f>
        <v>32007869.713807419</v>
      </c>
      <c r="G67" s="240">
        <f>'DMI SR Data'!G69</f>
        <v>3984684.2328799218</v>
      </c>
      <c r="H67" s="265">
        <f>'DMI SR Data'!H69</f>
        <v>0.14219240833958319</v>
      </c>
      <c r="I67" s="34"/>
      <c r="J67" s="269" t="s">
        <v>445</v>
      </c>
      <c r="K67" s="270">
        <f>'DMI SR Data'!C129</f>
        <v>68621732.317934379</v>
      </c>
      <c r="L67" s="270">
        <f>'DMI SR Data'!D129</f>
        <v>5382414.7704925314</v>
      </c>
      <c r="M67" s="271">
        <f>'DMI SR Data'!E129</f>
        <v>8.5111841481443379E-2</v>
      </c>
      <c r="N67" s="270">
        <f>'DMI SR Data'!F129</f>
        <v>183308815.57745871</v>
      </c>
      <c r="O67" s="270">
        <f>'DMI SR Data'!G129</f>
        <v>18097102.28759706</v>
      </c>
      <c r="P67" s="272">
        <f>'DMI SR Data'!H129</f>
        <v>0.10953885730756842</v>
      </c>
    </row>
    <row r="68" spans="2:16">
      <c r="B68" s="87" t="s">
        <v>444</v>
      </c>
      <c r="C68" s="240">
        <f>'DMI SR Data'!C70</f>
        <v>10405673.430697007</v>
      </c>
      <c r="D68" s="240">
        <f>'DMI SR Data'!D70</f>
        <v>1101323.5398365278</v>
      </c>
      <c r="E68" s="264">
        <f>'DMI SR Data'!E70</f>
        <v>0.11836652240672302</v>
      </c>
      <c r="F68" s="240">
        <f>'DMI SR Data'!F70</f>
        <v>28752091.871406406</v>
      </c>
      <c r="G68" s="240">
        <f>'DMI SR Data'!G70</f>
        <v>3596325.0131732635</v>
      </c>
      <c r="H68" s="265">
        <f>'DMI SR Data'!H70</f>
        <v>0.14296224931009149</v>
      </c>
      <c r="I68" s="34"/>
      <c r="J68" s="87" t="s">
        <v>414</v>
      </c>
      <c r="K68" s="254">
        <f>'DMI SR Data'!C130</f>
        <v>22873168.900133949</v>
      </c>
      <c r="L68" s="240">
        <f>'DMI SR Data'!D130</f>
        <v>1986303.6021765023</v>
      </c>
      <c r="M68" s="264">
        <f>'DMI SR Data'!E130</f>
        <v>9.5098214779541168E-2</v>
      </c>
      <c r="N68" s="240">
        <f>'DMI SR Data'!F130</f>
        <v>62487969.116423197</v>
      </c>
      <c r="O68" s="240">
        <f>'DMI SR Data'!G130</f>
        <v>6648140.1879655346</v>
      </c>
      <c r="P68" s="265">
        <f>'DMI SR Data'!H130</f>
        <v>0.11905731653446097</v>
      </c>
    </row>
    <row r="69" spans="2:16" ht="15" thickBot="1">
      <c r="B69" s="87" t="s">
        <v>413</v>
      </c>
      <c r="C69" s="240">
        <f>'DMI SR Data'!C71</f>
        <v>1204836.6976272045</v>
      </c>
      <c r="D69" s="240">
        <f>'DMI SR Data'!D71</f>
        <v>108677.39550338523</v>
      </c>
      <c r="E69" s="264">
        <f>'DMI SR Data'!E71</f>
        <v>9.9143797158699212E-2</v>
      </c>
      <c r="F69" s="240">
        <f>'DMI SR Data'!F71</f>
        <v>3255777.8424010156</v>
      </c>
      <c r="G69" s="240">
        <f>'DMI SR Data'!G71</f>
        <v>388359.21970665921</v>
      </c>
      <c r="H69" s="265">
        <f>'DMI SR Data'!H71</f>
        <v>0.13543861947222038</v>
      </c>
      <c r="I69" s="34"/>
      <c r="J69" s="217" t="s">
        <v>415</v>
      </c>
      <c r="K69" s="266">
        <f>'DMI SR Data'!C131</f>
        <v>45748563.417800367</v>
      </c>
      <c r="L69" s="89">
        <f>'DMI SR Data'!D131</f>
        <v>3396111.1683159992</v>
      </c>
      <c r="M69" s="206">
        <f>'DMI SR Data'!E131</f>
        <v>8.018688382695352E-2</v>
      </c>
      <c r="N69" s="89">
        <f>'DMI SR Data'!F131</f>
        <v>120820846.46103545</v>
      </c>
      <c r="O69" s="89">
        <f>'DMI SR Data'!G131</f>
        <v>11448962.099631459</v>
      </c>
      <c r="P69" s="267">
        <f>'DMI SR Data'!H131</f>
        <v>0.10467920678590464</v>
      </c>
    </row>
    <row r="70" spans="2:16" ht="15" thickBot="1">
      <c r="B70" s="87" t="s">
        <v>446</v>
      </c>
      <c r="C70" s="240">
        <f>'DMI SR Data'!C72</f>
        <v>286343244.82122272</v>
      </c>
      <c r="D70" s="240">
        <f>'DMI SR Data'!D72</f>
        <v>24973775.955628574</v>
      </c>
      <c r="E70" s="264">
        <f>'DMI SR Data'!E72</f>
        <v>9.5549706184202457E-2</v>
      </c>
      <c r="F70" s="240">
        <f>'DMI SR Data'!F72</f>
        <v>824421413.0532192</v>
      </c>
      <c r="G70" s="240">
        <f>'DMI SR Data'!G72</f>
        <v>90025966.316753149</v>
      </c>
      <c r="H70" s="265">
        <f>'DMI SR Data'!H72</f>
        <v>0.12258513681806431</v>
      </c>
      <c r="I70" s="34"/>
    </row>
    <row r="71" spans="2:16" ht="15" thickBot="1">
      <c r="B71" s="87" t="s">
        <v>416</v>
      </c>
      <c r="C71" s="240">
        <f>'DMI SR Data'!C73</f>
        <v>603592923.42523384</v>
      </c>
      <c r="D71" s="240">
        <f>'DMI SR Data'!D73</f>
        <v>49663391.946184039</v>
      </c>
      <c r="E71" s="264">
        <f>'DMI SR Data'!E73</f>
        <v>8.9656516079902049E-2</v>
      </c>
      <c r="F71" s="240">
        <f>'DMI SR Data'!F73</f>
        <v>1667041557.5721452</v>
      </c>
      <c r="G71" s="240">
        <f>'DMI SR Data'!G73</f>
        <v>155416225.932868</v>
      </c>
      <c r="H71" s="265">
        <f>'DMI SR Data'!H73</f>
        <v>0.10281398616436745</v>
      </c>
      <c r="I71" s="34"/>
      <c r="J71" s="388" t="s">
        <v>447</v>
      </c>
      <c r="K71" s="361" t="s">
        <v>109</v>
      </c>
      <c r="L71" s="362"/>
      <c r="M71" s="363"/>
      <c r="N71" s="372" t="s">
        <v>23</v>
      </c>
      <c r="O71" s="373"/>
      <c r="P71" s="374"/>
    </row>
    <row r="72" spans="2:16" ht="15" thickBot="1">
      <c r="B72" s="88" t="s">
        <v>417</v>
      </c>
      <c r="C72" s="218">
        <f>'DMI SR Data'!C74</f>
        <v>45250423.936745949</v>
      </c>
      <c r="D72" s="218">
        <f>'DMI SR Data'!D74</f>
        <v>3260860.0967642069</v>
      </c>
      <c r="E72" s="219">
        <f>'DMI SR Data'!E74</f>
        <v>7.7658822777751074E-2</v>
      </c>
      <c r="F72" s="218">
        <f>'DMI SR Data'!F74</f>
        <v>120252011.04242207</v>
      </c>
      <c r="G72" s="218">
        <f>'DMI SR Data'!G74</f>
        <v>10060404.519007549</v>
      </c>
      <c r="H72" s="220">
        <f>'DMI SR Data'!H74</f>
        <v>9.1299190894996357E-2</v>
      </c>
      <c r="I72" s="34"/>
      <c r="J72" s="389"/>
      <c r="K72" s="35" t="s">
        <v>20</v>
      </c>
      <c r="L72" s="35" t="s">
        <v>26</v>
      </c>
      <c r="M72" s="35" t="s">
        <v>27</v>
      </c>
      <c r="N72" s="35" t="s">
        <v>20</v>
      </c>
      <c r="O72" s="35" t="s">
        <v>26</v>
      </c>
      <c r="P72" s="35" t="s">
        <v>27</v>
      </c>
    </row>
    <row r="73" spans="2:16" ht="15" thickBot="1">
      <c r="B73" s="242"/>
      <c r="C73" s="61"/>
      <c r="D73" s="61"/>
      <c r="E73" s="62"/>
      <c r="F73" s="61"/>
      <c r="G73" s="61"/>
      <c r="H73" s="62"/>
      <c r="I73" s="34"/>
      <c r="J73" s="269" t="s">
        <v>448</v>
      </c>
      <c r="K73" s="270">
        <f>'DMI SR Data'!C104</f>
        <v>226273193.94216388</v>
      </c>
      <c r="L73" s="270">
        <f>'DMI SR Data'!D104</f>
        <v>12994493.663693249</v>
      </c>
      <c r="M73" s="271">
        <f>'DMI SR Data'!E104</f>
        <v>6.0927292067734791E-2</v>
      </c>
      <c r="N73" s="270">
        <f>'DMI SR Data'!F104</f>
        <v>697851886.06527174</v>
      </c>
      <c r="O73" s="270">
        <f>'DMI SR Data'!G104</f>
        <v>38383255.333920479</v>
      </c>
      <c r="P73" s="271">
        <f>'DMI SR Data'!H104</f>
        <v>5.8203307246553058E-2</v>
      </c>
    </row>
    <row r="74" spans="2:16" ht="15" thickBot="1">
      <c r="B74" s="390" t="s">
        <v>141</v>
      </c>
      <c r="C74" s="361" t="s">
        <v>109</v>
      </c>
      <c r="D74" s="362"/>
      <c r="E74" s="363"/>
      <c r="F74" s="377" t="s">
        <v>23</v>
      </c>
      <c r="G74" s="377"/>
      <c r="H74" s="377"/>
      <c r="I74" s="34"/>
      <c r="J74" s="87" t="s">
        <v>418</v>
      </c>
      <c r="K74" s="82">
        <f>'DMI SR Data'!C105</f>
        <v>56567086.339019515</v>
      </c>
      <c r="L74" s="82">
        <f>'DMI SR Data'!D105</f>
        <v>3337193.1328499168</v>
      </c>
      <c r="M74" s="205">
        <f>'DMI SR Data'!E105</f>
        <v>6.2693966338131221E-2</v>
      </c>
      <c r="N74" s="82">
        <f>'DMI SR Data'!F105</f>
        <v>175345703.77604693</v>
      </c>
      <c r="O74" s="82">
        <f>'DMI SR Data'!G105</f>
        <v>9012409.1285326481</v>
      </c>
      <c r="P74" s="205">
        <f>'DMI SR Data'!H105</f>
        <v>5.4182833013867261E-2</v>
      </c>
    </row>
    <row r="75" spans="2:16" ht="15" thickBot="1">
      <c r="B75" s="390"/>
      <c r="C75" s="37" t="s">
        <v>20</v>
      </c>
      <c r="D75" s="37" t="s">
        <v>26</v>
      </c>
      <c r="E75" s="37" t="s">
        <v>27</v>
      </c>
      <c r="F75" s="37" t="s">
        <v>20</v>
      </c>
      <c r="G75" s="37" t="s">
        <v>26</v>
      </c>
      <c r="H75" s="37" t="s">
        <v>27</v>
      </c>
      <c r="I75" s="34"/>
      <c r="J75" s="87" t="s">
        <v>419</v>
      </c>
      <c r="K75" s="82">
        <f>'DMI SR Data'!C106</f>
        <v>115423850.77013266</v>
      </c>
      <c r="L75" s="82">
        <f>'DMI SR Data'!D106</f>
        <v>6220020.2341378629</v>
      </c>
      <c r="M75" s="205">
        <f>'DMI SR Data'!E106</f>
        <v>5.6957894275399754E-2</v>
      </c>
      <c r="N75" s="82">
        <f>'DMI SR Data'!F106</f>
        <v>358955131.63530356</v>
      </c>
      <c r="O75" s="82">
        <f>'DMI SR Data'!G106</f>
        <v>18690028.588259339</v>
      </c>
      <c r="P75" s="205">
        <f>'DMI SR Data'!H106</f>
        <v>5.492784426287553E-2</v>
      </c>
    </row>
    <row r="76" spans="2:16" ht="15" thickBot="1">
      <c r="B76" s="269" t="s">
        <v>449</v>
      </c>
      <c r="C76" s="270">
        <f>'DMI SR Data'!C73</f>
        <v>603592923.42523384</v>
      </c>
      <c r="D76" s="270">
        <f>'DMI SR Data'!D73</f>
        <v>49663391.946184039</v>
      </c>
      <c r="E76" s="271">
        <f>'DMI SR Data'!E73</f>
        <v>8.9656516079902049E-2</v>
      </c>
      <c r="F76" s="270">
        <f>'DMI SR Data'!F73</f>
        <v>1667041557.5721452</v>
      </c>
      <c r="G76" s="270">
        <f>'DMI SR Data'!G73</f>
        <v>155416225.932868</v>
      </c>
      <c r="H76" s="271">
        <f>'DMI SR Data'!H73</f>
        <v>0.10281398616436745</v>
      </c>
      <c r="I76" s="34"/>
      <c r="J76" s="87" t="s">
        <v>421</v>
      </c>
      <c r="K76" s="82">
        <f>'DMI SR Data'!C107</f>
        <v>31714616.840707637</v>
      </c>
      <c r="L76" s="82">
        <f>'DMI SR Data'!D107</f>
        <v>2057761.3690626658</v>
      </c>
      <c r="M76" s="205">
        <f>'DMI SR Data'!E107</f>
        <v>6.9385689626808175E-2</v>
      </c>
      <c r="N76" s="82">
        <f>'DMI SR Data'!F107</f>
        <v>93717764.66087313</v>
      </c>
      <c r="O76" s="82">
        <f>'DMI SR Data'!G107</f>
        <v>6625301.7514809519</v>
      </c>
      <c r="P76" s="205">
        <f>'DMI SR Data'!H107</f>
        <v>7.6072044929693564E-2</v>
      </c>
    </row>
    <row r="77" spans="2:16">
      <c r="B77" s="87" t="s">
        <v>420</v>
      </c>
      <c r="C77" s="82">
        <f>'DMI SR Data'!C74</f>
        <v>45250423.936745949</v>
      </c>
      <c r="D77" s="82">
        <f>'DMI SR Data'!D74</f>
        <v>3260860.0967642069</v>
      </c>
      <c r="E77" s="205">
        <f>'DMI SR Data'!E74</f>
        <v>7.7658822777751074E-2</v>
      </c>
      <c r="F77" s="82">
        <f>'DMI SR Data'!F74</f>
        <v>120252011.04242207</v>
      </c>
      <c r="G77" s="82">
        <f>'DMI SR Data'!G74</f>
        <v>10060404.519007549</v>
      </c>
      <c r="H77" s="205">
        <f>'DMI SR Data'!H74</f>
        <v>9.1299190894996357E-2</v>
      </c>
      <c r="I77" s="34"/>
      <c r="J77" s="87" t="s">
        <v>423</v>
      </c>
      <c r="K77" s="82">
        <f>'DMI SR Data'!C108</f>
        <v>13209289.715336867</v>
      </c>
      <c r="L77" s="82">
        <f>'DMI SR Data'!D108</f>
        <v>874826.92242688872</v>
      </c>
      <c r="M77" s="205">
        <f>'DMI SR Data'!E108</f>
        <v>7.0925417435265314E-2</v>
      </c>
      <c r="N77" s="82">
        <f>'DMI SR Data'!F108</f>
        <v>41102770.657681614</v>
      </c>
      <c r="O77" s="82">
        <f>'DMI SR Data'!G108</f>
        <v>2350894.3761568293</v>
      </c>
      <c r="P77" s="205">
        <f>'DMI SR Data'!H108</f>
        <v>6.0665304541076735E-2</v>
      </c>
    </row>
    <row r="78" spans="2:16" ht="15" thickBot="1">
      <c r="B78" s="87" t="s">
        <v>422</v>
      </c>
      <c r="C78" s="82">
        <f>'DMI SR Data'!C75</f>
        <v>112841390.09447251</v>
      </c>
      <c r="D78" s="82">
        <f>'DMI SR Data'!D75</f>
        <v>9256233.1962949783</v>
      </c>
      <c r="E78" s="205">
        <f>'DMI SR Data'!E75</f>
        <v>8.9358682976111145E-2</v>
      </c>
      <c r="F78" s="82">
        <f>'DMI SR Data'!F75</f>
        <v>311765220.94538397</v>
      </c>
      <c r="G78" s="82">
        <f>'DMI SR Data'!G75</f>
        <v>29010363.34932971</v>
      </c>
      <c r="H78" s="205">
        <f>'DMI SR Data'!H75</f>
        <v>0.10259899191820122</v>
      </c>
      <c r="I78" s="34"/>
      <c r="J78" s="88" t="s">
        <v>425</v>
      </c>
      <c r="K78" s="89">
        <f>'DMI SR Data'!C109</f>
        <v>9358350.2769701779</v>
      </c>
      <c r="L78" s="89">
        <f>'DMI SR Data'!D109</f>
        <v>504692.00521481223</v>
      </c>
      <c r="M78" s="206">
        <f>'DMI SR Data'!E109</f>
        <v>5.7003781908418941E-2</v>
      </c>
      <c r="N78" s="89">
        <f>'DMI SR Data'!F109</f>
        <v>28730515.335366465</v>
      </c>
      <c r="O78" s="89">
        <f>'DMI SR Data'!G109</f>
        <v>1704621.4894904308</v>
      </c>
      <c r="P78" s="206">
        <f>'DMI SR Data'!H109</f>
        <v>6.3073639643949991E-2</v>
      </c>
    </row>
    <row r="79" spans="2:16" ht="15" thickBot="1">
      <c r="B79" s="87" t="s">
        <v>424</v>
      </c>
      <c r="C79" s="82">
        <f>'DMI SR Data'!C76</f>
        <v>45742158.634721257</v>
      </c>
      <c r="D79" s="82">
        <f>'DMI SR Data'!D76</f>
        <v>4262718.6925414503</v>
      </c>
      <c r="E79" s="205">
        <f>'DMI SR Data'!E76</f>
        <v>0.10276702622994571</v>
      </c>
      <c r="F79" s="82">
        <f>'DMI SR Data'!F76</f>
        <v>121643057.99551976</v>
      </c>
      <c r="G79" s="82">
        <f>'DMI SR Data'!G76</f>
        <v>13139491.733543783</v>
      </c>
      <c r="H79" s="205">
        <f>'DMI SR Data'!H76</f>
        <v>0.12109732597930646</v>
      </c>
      <c r="I79" s="34"/>
    </row>
    <row r="80" spans="2:16" ht="15" thickBot="1">
      <c r="B80" s="87" t="s">
        <v>280</v>
      </c>
      <c r="C80" s="82">
        <f>'DMI SR Data'!C77</f>
        <v>20235416.44791647</v>
      </c>
      <c r="D80" s="82">
        <f>'DMI SR Data'!D77</f>
        <v>1388748.7849756107</v>
      </c>
      <c r="E80" s="205">
        <f>'DMI SR Data'!E77</f>
        <v>7.3686702063854845E-2</v>
      </c>
      <c r="F80" s="82">
        <f>'DMI SR Data'!F77</f>
        <v>52280832.962756291</v>
      </c>
      <c r="G80" s="82">
        <f>'DMI SR Data'!G77</f>
        <v>4110525.7661047652</v>
      </c>
      <c r="H80" s="205">
        <f>'DMI SR Data'!H77</f>
        <v>8.5333185634956912E-2</v>
      </c>
      <c r="I80" s="34"/>
      <c r="J80" s="388" t="s">
        <v>450</v>
      </c>
      <c r="K80" s="361" t="s">
        <v>109</v>
      </c>
      <c r="L80" s="362"/>
      <c r="M80" s="363"/>
      <c r="N80" s="372" t="s">
        <v>23</v>
      </c>
      <c r="O80" s="373"/>
      <c r="P80" s="374"/>
    </row>
    <row r="81" spans="2:16" ht="15" thickBot="1">
      <c r="B81" s="87" t="s">
        <v>426</v>
      </c>
      <c r="C81" s="82">
        <f>'DMI SR Data'!C78</f>
        <v>127496905.18729982</v>
      </c>
      <c r="D81" s="82">
        <f>'DMI SR Data'!D78</f>
        <v>10894096.284543619</v>
      </c>
      <c r="E81" s="205">
        <f>'DMI SR Data'!E78</f>
        <v>9.3429106786175456E-2</v>
      </c>
      <c r="F81" s="82">
        <f>'DMI SR Data'!F78</f>
        <v>357819010.27522558</v>
      </c>
      <c r="G81" s="82">
        <f>'DMI SR Data'!G78</f>
        <v>33630323.149380267</v>
      </c>
      <c r="H81" s="205">
        <f>'DMI SR Data'!H78</f>
        <v>0.10373688066519565</v>
      </c>
      <c r="I81" s="34"/>
      <c r="J81" s="389"/>
      <c r="K81" s="35" t="s">
        <v>20</v>
      </c>
      <c r="L81" s="35" t="s">
        <v>26</v>
      </c>
      <c r="M81" s="35" t="s">
        <v>27</v>
      </c>
      <c r="N81" s="35" t="s">
        <v>20</v>
      </c>
      <c r="O81" s="35" t="s">
        <v>26</v>
      </c>
      <c r="P81" s="35" t="s">
        <v>27</v>
      </c>
    </row>
    <row r="82" spans="2:16" ht="15" thickBot="1">
      <c r="B82" s="87" t="s">
        <v>282</v>
      </c>
      <c r="C82" s="82">
        <f>'DMI SR Data'!C79</f>
        <v>60152199.792753361</v>
      </c>
      <c r="D82" s="82">
        <f>'DMI SR Data'!D79</f>
        <v>5486054.3693313673</v>
      </c>
      <c r="E82" s="205">
        <f>'DMI SR Data'!E79</f>
        <v>0.10035560998198419</v>
      </c>
      <c r="F82" s="82">
        <f>'DMI SR Data'!F79</f>
        <v>166576922.05369374</v>
      </c>
      <c r="G82" s="82">
        <f>'DMI SR Data'!G79</f>
        <v>17264681.367410541</v>
      </c>
      <c r="H82" s="205">
        <f>'DMI SR Data'!H79</f>
        <v>0.11562803751425176</v>
      </c>
      <c r="I82" s="34"/>
      <c r="J82" s="269" t="s">
        <v>451</v>
      </c>
      <c r="K82" s="270">
        <f>'DMI SR Data'!C101</f>
        <v>126505498.4720978</v>
      </c>
      <c r="L82" s="270">
        <f>'DMI SR Data'!D101</f>
        <v>7720843.9522853941</v>
      </c>
      <c r="M82" s="271">
        <f>'DMI SR Data'!E101</f>
        <v>6.4998664882235394E-2</v>
      </c>
      <c r="N82" s="270">
        <f>'DMI SR Data'!F101</f>
        <v>344434826.29700941</v>
      </c>
      <c r="O82" s="270">
        <f>'DMI SR Data'!G101</f>
        <v>26364529.799460113</v>
      </c>
      <c r="P82" s="272">
        <f>'DMI SR Data'!H101</f>
        <v>8.2889003122186389E-2</v>
      </c>
    </row>
    <row r="83" spans="2:16">
      <c r="B83" s="87" t="s">
        <v>427</v>
      </c>
      <c r="C83" s="82">
        <f>'DMI SR Data'!C80</f>
        <v>74958397.473678797</v>
      </c>
      <c r="D83" s="82">
        <f>'DMI SR Data'!D80</f>
        <v>6405747.0255869329</v>
      </c>
      <c r="E83" s="205">
        <f>'DMI SR Data'!E80</f>
        <v>9.344273319435506E-2</v>
      </c>
      <c r="F83" s="82">
        <f>'DMI SR Data'!F80</f>
        <v>203974900.11370248</v>
      </c>
      <c r="G83" s="82">
        <f>'DMI SR Data'!G80</f>
        <v>19159967.261076331</v>
      </c>
      <c r="H83" s="205">
        <f>'DMI SR Data'!H80</f>
        <v>0.10367109932807617</v>
      </c>
      <c r="I83" s="34"/>
      <c r="J83" s="87" t="s">
        <v>429</v>
      </c>
      <c r="K83" s="254">
        <f>'DMI SR Data'!C102</f>
        <v>36534637.029556431</v>
      </c>
      <c r="L83" s="240">
        <f>'DMI SR Data'!D102</f>
        <v>2427526.9075704068</v>
      </c>
      <c r="M83" s="264">
        <f>'DMI SR Data'!E102</f>
        <v>7.1173632092787056E-2</v>
      </c>
      <c r="N83" s="240">
        <f>'DMI SR Data'!F102</f>
        <v>100133021.92462488</v>
      </c>
      <c r="O83" s="240">
        <f>'DMI SR Data'!G102</f>
        <v>8085579.1807039529</v>
      </c>
      <c r="P83" s="265">
        <f>'DMI SR Data'!H102</f>
        <v>8.7841431979792273E-2</v>
      </c>
    </row>
    <row r="84" spans="2:16" ht="15" thickBot="1">
      <c r="B84" s="88" t="s">
        <v>428</v>
      </c>
      <c r="C84" s="89">
        <f>'DMI SR Data'!C81</f>
        <v>116916031.85770839</v>
      </c>
      <c r="D84" s="89">
        <f>'DMI SR Data'!D81</f>
        <v>8708933.4961597919</v>
      </c>
      <c r="E84" s="206">
        <f>'DMI SR Data'!E81</f>
        <v>8.0483938928488194E-2</v>
      </c>
      <c r="F84" s="89">
        <f>'DMI SR Data'!F81</f>
        <v>332729602.18344098</v>
      </c>
      <c r="G84" s="89">
        <f>'DMI SR Data'!G81</f>
        <v>29040468.787014961</v>
      </c>
      <c r="H84" s="206">
        <f>'DMI SR Data'!H81</f>
        <v>9.5625643440809149E-2</v>
      </c>
      <c r="I84" s="34"/>
      <c r="J84" s="88" t="s">
        <v>430</v>
      </c>
      <c r="K84" s="266">
        <f>'DMI SR Data'!C103</f>
        <v>89970861.442542046</v>
      </c>
      <c r="L84" s="89">
        <f>'DMI SR Data'!D103</f>
        <v>5293317.0447150469</v>
      </c>
      <c r="M84" s="206">
        <f>'DMI SR Data'!E103</f>
        <v>6.251146136036137E-2</v>
      </c>
      <c r="N84" s="89">
        <f>'DMI SR Data'!F103</f>
        <v>244301804.37238446</v>
      </c>
      <c r="O84" s="89">
        <f>'DMI SR Data'!G103</f>
        <v>18278950.618756086</v>
      </c>
      <c r="P84" s="267">
        <f>'DMI SR Data'!H103</f>
        <v>8.0872134455397524E-2</v>
      </c>
    </row>
    <row r="85" spans="2:16" ht="15" thickBot="1">
      <c r="B85" s="200"/>
      <c r="C85" s="34"/>
      <c r="D85" s="38"/>
      <c r="E85" s="34"/>
      <c r="F85" s="34"/>
      <c r="G85" s="38"/>
      <c r="H85" s="34"/>
      <c r="I85" s="34"/>
      <c r="J85" s="242"/>
      <c r="K85" s="65"/>
      <c r="L85" s="65"/>
      <c r="M85" s="246"/>
      <c r="N85" s="65"/>
      <c r="O85" s="65"/>
      <c r="P85" s="246"/>
    </row>
    <row r="86" spans="2:16" ht="15" thickBot="1">
      <c r="B86" s="391" t="s">
        <v>39</v>
      </c>
      <c r="C86" s="361" t="s">
        <v>109</v>
      </c>
      <c r="D86" s="362"/>
      <c r="E86" s="363"/>
      <c r="F86" s="377" t="s">
        <v>23</v>
      </c>
      <c r="G86" s="377"/>
      <c r="H86" s="377"/>
      <c r="I86" s="34"/>
      <c r="J86" s="393" t="s">
        <v>452</v>
      </c>
      <c r="K86" s="395" t="s">
        <v>64</v>
      </c>
      <c r="L86" s="396"/>
      <c r="M86" s="397"/>
      <c r="N86" s="395" t="s">
        <v>23</v>
      </c>
      <c r="O86" s="396"/>
      <c r="P86" s="397"/>
    </row>
    <row r="87" spans="2:16" ht="15" thickBot="1">
      <c r="B87" s="392"/>
      <c r="C87" s="35" t="s">
        <v>20</v>
      </c>
      <c r="D87" s="35" t="s">
        <v>26</v>
      </c>
      <c r="E87" s="35" t="s">
        <v>27</v>
      </c>
      <c r="F87" s="35" t="s">
        <v>20</v>
      </c>
      <c r="G87" s="35" t="s">
        <v>26</v>
      </c>
      <c r="H87" s="35" t="s">
        <v>27</v>
      </c>
      <c r="I87" s="34"/>
      <c r="J87" s="394"/>
      <c r="K87" s="252" t="s">
        <v>20</v>
      </c>
      <c r="L87" s="37" t="s">
        <v>26</v>
      </c>
      <c r="M87" s="37" t="s">
        <v>27</v>
      </c>
      <c r="N87" s="251" t="s">
        <v>20</v>
      </c>
      <c r="O87" s="251" t="s">
        <v>26</v>
      </c>
      <c r="P87" s="253" t="s">
        <v>27</v>
      </c>
    </row>
    <row r="88" spans="2:16" ht="15" thickBot="1">
      <c r="B88" s="274" t="s">
        <v>453</v>
      </c>
      <c r="C88" s="270">
        <f>'DMI SR Data'!C90</f>
        <v>458062652.48624563</v>
      </c>
      <c r="D88" s="270">
        <f>'DMI SR Data'!D90</f>
        <v>31055975.458139896</v>
      </c>
      <c r="E88" s="271">
        <f>'DMI SR Data'!E90</f>
        <v>7.2729484405921321E-2</v>
      </c>
      <c r="F88" s="270">
        <f>'DMI SR Data'!F90</f>
        <v>1225452642.3656211</v>
      </c>
      <c r="G88" s="270">
        <f>'DMI SR Data'!G90</f>
        <v>94944632.110933065</v>
      </c>
      <c r="H88" s="272">
        <f>'DMI SR Data'!H90</f>
        <v>8.3984041908330517E-2</v>
      </c>
      <c r="I88" s="34"/>
      <c r="J88" s="273" t="s">
        <v>454</v>
      </c>
      <c r="K88" s="270">
        <f>'DMI SR Data'!C112</f>
        <v>246416107.17771667</v>
      </c>
      <c r="L88" s="270">
        <f>'DMI SR Data'!D112</f>
        <v>17070351.486339003</v>
      </c>
      <c r="M88" s="271">
        <f>'DMI SR Data'!E112</f>
        <v>7.4430640475030022E-2</v>
      </c>
      <c r="N88" s="270">
        <f>'DMI SR Data'!F112</f>
        <v>662952418.1522969</v>
      </c>
      <c r="O88" s="270">
        <f>'DMI SR Data'!G112</f>
        <v>50966390.934553623</v>
      </c>
      <c r="P88" s="272">
        <f>'DMI SR Data'!H112</f>
        <v>8.3280317961279035E-2</v>
      </c>
    </row>
    <row r="89" spans="2:16">
      <c r="B89" s="243" t="s">
        <v>431</v>
      </c>
      <c r="C89" s="254">
        <f>'DMI SR Data'!C91</f>
        <v>26916299.354470015</v>
      </c>
      <c r="D89" s="240">
        <f>'DMI SR Data'!D91</f>
        <v>2137958.4297676533</v>
      </c>
      <c r="E89" s="264">
        <f>'DMI SR Data'!E91</f>
        <v>8.6283356753569032E-2</v>
      </c>
      <c r="F89" s="240">
        <f>'DMI SR Data'!F91</f>
        <v>68951681.557876602</v>
      </c>
      <c r="G89" s="240">
        <f>'DMI SR Data'!G91</f>
        <v>6659684.7641597539</v>
      </c>
      <c r="H89" s="265">
        <f>'DMI SR Data'!H91</f>
        <v>0.10691076072282034</v>
      </c>
      <c r="J89" s="258" t="s">
        <v>341</v>
      </c>
      <c r="K89" s="254">
        <f>'DMI SR Data'!C113</f>
        <v>25706086.700264934</v>
      </c>
      <c r="L89" s="240">
        <f>'DMI SR Data'!D113</f>
        <v>2162377.2315751798</v>
      </c>
      <c r="M89" s="264">
        <f>'DMI SR Data'!E113</f>
        <v>9.1845222370369309E-2</v>
      </c>
      <c r="N89" s="240">
        <f>'DMI SR Data'!F113</f>
        <v>70739163.985978335</v>
      </c>
      <c r="O89" s="240">
        <f>'DMI SR Data'!G113</f>
        <v>6410149.9630238414</v>
      </c>
      <c r="P89" s="265">
        <f>'DMI SR Data'!H113</f>
        <v>9.9646326939450844E-2</v>
      </c>
    </row>
    <row r="90" spans="2:16">
      <c r="B90" s="243" t="s">
        <v>432</v>
      </c>
      <c r="C90" s="254">
        <f>'DMI SR Data'!C92</f>
        <v>145417551.52704614</v>
      </c>
      <c r="D90" s="240">
        <f>'DMI SR Data'!D92</f>
        <v>8885785.9315164387</v>
      </c>
      <c r="E90" s="264">
        <f>'DMI SR Data'!E92</f>
        <v>6.5082187231360139E-2</v>
      </c>
      <c r="F90" s="240">
        <f>'DMI SR Data'!F92</f>
        <v>399053920.19914126</v>
      </c>
      <c r="G90" s="240">
        <f>'DMI SR Data'!G92</f>
        <v>29448200.219704449</v>
      </c>
      <c r="H90" s="265">
        <f>'DMI SR Data'!H92</f>
        <v>7.9674633339935366E-2</v>
      </c>
      <c r="J90" s="258" t="s">
        <v>342</v>
      </c>
      <c r="K90" s="254">
        <f>'DMI SR Data'!C114</f>
        <v>101153169.99796216</v>
      </c>
      <c r="L90" s="240">
        <f>'DMI SR Data'!D114</f>
        <v>5809811.638659969</v>
      </c>
      <c r="M90" s="264">
        <f>'DMI SR Data'!E114</f>
        <v>6.0935672275835392E-2</v>
      </c>
      <c r="N90" s="240">
        <f>'DMI SR Data'!F114</f>
        <v>268549730.62353033</v>
      </c>
      <c r="O90" s="240">
        <f>'DMI SR Data'!G114</f>
        <v>18094005.287982613</v>
      </c>
      <c r="P90" s="265">
        <f>'DMI SR Data'!H114</f>
        <v>7.2244326871510695E-2</v>
      </c>
    </row>
    <row r="91" spans="2:16" ht="15.5">
      <c r="B91" s="243" t="s">
        <v>433</v>
      </c>
      <c r="C91" s="254">
        <f>'DMI SR Data'!C93</f>
        <v>41012276.520581827</v>
      </c>
      <c r="D91" s="240">
        <f>'DMI SR Data'!D93</f>
        <v>2740882.486576952</v>
      </c>
      <c r="E91" s="264">
        <f>'DMI SR Data'!E93</f>
        <v>7.1617001568890462E-2</v>
      </c>
      <c r="F91" s="240">
        <f>'DMI SR Data'!F93</f>
        <v>107795284.3135177</v>
      </c>
      <c r="G91" s="240">
        <f>'DMI SR Data'!G93</f>
        <v>8685751.8595608175</v>
      </c>
      <c r="H91" s="265">
        <f>'DMI SR Data'!H93</f>
        <v>8.7637905703933566E-2</v>
      </c>
      <c r="I91" s="230"/>
      <c r="J91" s="258" t="s">
        <v>343</v>
      </c>
      <c r="K91" s="254">
        <f>'DMI SR Data'!C115</f>
        <v>56595338.207457647</v>
      </c>
      <c r="L91" s="240">
        <f>'DMI SR Data'!D115</f>
        <v>4350610.5802592188</v>
      </c>
      <c r="M91" s="264">
        <f>'DMI SR Data'!E115</f>
        <v>8.3273677131667265E-2</v>
      </c>
      <c r="N91" s="240">
        <f>'DMI SR Data'!F115</f>
        <v>153305003.9421474</v>
      </c>
      <c r="O91" s="240">
        <f>'DMI SR Data'!G115</f>
        <v>13008622.890593737</v>
      </c>
      <c r="P91" s="265">
        <f>'DMI SR Data'!H115</f>
        <v>9.2722440829129837E-2</v>
      </c>
    </row>
    <row r="92" spans="2:16" ht="15" thickBot="1">
      <c r="B92" s="243" t="s">
        <v>434</v>
      </c>
      <c r="C92" s="254">
        <f>'DMI SR Data'!C94</f>
        <v>34209341.654394269</v>
      </c>
      <c r="D92" s="240">
        <f>'DMI SR Data'!D94</f>
        <v>2758197.5749107189</v>
      </c>
      <c r="E92" s="264">
        <f>'DMI SR Data'!E94</f>
        <v>8.7697845520028864E-2</v>
      </c>
      <c r="F92" s="240">
        <f>'DMI SR Data'!F94</f>
        <v>88582282.41937837</v>
      </c>
      <c r="G92" s="240">
        <f>'DMI SR Data'!G94</f>
        <v>8296728.1751389503</v>
      </c>
      <c r="H92" s="265">
        <f>'DMI SR Data'!H94</f>
        <v>0.10334023664953711</v>
      </c>
      <c r="I92" s="34"/>
      <c r="J92" s="259" t="s">
        <v>344</v>
      </c>
      <c r="K92" s="266">
        <f>'DMI SR Data'!C116</f>
        <v>62961512.272040643</v>
      </c>
      <c r="L92" s="89">
        <f>'DMI SR Data'!D116</f>
        <v>4747552.0358460769</v>
      </c>
      <c r="M92" s="206">
        <f>'DMI SR Data'!E116</f>
        <v>8.1553497074989989E-2</v>
      </c>
      <c r="N92" s="89">
        <f>'DMI SR Data'!F116</f>
        <v>170358519.60064101</v>
      </c>
      <c r="O92" s="89">
        <f>'DMI SR Data'!G116</f>
        <v>13453612.7929537</v>
      </c>
      <c r="P92" s="267">
        <f>'DMI SR Data'!H116</f>
        <v>8.5743735276827951E-2</v>
      </c>
    </row>
    <row r="93" spans="2:16" ht="15" thickBot="1">
      <c r="B93" s="243" t="s">
        <v>435</v>
      </c>
      <c r="C93" s="254">
        <f>'DMI SR Data'!C95</f>
        <v>83012063.020906687</v>
      </c>
      <c r="D93" s="240">
        <f>'DMI SR Data'!D95</f>
        <v>5555870.832491979</v>
      </c>
      <c r="E93" s="264">
        <f>'DMI SR Data'!E95</f>
        <v>7.1729201701229289E-2</v>
      </c>
      <c r="F93" s="240">
        <f>'DMI SR Data'!F95</f>
        <v>226420280.16993523</v>
      </c>
      <c r="G93" s="240">
        <f>'DMI SR Data'!G95</f>
        <v>14373890.61422652</v>
      </c>
      <c r="H93" s="265">
        <f>'DMI SR Data'!H95</f>
        <v>6.7786537862509655E-2</v>
      </c>
      <c r="I93" s="36"/>
    </row>
    <row r="94" spans="2:16" ht="15" thickBot="1">
      <c r="B94" s="243" t="s">
        <v>436</v>
      </c>
      <c r="C94" s="254">
        <f>'DMI SR Data'!C96</f>
        <v>69029225.207172796</v>
      </c>
      <c r="D94" s="240">
        <f>'DMI SR Data'!D96</f>
        <v>4959523.4919056967</v>
      </c>
      <c r="E94" s="264">
        <f>'DMI SR Data'!E96</f>
        <v>7.7408250064068845E-2</v>
      </c>
      <c r="F94" s="240">
        <f>'DMI SR Data'!F96</f>
        <v>179272358.0120649</v>
      </c>
      <c r="G94" s="240">
        <f>'DMI SR Data'!G96</f>
        <v>14858020.101371318</v>
      </c>
      <c r="H94" s="265">
        <f>'DMI SR Data'!H96</f>
        <v>9.0369369789646214E-2</v>
      </c>
      <c r="I94" s="34"/>
      <c r="J94" s="388" t="s">
        <v>40</v>
      </c>
      <c r="K94" s="361" t="s">
        <v>109</v>
      </c>
      <c r="L94" s="362"/>
      <c r="M94" s="363"/>
      <c r="N94" s="372" t="s">
        <v>23</v>
      </c>
      <c r="O94" s="373"/>
      <c r="P94" s="374"/>
    </row>
    <row r="95" spans="2:16" ht="15" thickBot="1">
      <c r="B95" s="243" t="s">
        <v>437</v>
      </c>
      <c r="C95" s="254">
        <f>'DMI SR Data'!C97</f>
        <v>25639900.594337817</v>
      </c>
      <c r="D95" s="240">
        <f>'DMI SR Data'!D97</f>
        <v>1820772.0194903091</v>
      </c>
      <c r="E95" s="264">
        <f>'DMI SR Data'!E97</f>
        <v>7.6441588270907843E-2</v>
      </c>
      <c r="F95" s="240">
        <f>'DMI SR Data'!F97</f>
        <v>68529572.888920218</v>
      </c>
      <c r="G95" s="240">
        <f>'DMI SR Data'!G97</f>
        <v>5755465.2096163556</v>
      </c>
      <c r="H95" s="265">
        <f>'DMI SR Data'!H97</f>
        <v>9.1685336875188872E-2</v>
      </c>
      <c r="I95" s="34"/>
      <c r="J95" s="389"/>
      <c r="K95" s="35" t="s">
        <v>20</v>
      </c>
      <c r="L95" s="35" t="s">
        <v>26</v>
      </c>
      <c r="M95" s="35" t="s">
        <v>27</v>
      </c>
      <c r="N95" s="35" t="s">
        <v>20</v>
      </c>
      <c r="O95" s="35" t="s">
        <v>26</v>
      </c>
      <c r="P95" s="35" t="s">
        <v>27</v>
      </c>
    </row>
    <row r="96" spans="2:16" ht="15" thickBot="1">
      <c r="B96" s="243" t="s">
        <v>438</v>
      </c>
      <c r="C96" s="254">
        <f>'DMI SR Data'!C98</f>
        <v>11107206.685197324</v>
      </c>
      <c r="D96" s="240">
        <f>'DMI SR Data'!D98</f>
        <v>904796.83294902928</v>
      </c>
      <c r="E96" s="264">
        <f>'DMI SR Data'!E98</f>
        <v>8.8684619227450481E-2</v>
      </c>
      <c r="F96" s="240">
        <f>'DMI SR Data'!F98</f>
        <v>29147113.239129115</v>
      </c>
      <c r="G96" s="240">
        <f>'DMI SR Data'!G98</f>
        <v>2734010.5866584964</v>
      </c>
      <c r="H96" s="265">
        <f>'DMI SR Data'!H98</f>
        <v>0.10350963393551812</v>
      </c>
      <c r="I96" s="34"/>
      <c r="J96" s="269" t="s">
        <v>455</v>
      </c>
      <c r="K96" s="270">
        <f>'DMI SR Data'!C110</f>
        <v>440486812.20541203</v>
      </c>
      <c r="L96" s="270">
        <f>'DMI SR Data'!D110</f>
        <v>23478431.438389957</v>
      </c>
      <c r="M96" s="271">
        <f>'DMI SR Data'!E110</f>
        <v>5.630206135235228E-2</v>
      </c>
      <c r="N96" s="270">
        <f>'DMI SR Data'!F110</f>
        <v>1252484618.6611004</v>
      </c>
      <c r="O96" s="270">
        <f>'DMI SR Data'!G110</f>
        <v>77268954.765988588</v>
      </c>
      <c r="P96" s="272">
        <f>'DMI SR Data'!H110</f>
        <v>6.574874479624436E-2</v>
      </c>
    </row>
    <row r="97" spans="2:16" ht="15" thickBot="1">
      <c r="B97" s="244" t="s">
        <v>245</v>
      </c>
      <c r="C97" s="254">
        <f>'DMI SR Data'!C99</f>
        <v>10989825.526861662</v>
      </c>
      <c r="D97" s="240">
        <f>'DMI SR Data'!D99</f>
        <v>590540.8513627965</v>
      </c>
      <c r="E97" s="264">
        <f>'DMI SR Data'!E99</f>
        <v>5.6786680025611241E-2</v>
      </c>
      <c r="F97" s="240">
        <f>'DMI SR Data'!F99</f>
        <v>28416593.523538917</v>
      </c>
      <c r="G97" s="240">
        <f>'DMI SR Data'!G99</f>
        <v>1993942.4903282709</v>
      </c>
      <c r="H97" s="265">
        <f>'DMI SR Data'!H99</f>
        <v>7.5463377532484666E-2</v>
      </c>
      <c r="I97" s="34"/>
      <c r="J97" s="269" t="s">
        <v>456</v>
      </c>
      <c r="K97" s="270">
        <f>'DMI SR Data'!C117</f>
        <v>22469149.345820781</v>
      </c>
      <c r="L97" s="270">
        <f>'DMI SR Data'!D117</f>
        <v>1640261.9317662604</v>
      </c>
      <c r="M97" s="271">
        <f>'DMI SR Data'!E117</f>
        <v>7.8749378166952669E-2</v>
      </c>
      <c r="N97" s="270">
        <f>'DMI SR Data'!F117</f>
        <v>66085699.599126913</v>
      </c>
      <c r="O97" s="270">
        <f>'DMI SR Data'!G117</f>
        <v>4990827.3135842904</v>
      </c>
      <c r="P97" s="272">
        <f>'DMI SR Data'!H117</f>
        <v>8.1689790433776069E-2</v>
      </c>
    </row>
    <row r="98" spans="2:16" ht="15" thickBot="1">
      <c r="B98" s="245" t="s">
        <v>439</v>
      </c>
      <c r="C98" s="266">
        <f>'DMI SR Data'!C100</f>
        <v>10728962.395295195</v>
      </c>
      <c r="D98" s="89">
        <f>'DMI SR Data'!D100</f>
        <v>701647.00716731884</v>
      </c>
      <c r="E98" s="206">
        <f>'DMI SR Data'!E100</f>
        <v>6.9973565207498478E-2</v>
      </c>
      <c r="F98" s="89">
        <f>'DMI SR Data'!F100</f>
        <v>29283556.042118244</v>
      </c>
      <c r="G98" s="89">
        <f>'DMI SR Data'!G100</f>
        <v>2138938.0901676193</v>
      </c>
      <c r="H98" s="267">
        <f>'DMI SR Data'!H100</f>
        <v>7.8797870500657174E-2</v>
      </c>
      <c r="I98" s="34"/>
      <c r="J98" s="269" t="s">
        <v>457</v>
      </c>
      <c r="K98" s="270">
        <f>'DMI SR Data'!C119</f>
        <v>78958513.994952917</v>
      </c>
      <c r="L98" s="270">
        <f>'DMI SR Data'!D119</f>
        <v>6328053.7872113585</v>
      </c>
      <c r="M98" s="271">
        <f>'DMI SR Data'!E119</f>
        <v>8.7126720237094987E-2</v>
      </c>
      <c r="N98" s="270">
        <f>'DMI SR Data'!F119</f>
        <v>206606334.35199597</v>
      </c>
      <c r="O98" s="270">
        <f>'DMI SR Data'!G119</f>
        <v>19561650.380201995</v>
      </c>
      <c r="P98" s="272">
        <f>'DMI SR Data'!H119</f>
        <v>0.10458276581200168</v>
      </c>
    </row>
    <row r="99" spans="2:16" ht="15" thickBot="1">
      <c r="B99" s="242"/>
      <c r="C99" s="65"/>
      <c r="D99" s="65"/>
      <c r="E99" s="246"/>
      <c r="F99" s="65"/>
      <c r="G99" s="65"/>
      <c r="H99" s="246"/>
      <c r="I99" s="34"/>
      <c r="J99" s="269" t="s">
        <v>458</v>
      </c>
      <c r="K99" s="270">
        <f>'DMI SR Data'!C121</f>
        <v>56109641.838860758</v>
      </c>
      <c r="L99" s="270">
        <f>'DMI SR Data'!D121</f>
        <v>2717105.80540663</v>
      </c>
      <c r="M99" s="271">
        <f>'DMI SR Data'!E121</f>
        <v>5.0889244213913623E-2</v>
      </c>
      <c r="N99" s="270">
        <f>'DMI SR Data'!F121</f>
        <v>157579913.08008987</v>
      </c>
      <c r="O99" s="270">
        <f>'DMI SR Data'!G121</f>
        <v>10485851.435945481</v>
      </c>
      <c r="P99" s="272">
        <f>'DMI SR Data'!H121</f>
        <v>7.128670810187604E-2</v>
      </c>
    </row>
    <row r="100" spans="2:16" ht="15" thickBot="1">
      <c r="B100" s="242"/>
      <c r="C100" s="65"/>
      <c r="D100" s="65"/>
      <c r="E100" s="246"/>
      <c r="F100" s="65"/>
      <c r="G100" s="65"/>
      <c r="H100" s="246"/>
      <c r="I100" s="34"/>
      <c r="J100" s="269" t="s">
        <v>459</v>
      </c>
      <c r="K100" s="270">
        <f>'DMI SR Data'!C123</f>
        <v>125409745.90833707</v>
      </c>
      <c r="L100" s="270">
        <f>'DMI SR Data'!D123</f>
        <v>7916520.0185228288</v>
      </c>
      <c r="M100" s="271">
        <f>'DMI SR Data'!E123</f>
        <v>6.7378522962225781E-2</v>
      </c>
      <c r="N100" s="270">
        <f>'DMI SR Data'!F123</f>
        <v>341763579.24393845</v>
      </c>
      <c r="O100" s="270">
        <f>'DMI SR Data'!G123</f>
        <v>24899098.071385145</v>
      </c>
      <c r="P100" s="272">
        <f>'DMI SR Data'!H123</f>
        <v>7.8579643825165649E-2</v>
      </c>
    </row>
    <row r="101" spans="2:16" ht="15" thickBot="1">
      <c r="B101" s="242"/>
      <c r="C101" s="65"/>
      <c r="D101" s="65"/>
      <c r="E101" s="246"/>
      <c r="F101" s="65"/>
      <c r="G101" s="65"/>
      <c r="H101" s="246"/>
      <c r="I101" s="34"/>
      <c r="J101" s="269" t="s">
        <v>460</v>
      </c>
      <c r="K101" s="270">
        <f>'DMI SR Data'!C125</f>
        <v>102734992.91435885</v>
      </c>
      <c r="L101" s="270">
        <f>'DMI SR Data'!D125</f>
        <v>5143509.8888188899</v>
      </c>
      <c r="M101" s="271">
        <f>'DMI SR Data'!E125</f>
        <v>5.270449561129037E-2</v>
      </c>
      <c r="N101" s="270">
        <f>'DMI SR Data'!F125</f>
        <v>293894779.46905726</v>
      </c>
      <c r="O101" s="270">
        <f>'DMI SR Data'!G125</f>
        <v>18288428.133844912</v>
      </c>
      <c r="P101" s="272">
        <f>'DMI SR Data'!H125</f>
        <v>6.6357063417603196E-2</v>
      </c>
    </row>
    <row r="102" spans="2:16" ht="15" thickBot="1">
      <c r="B102" s="242"/>
      <c r="C102" s="65"/>
      <c r="D102" s="65"/>
      <c r="E102" s="246"/>
      <c r="F102" s="65"/>
      <c r="G102" s="65"/>
      <c r="H102" s="246"/>
      <c r="I102" s="34"/>
      <c r="J102" s="269" t="s">
        <v>461</v>
      </c>
      <c r="K102" s="270">
        <f>'DMI SR Data'!C127</f>
        <v>74541442.349056825</v>
      </c>
      <c r="L102" s="270">
        <f>'DMI SR Data'!D127</f>
        <v>5251114.8003758788</v>
      </c>
      <c r="M102" s="271">
        <f>'DMI SR Data'!E127</f>
        <v>7.5784239823179222E-2</v>
      </c>
      <c r="N102" s="270">
        <f>'DMI SR Data'!F127</f>
        <v>196485847.20455658</v>
      </c>
      <c r="O102" s="270">
        <f>'DMI SR Data'!G127</f>
        <v>15743835.061096281</v>
      </c>
      <c r="P102" s="272">
        <f>'DMI SR Data'!H127</f>
        <v>8.7106671406313271E-2</v>
      </c>
    </row>
    <row r="103" spans="2:16">
      <c r="B103" s="242"/>
      <c r="C103" s="65"/>
      <c r="D103" s="65"/>
      <c r="E103" s="246"/>
      <c r="F103" s="65"/>
      <c r="G103" s="65"/>
      <c r="H103" s="246"/>
      <c r="I103" s="34"/>
      <c r="J103" s="247"/>
      <c r="K103" s="248"/>
      <c r="L103" s="248"/>
      <c r="M103" s="249"/>
      <c r="N103" s="248"/>
      <c r="O103" s="248"/>
      <c r="P103" s="249"/>
    </row>
    <row r="104" spans="2:16">
      <c r="B104" s="242"/>
      <c r="C104" s="65"/>
      <c r="D104" s="65"/>
      <c r="E104" s="246"/>
      <c r="F104" s="65"/>
      <c r="G104" s="65"/>
      <c r="H104" s="246"/>
      <c r="I104" s="34"/>
      <c r="J104" s="247"/>
      <c r="K104" s="248"/>
      <c r="L104" s="248"/>
      <c r="M104" s="249"/>
      <c r="N104" s="248"/>
      <c r="O104" s="248"/>
      <c r="P104" s="249"/>
    </row>
    <row r="105" spans="2:16">
      <c r="B105" s="242"/>
      <c r="C105" s="65"/>
      <c r="D105" s="65"/>
      <c r="E105" s="246"/>
      <c r="F105" s="65"/>
      <c r="G105" s="65"/>
      <c r="H105" s="246"/>
      <c r="I105" s="34"/>
    </row>
    <row r="106" spans="2:16" ht="16" thickBot="1">
      <c r="B106" s="242"/>
      <c r="C106" s="34"/>
      <c r="D106" s="38"/>
      <c r="E106" s="34"/>
      <c r="F106" s="34"/>
      <c r="G106" s="38"/>
      <c r="H106" s="34"/>
      <c r="I106" s="34"/>
      <c r="J106" s="230"/>
      <c r="K106" s="230"/>
      <c r="L106" s="230"/>
      <c r="M106" s="230"/>
      <c r="N106" s="230"/>
      <c r="O106" s="230"/>
      <c r="P106" s="230"/>
    </row>
    <row r="107" spans="2:16" ht="15" thickBot="1">
      <c r="I107" s="34"/>
      <c r="J107" s="388" t="s">
        <v>440</v>
      </c>
      <c r="K107" s="361" t="s">
        <v>109</v>
      </c>
      <c r="L107" s="362"/>
      <c r="M107" s="363"/>
      <c r="N107" s="372" t="s">
        <v>23</v>
      </c>
      <c r="O107" s="373"/>
      <c r="P107" s="374"/>
    </row>
    <row r="108" spans="2:16" ht="16" thickBot="1">
      <c r="B108" s="230" t="str">
        <f>'HOME PAGE'!H7</f>
        <v>YTD Ending 12-01-2024</v>
      </c>
      <c r="C108" s="230"/>
      <c r="D108" s="230"/>
      <c r="E108" s="230"/>
      <c r="F108" s="230"/>
      <c r="G108" s="230"/>
      <c r="H108" s="230"/>
      <c r="I108" s="34"/>
      <c r="J108" s="389"/>
      <c r="K108" s="35" t="s">
        <v>20</v>
      </c>
      <c r="L108" s="35" t="s">
        <v>26</v>
      </c>
      <c r="M108" s="35" t="s">
        <v>27</v>
      </c>
      <c r="N108" s="35" t="s">
        <v>20</v>
      </c>
      <c r="O108" s="35" t="s">
        <v>26</v>
      </c>
      <c r="P108" s="35" t="s">
        <v>27</v>
      </c>
    </row>
    <row r="109" spans="2:16" ht="15" thickBot="1">
      <c r="B109" s="390" t="s">
        <v>37</v>
      </c>
      <c r="C109" s="361" t="s">
        <v>109</v>
      </c>
      <c r="D109" s="362"/>
      <c r="E109" s="363"/>
      <c r="F109" s="377" t="s">
        <v>23</v>
      </c>
      <c r="G109" s="377"/>
      <c r="H109" s="377"/>
      <c r="I109" s="34"/>
      <c r="J109" s="269" t="s">
        <v>440</v>
      </c>
      <c r="K109" s="270">
        <f>'DMI SR Data'!C201</f>
        <v>611404802.36321771</v>
      </c>
      <c r="L109" s="270">
        <f>'DMI SR Data'!D201</f>
        <v>38568020.238291264</v>
      </c>
      <c r="M109" s="271">
        <f>'DMI SR Data'!E201</f>
        <v>6.7328114118691842E-2</v>
      </c>
      <c r="N109" s="270">
        <f>'DMI SR Data'!F201</f>
        <v>1815899331.1145334</v>
      </c>
      <c r="O109" s="270">
        <f>'DMI SR Data'!G201</f>
        <v>131857367.02620888</v>
      </c>
      <c r="P109" s="272">
        <f>'DMI SR Data'!H201</f>
        <v>7.8298148049767494E-2</v>
      </c>
    </row>
    <row r="110" spans="2:16" ht="15" thickBot="1">
      <c r="B110" s="390"/>
      <c r="C110" s="35" t="s">
        <v>20</v>
      </c>
      <c r="D110" s="35" t="s">
        <v>26</v>
      </c>
      <c r="E110" s="35" t="s">
        <v>27</v>
      </c>
      <c r="F110" s="35" t="s">
        <v>20</v>
      </c>
      <c r="G110" s="35" t="s">
        <v>26</v>
      </c>
      <c r="H110" s="35" t="s">
        <v>27</v>
      </c>
      <c r="I110" s="34"/>
      <c r="J110" s="87" t="s">
        <v>406</v>
      </c>
      <c r="K110" s="254">
        <f>'DMI SR Data'!C202</f>
        <v>157782938.89631462</v>
      </c>
      <c r="L110" s="255">
        <f>'DMI SR Data'!D202</f>
        <v>9945273.5752946734</v>
      </c>
      <c r="M110" s="256">
        <f>'DMI SR Data'!E202</f>
        <v>6.7271581661541763E-2</v>
      </c>
      <c r="N110" s="255">
        <f>'DMI SR Data'!F202</f>
        <v>449073953.19771266</v>
      </c>
      <c r="O110" s="255">
        <f>'DMI SR Data'!G202</f>
        <v>34377696.358065665</v>
      </c>
      <c r="P110" s="257">
        <f>'DMI SR Data'!H202</f>
        <v>8.2898496890360621E-2</v>
      </c>
    </row>
    <row r="111" spans="2:16" ht="15" thickBot="1">
      <c r="B111" s="269" t="s">
        <v>441</v>
      </c>
      <c r="C111" s="270">
        <f>'DMI SR Data'!C207</f>
        <v>148411361.22102979</v>
      </c>
      <c r="D111" s="270">
        <f>'DMI SR Data'!D207</f>
        <v>11533477.536186248</v>
      </c>
      <c r="E111" s="271">
        <f>'DMI SR Data'!E207</f>
        <v>8.4261074365685473E-2</v>
      </c>
      <c r="F111" s="270">
        <f>'DMI SR Data'!F207</f>
        <v>398502986.44866568</v>
      </c>
      <c r="G111" s="270">
        <f>'DMI SR Data'!G207</f>
        <v>34215098.080947876</v>
      </c>
      <c r="H111" s="271">
        <f>'DMI SR Data'!H207</f>
        <v>9.3923238113287552E-2</v>
      </c>
      <c r="I111" s="34"/>
      <c r="J111" s="87" t="s">
        <v>408</v>
      </c>
      <c r="K111" s="254">
        <f>'DMI SR Data'!C203</f>
        <v>125131757.99700676</v>
      </c>
      <c r="L111" s="255">
        <f>'DMI SR Data'!D203</f>
        <v>8074673.7518556267</v>
      </c>
      <c r="M111" s="256">
        <f>'DMI SR Data'!E203</f>
        <v>6.8980649944645311E-2</v>
      </c>
      <c r="N111" s="255">
        <f>'DMI SR Data'!F203</f>
        <v>371500674.94640297</v>
      </c>
      <c r="O111" s="255">
        <f>'DMI SR Data'!G203</f>
        <v>25663966.386142373</v>
      </c>
      <c r="P111" s="257">
        <f>'DMI SR Data'!H203</f>
        <v>7.4208335179290361E-2</v>
      </c>
    </row>
    <row r="112" spans="2:16">
      <c r="B112" s="87" t="s">
        <v>405</v>
      </c>
      <c r="C112" s="82">
        <f>'DMI SR Data'!C208</f>
        <v>132640775.00501625</v>
      </c>
      <c r="D112" s="82">
        <f>'DMI SR Data'!D208</f>
        <v>10617462.201668799</v>
      </c>
      <c r="E112" s="205">
        <f>'DMI SR Data'!E208</f>
        <v>8.7011751752551422E-2</v>
      </c>
      <c r="F112" s="82">
        <f>'DMI SR Data'!F208</f>
        <v>356941298.2914694</v>
      </c>
      <c r="G112" s="82">
        <f>'DMI SR Data'!G208</f>
        <v>31154522.697754323</v>
      </c>
      <c r="H112" s="205">
        <f>'DMI SR Data'!H208</f>
        <v>9.5628567614441079E-2</v>
      </c>
      <c r="I112" s="34"/>
      <c r="J112" s="87" t="s">
        <v>409</v>
      </c>
      <c r="K112" s="254">
        <f>'DMI SR Data'!C204</f>
        <v>204915547.15762842</v>
      </c>
      <c r="L112" s="255">
        <f>'DMI SR Data'!D204</f>
        <v>12708851.767250448</v>
      </c>
      <c r="M112" s="256">
        <f>'DMI SR Data'!E204</f>
        <v>6.6120754750183711E-2</v>
      </c>
      <c r="N112" s="255">
        <f>'DMI SR Data'!F204</f>
        <v>632434958.17084837</v>
      </c>
      <c r="O112" s="255">
        <f>'DMI SR Data'!G204</f>
        <v>45466650.64242065</v>
      </c>
      <c r="P112" s="257">
        <f>'DMI SR Data'!H204</f>
        <v>7.7460145734049926E-2</v>
      </c>
    </row>
    <row r="113" spans="2:16" ht="15" thickBot="1">
      <c r="B113" s="88" t="s">
        <v>407</v>
      </c>
      <c r="C113" s="89">
        <f>'DMI SR Data'!C209</f>
        <v>15770586.21601516</v>
      </c>
      <c r="D113" s="89">
        <f>'DMI SR Data'!D209</f>
        <v>916015.33451761864</v>
      </c>
      <c r="E113" s="206">
        <f>'DMI SR Data'!E209</f>
        <v>6.166555343975523E-2</v>
      </c>
      <c r="F113" s="89">
        <f>'DMI SR Data'!F209</f>
        <v>41561688.157196313</v>
      </c>
      <c r="G113" s="89">
        <f>'DMI SR Data'!G209</f>
        <v>3060575.3831934556</v>
      </c>
      <c r="H113" s="206">
        <f>'DMI SR Data'!H209</f>
        <v>7.949316688997235E-2</v>
      </c>
      <c r="I113" s="34"/>
      <c r="J113" s="87" t="s">
        <v>410</v>
      </c>
      <c r="K113" s="254">
        <f>'DMI SR Data'!C205</f>
        <v>12666351.822298095</v>
      </c>
      <c r="L113" s="255">
        <f>'DMI SR Data'!D205</f>
        <v>872863.178799944</v>
      </c>
      <c r="M113" s="256">
        <f>'DMI SR Data'!E205</f>
        <v>7.4012296546464296E-2</v>
      </c>
      <c r="N113" s="255">
        <f>'DMI SR Data'!F205</f>
        <v>36596135.108680375</v>
      </c>
      <c r="O113" s="255">
        <f>'DMI SR Data'!G205</f>
        <v>3042094.2604001723</v>
      </c>
      <c r="P113" s="257">
        <f>'DMI SR Data'!H205</f>
        <v>9.0662530756145679E-2</v>
      </c>
    </row>
    <row r="114" spans="2:16" ht="15" thickBot="1">
      <c r="B114" s="34"/>
      <c r="C114" s="34"/>
      <c r="D114" s="38"/>
      <c r="E114" s="34"/>
      <c r="F114" s="34"/>
      <c r="G114" s="38"/>
      <c r="H114" s="34"/>
      <c r="I114" s="34"/>
      <c r="J114" s="88" t="s">
        <v>254</v>
      </c>
      <c r="K114" s="260">
        <f>'DMI SR Data'!C206</f>
        <v>110908206.4899805</v>
      </c>
      <c r="L114" s="261">
        <f>'DMI SR Data'!D206</f>
        <v>6966357.9650679082</v>
      </c>
      <c r="M114" s="262">
        <f>'DMI SR Data'!E206</f>
        <v>6.7021686297970964E-2</v>
      </c>
      <c r="N114" s="261">
        <f>'DMI SR Data'!F206</f>
        <v>326293609.6908893</v>
      </c>
      <c r="O114" s="261">
        <f>'DMI SR Data'!G206</f>
        <v>23306959.379179895</v>
      </c>
      <c r="P114" s="263">
        <f>'DMI SR Data'!H206</f>
        <v>7.6924047165780884E-2</v>
      </c>
    </row>
    <row r="115" spans="2:16" ht="15" thickBot="1">
      <c r="B115" s="388" t="s">
        <v>38</v>
      </c>
      <c r="C115" s="361" t="s">
        <v>109</v>
      </c>
      <c r="D115" s="362"/>
      <c r="E115" s="363"/>
      <c r="F115" s="377" t="s">
        <v>23</v>
      </c>
      <c r="G115" s="377"/>
      <c r="H115" s="377"/>
      <c r="I115" s="34"/>
    </row>
    <row r="116" spans="2:16" ht="15" thickBot="1">
      <c r="B116" s="389"/>
      <c r="C116" s="35" t="s">
        <v>20</v>
      </c>
      <c r="D116" s="35" t="s">
        <v>26</v>
      </c>
      <c r="E116" s="35" t="s">
        <v>27</v>
      </c>
      <c r="F116" s="35" t="s">
        <v>20</v>
      </c>
      <c r="G116" s="35" t="s">
        <v>26</v>
      </c>
      <c r="H116" s="35" t="s">
        <v>27</v>
      </c>
      <c r="I116" s="34"/>
      <c r="J116" s="388" t="s">
        <v>443</v>
      </c>
      <c r="K116" s="361" t="s">
        <v>109</v>
      </c>
      <c r="L116" s="362"/>
      <c r="M116" s="363"/>
      <c r="N116" s="372" t="s">
        <v>23</v>
      </c>
      <c r="O116" s="373"/>
      <c r="P116" s="374"/>
    </row>
    <row r="117" spans="2:16" ht="15" thickBot="1">
      <c r="B117" s="269" t="s">
        <v>442</v>
      </c>
      <c r="C117" s="270">
        <f>'DMI SR Data'!C151</f>
        <v>470647978.87426084</v>
      </c>
      <c r="D117" s="270">
        <f>'DMI SR Data'!D151</f>
        <v>33618327.346102297</v>
      </c>
      <c r="E117" s="271">
        <f>'DMI SR Data'!E151</f>
        <v>7.6924591337336784E-2</v>
      </c>
      <c r="F117" s="270">
        <f>'DMI SR Data'!F151</f>
        <v>1300701372.3621452</v>
      </c>
      <c r="G117" s="270">
        <f>'DMI SR Data'!G151</f>
        <v>106672261.7978487</v>
      </c>
      <c r="H117" s="272">
        <f>'DMI SR Data'!H151</f>
        <v>8.9338074636585316E-2</v>
      </c>
      <c r="I117" s="34"/>
      <c r="J117" s="389"/>
      <c r="K117" s="35" t="s">
        <v>20</v>
      </c>
      <c r="L117" s="35" t="s">
        <v>26</v>
      </c>
      <c r="M117" s="35" t="s">
        <v>27</v>
      </c>
      <c r="N117" s="35" t="s">
        <v>20</v>
      </c>
      <c r="O117" s="35" t="s">
        <v>26</v>
      </c>
      <c r="P117" s="35" t="s">
        <v>27</v>
      </c>
    </row>
    <row r="118" spans="2:16" ht="15" thickBot="1">
      <c r="B118" s="276" t="s">
        <v>411</v>
      </c>
      <c r="C118" s="278">
        <f>'DMI SR Data'!C152</f>
        <v>32516173.579071272</v>
      </c>
      <c r="D118" s="279">
        <f>'DMI SR Data'!D152</f>
        <v>1649438.5785480551</v>
      </c>
      <c r="E118" s="280">
        <f>'DMI SR Data'!E152</f>
        <v>5.3437416640279442E-2</v>
      </c>
      <c r="F118" s="279">
        <f>'DMI SR Data'!F152</f>
        <v>88770157.829827264</v>
      </c>
      <c r="G118" s="279">
        <f>'DMI SR Data'!G152</f>
        <v>5208747.905122906</v>
      </c>
      <c r="H118" s="281">
        <f>'DMI SR Data'!H152</f>
        <v>6.2334370731853522E-2</v>
      </c>
      <c r="I118" s="34"/>
      <c r="J118" s="269" t="s">
        <v>445</v>
      </c>
      <c r="K118" s="270">
        <f>'DMI SR Data'!C198</f>
        <v>64361811.853568174</v>
      </c>
      <c r="L118" s="270">
        <f>'DMI SR Data'!D198</f>
        <v>5127280.6566381007</v>
      </c>
      <c r="M118" s="271">
        <f>'DMI SR Data'!E198</f>
        <v>8.6558980936171065E-2</v>
      </c>
      <c r="N118" s="270">
        <f>'DMI SR Data'!F198</f>
        <v>171863136.74561429</v>
      </c>
      <c r="O118" s="270">
        <f>'DMI SR Data'!G198</f>
        <v>17280410.579104275</v>
      </c>
      <c r="P118" s="272">
        <f>'DMI SR Data'!H198</f>
        <v>0.11178746168889882</v>
      </c>
    </row>
    <row r="119" spans="2:16">
      <c r="B119" s="87" t="s">
        <v>412</v>
      </c>
      <c r="C119" s="254">
        <f>'DMI SR Data'!C153</f>
        <v>32503409.814444963</v>
      </c>
      <c r="D119" s="240">
        <f>'DMI SR Data'!D153</f>
        <v>2064611.0364555418</v>
      </c>
      <c r="E119" s="264">
        <f>'DMI SR Data'!E153</f>
        <v>6.7828269161149729E-2</v>
      </c>
      <c r="F119" s="240">
        <f>'DMI SR Data'!F153</f>
        <v>82781688.831291661</v>
      </c>
      <c r="G119" s="240">
        <f>'DMI SR Data'!G153</f>
        <v>6517796.7146573812</v>
      </c>
      <c r="H119" s="265">
        <f>'DMI SR Data'!H153</f>
        <v>8.5463730394055692E-2</v>
      </c>
      <c r="I119" s="34"/>
      <c r="J119" s="87" t="s">
        <v>414</v>
      </c>
      <c r="K119" s="254">
        <f>'DMI SR Data'!C199</f>
        <v>21466875.245719511</v>
      </c>
      <c r="L119" s="240">
        <f>'DMI SR Data'!D199</f>
        <v>1920494.2430467419</v>
      </c>
      <c r="M119" s="264">
        <f>'DMI SR Data'!E199</f>
        <v>9.8253187778552659E-2</v>
      </c>
      <c r="N119" s="240">
        <f>'DMI SR Data'!F199</f>
        <v>58591914.868765652</v>
      </c>
      <c r="O119" s="240">
        <f>'DMI SR Data'!G199</f>
        <v>6375469.4352623522</v>
      </c>
      <c r="P119" s="265">
        <f>'DMI SR Data'!H199</f>
        <v>0.12209696355875846</v>
      </c>
    </row>
    <row r="120" spans="2:16" ht="15" thickBot="1">
      <c r="B120" s="87" t="s">
        <v>444</v>
      </c>
      <c r="C120" s="254">
        <f>'DMI SR Data'!C154</f>
        <v>283252268.96052188</v>
      </c>
      <c r="D120" s="240">
        <f>'DMI SR Data'!D154</f>
        <v>20896021.105795741</v>
      </c>
      <c r="E120" s="264">
        <f>'DMI SR Data'!E154</f>
        <v>7.9647507069724677E-2</v>
      </c>
      <c r="F120" s="240">
        <f>'DMI SR Data'!F154</f>
        <v>783190582.09188068</v>
      </c>
      <c r="G120" s="240">
        <f>'DMI SR Data'!G154</f>
        <v>66406631.348187923</v>
      </c>
      <c r="H120" s="265">
        <f>'DMI SR Data'!H154</f>
        <v>9.2645254234959243E-2</v>
      </c>
      <c r="I120" s="34"/>
      <c r="J120" s="217" t="s">
        <v>415</v>
      </c>
      <c r="K120" s="266">
        <f>'DMI SR Data'!C200</f>
        <v>42894936.607848577</v>
      </c>
      <c r="L120" s="89">
        <f>'DMI SR Data'!D200</f>
        <v>3206786.4135913476</v>
      </c>
      <c r="M120" s="206">
        <f>'DMI SR Data'!E200</f>
        <v>8.0799593780396473E-2</v>
      </c>
      <c r="N120" s="89">
        <f>'DMI SR Data'!F200</f>
        <v>113271221.87684865</v>
      </c>
      <c r="O120" s="89">
        <f>'DMI SR Data'!G200</f>
        <v>10904941.143841952</v>
      </c>
      <c r="P120" s="267">
        <f>'DMI SR Data'!H200</f>
        <v>0.10652864464505052</v>
      </c>
    </row>
    <row r="121" spans="2:16" ht="15" thickBot="1">
      <c r="B121" s="87" t="s">
        <v>413</v>
      </c>
      <c r="C121" s="254">
        <f>'DMI SR Data'!C155</f>
        <v>80759379.82425186</v>
      </c>
      <c r="D121" s="240">
        <f>'DMI SR Data'!D155</f>
        <v>5952095.2940230519</v>
      </c>
      <c r="E121" s="264">
        <f>'DMI SR Data'!E155</f>
        <v>7.9565717849548134E-2</v>
      </c>
      <c r="F121" s="240">
        <f>'DMI SR Data'!F155</f>
        <v>233962503.49555153</v>
      </c>
      <c r="G121" s="240">
        <f>'DMI SR Data'!G155</f>
        <v>18648952.420323968</v>
      </c>
      <c r="H121" s="265">
        <f>'DMI SR Data'!H155</f>
        <v>8.6612999168864585E-2</v>
      </c>
      <c r="I121" s="34"/>
    </row>
    <row r="122" spans="2:16" ht="15" thickBot="1">
      <c r="B122" s="241" t="s">
        <v>446</v>
      </c>
      <c r="C122" s="254">
        <f>'DMI SR Data'!C156</f>
        <v>13582567.093429685</v>
      </c>
      <c r="D122" s="255">
        <f>'DMI SR Data'!D156</f>
        <v>1209835.5072489381</v>
      </c>
      <c r="E122" s="256">
        <f>'DMI SR Data'!E156</f>
        <v>9.778240955297357E-2</v>
      </c>
      <c r="F122" s="255">
        <f>'DMI SR Data'!F156</f>
        <v>36830779.986025333</v>
      </c>
      <c r="G122" s="255">
        <f>'DMI SR Data'!G156</f>
        <v>4008625.1040718555</v>
      </c>
      <c r="H122" s="257">
        <f>'DMI SR Data'!H156</f>
        <v>0.12213168570098693</v>
      </c>
      <c r="I122" s="34"/>
      <c r="J122" s="388" t="s">
        <v>447</v>
      </c>
      <c r="K122" s="361" t="s">
        <v>109</v>
      </c>
      <c r="L122" s="362"/>
      <c r="M122" s="363"/>
      <c r="N122" s="372" t="s">
        <v>23</v>
      </c>
      <c r="O122" s="373"/>
      <c r="P122" s="374"/>
    </row>
    <row r="123" spans="2:16" ht="15" thickBot="1">
      <c r="B123" s="241" t="s">
        <v>416</v>
      </c>
      <c r="C123" s="254">
        <f>'DMI SR Data'!C157</f>
        <v>6921164.1422080034</v>
      </c>
      <c r="D123" s="255">
        <f>'DMI SR Data'!D157</f>
        <v>524310.88666123245</v>
      </c>
      <c r="E123" s="256">
        <f>'DMI SR Data'!E157</f>
        <v>8.1963875942690667E-2</v>
      </c>
      <c r="F123" s="255">
        <f>'DMI SR Data'!F157</f>
        <v>19357319.643796578</v>
      </c>
      <c r="G123" s="255">
        <f>'DMI SR Data'!G157</f>
        <v>1770943.9040543698</v>
      </c>
      <c r="H123" s="257">
        <f>'DMI SR Data'!H157</f>
        <v>0.10069976499207502</v>
      </c>
      <c r="I123" s="34"/>
      <c r="J123" s="389"/>
      <c r="K123" s="35" t="s">
        <v>20</v>
      </c>
      <c r="L123" s="35" t="s">
        <v>26</v>
      </c>
      <c r="M123" s="35" t="s">
        <v>27</v>
      </c>
      <c r="N123" s="35" t="s">
        <v>20</v>
      </c>
      <c r="O123" s="35" t="s">
        <v>26</v>
      </c>
      <c r="P123" s="35" t="s">
        <v>27</v>
      </c>
    </row>
    <row r="124" spans="2:16" ht="15" thickBot="1">
      <c r="B124" s="277" t="s">
        <v>417</v>
      </c>
      <c r="C124" s="260">
        <f>'DMI SR Data'!C159</f>
        <v>428945692.193546</v>
      </c>
      <c r="D124" s="261">
        <f>'DMI SR Data'!D159</f>
        <v>29496421.435736835</v>
      </c>
      <c r="E124" s="262">
        <f>'DMI SR Data'!E159</f>
        <v>7.3842721955101193E-2</v>
      </c>
      <c r="F124" s="261">
        <f>'DMI SR Data'!F159</f>
        <v>1147808497.3468871</v>
      </c>
      <c r="G124" s="261">
        <f>'DMI SR Data'!G159</f>
        <v>90768275.211042166</v>
      </c>
      <c r="H124" s="263">
        <f>'DMI SR Data'!H159</f>
        <v>8.5870218852823491E-2</v>
      </c>
      <c r="I124" s="34"/>
      <c r="J124" s="269" t="s">
        <v>448</v>
      </c>
      <c r="K124" s="270">
        <f>'DMI SR Data'!C173</f>
        <v>211722086.66760579</v>
      </c>
      <c r="L124" s="270">
        <f>'DMI SR Data'!D173</f>
        <v>12266212.966701776</v>
      </c>
      <c r="M124" s="271">
        <f>'DMI SR Data'!E173</f>
        <v>6.1498379261047453E-2</v>
      </c>
      <c r="N124" s="270">
        <f>'DMI SR Data'!F173</f>
        <v>652308942.72581303</v>
      </c>
      <c r="O124" s="270">
        <f>'DMI SR Data'!G173</f>
        <v>36408083.728188872</v>
      </c>
      <c r="P124" s="271">
        <f>'DMI SR Data'!H173</f>
        <v>5.9113545948682164E-2</v>
      </c>
    </row>
    <row r="125" spans="2:16" ht="15" thickBot="1">
      <c r="B125" s="200"/>
      <c r="C125" s="34"/>
      <c r="D125" s="38"/>
      <c r="E125" s="34"/>
      <c r="F125" s="34"/>
      <c r="G125" s="38"/>
      <c r="H125" s="34"/>
      <c r="I125" s="34"/>
      <c r="J125" s="87" t="s">
        <v>418</v>
      </c>
      <c r="K125" s="82">
        <f>'DMI SR Data'!C174</f>
        <v>52894908.476745404</v>
      </c>
      <c r="L125" s="82">
        <f>'DMI SR Data'!D174</f>
        <v>3113284.7878626511</v>
      </c>
      <c r="M125" s="205">
        <f>'DMI SR Data'!E174</f>
        <v>6.2538835762360051E-2</v>
      </c>
      <c r="N125" s="82">
        <f>'DMI SR Data'!F174</f>
        <v>163741392.72608399</v>
      </c>
      <c r="O125" s="82">
        <f>'DMI SR Data'!G174</f>
        <v>8436574.124040246</v>
      </c>
      <c r="P125" s="205">
        <f>'DMI SR Data'!H174</f>
        <v>5.4322681034503488E-2</v>
      </c>
    </row>
    <row r="126" spans="2:16" ht="15" thickBot="1">
      <c r="B126" s="390" t="s">
        <v>141</v>
      </c>
      <c r="C126" s="361" t="s">
        <v>109</v>
      </c>
      <c r="D126" s="362"/>
      <c r="E126" s="363"/>
      <c r="F126" s="377" t="s">
        <v>23</v>
      </c>
      <c r="G126" s="377"/>
      <c r="H126" s="377"/>
      <c r="I126" s="34"/>
      <c r="J126" s="87" t="s">
        <v>419</v>
      </c>
      <c r="K126" s="82">
        <f>'DMI SR Data'!C175</f>
        <v>108007744.70482576</v>
      </c>
      <c r="L126" s="82">
        <f>'DMI SR Data'!D175</f>
        <v>5897039.2182485312</v>
      </c>
      <c r="M126" s="205">
        <f>'DMI SR Data'!E175</f>
        <v>5.7751429589561649E-2</v>
      </c>
      <c r="N126" s="82">
        <f>'DMI SR Data'!F175</f>
        <v>335567311.51501501</v>
      </c>
      <c r="O126" s="82">
        <f>'DMI SR Data'!G175</f>
        <v>17815817.454048932</v>
      </c>
      <c r="P126" s="205">
        <f>'DMI SR Data'!H175</f>
        <v>5.6068398692188874E-2</v>
      </c>
    </row>
    <row r="127" spans="2:16" ht="15" thickBot="1">
      <c r="B127" s="390"/>
      <c r="C127" s="35" t="s">
        <v>20</v>
      </c>
      <c r="D127" s="35" t="s">
        <v>26</v>
      </c>
      <c r="E127" s="35" t="s">
        <v>27</v>
      </c>
      <c r="F127" s="35" t="s">
        <v>20</v>
      </c>
      <c r="G127" s="35" t="s">
        <v>26</v>
      </c>
      <c r="H127" s="35" t="s">
        <v>27</v>
      </c>
      <c r="I127" s="34"/>
      <c r="J127" s="87" t="s">
        <v>421</v>
      </c>
      <c r="K127" s="82">
        <f>'DMI SR Data'!C176</f>
        <v>29673911.121283311</v>
      </c>
      <c r="L127" s="82">
        <f>'DMI SR Data'!D176</f>
        <v>1944455.6546674483</v>
      </c>
      <c r="M127" s="205">
        <f>'DMI SR Data'!E176</f>
        <v>7.0122388699930427E-2</v>
      </c>
      <c r="N127" s="82">
        <f>'DMI SR Data'!F176</f>
        <v>87628568.95733583</v>
      </c>
      <c r="O127" s="82">
        <f>'DMI SR Data'!G176</f>
        <v>6288828.4841961563</v>
      </c>
      <c r="P127" s="205">
        <f>'DMI SR Data'!H176</f>
        <v>7.7315571055613069E-2</v>
      </c>
    </row>
    <row r="128" spans="2:16" ht="15" thickBot="1">
      <c r="B128" s="269" t="s">
        <v>449</v>
      </c>
      <c r="C128" s="270">
        <f>'DMI SR Data'!C142</f>
        <v>566701343.59671211</v>
      </c>
      <c r="D128" s="270">
        <f>'DMI SR Data'!D142</f>
        <v>47426148.861672103</v>
      </c>
      <c r="E128" s="271">
        <f>'DMI SR Data'!E142</f>
        <v>9.1331435320863491E-2</v>
      </c>
      <c r="F128" s="270">
        <f>'DMI SR Data'!F142</f>
        <v>1565210864.9097142</v>
      </c>
      <c r="G128" s="270">
        <f>'DMI SR Data'!G142</f>
        <v>149301039.03013134</v>
      </c>
      <c r="H128" s="271">
        <f>'DMI SR Data'!H142</f>
        <v>0.10544530188381415</v>
      </c>
      <c r="I128" s="34"/>
      <c r="J128" s="87" t="s">
        <v>423</v>
      </c>
      <c r="K128" s="82">
        <f>'DMI SR Data'!C177</f>
        <v>12389888.721106997</v>
      </c>
      <c r="L128" s="82">
        <f>'DMI SR Data'!D177</f>
        <v>827748.44533300772</v>
      </c>
      <c r="M128" s="205">
        <f>'DMI SR Data'!E177</f>
        <v>7.1591282028239958E-2</v>
      </c>
      <c r="N128" s="82">
        <f>'DMI SR Data'!F177</f>
        <v>38504310.064921856</v>
      </c>
      <c r="O128" s="82">
        <f>'DMI SR Data'!G177</f>
        <v>2231170.76510299</v>
      </c>
      <c r="P128" s="205">
        <f>'DMI SR Data'!H177</f>
        <v>6.151027477001781E-2</v>
      </c>
    </row>
    <row r="129" spans="2:16" ht="15" thickBot="1">
      <c r="B129" s="87" t="s">
        <v>420</v>
      </c>
      <c r="C129" s="82">
        <f>'DMI SR Data'!C143</f>
        <v>42535639.613608234</v>
      </c>
      <c r="D129" s="82">
        <f>'DMI SR Data'!D143</f>
        <v>3115331.3955025077</v>
      </c>
      <c r="E129" s="205">
        <f>'DMI SR Data'!E143</f>
        <v>7.9028590498732773E-2</v>
      </c>
      <c r="F129" s="82">
        <f>'DMI SR Data'!F143</f>
        <v>113041354.50384302</v>
      </c>
      <c r="G129" s="82">
        <f>'DMI SR Data'!G143</f>
        <v>9679401.5054970384</v>
      </c>
      <c r="H129" s="205">
        <f>'DMI SR Data'!H143</f>
        <v>9.3645690940572013E-2</v>
      </c>
      <c r="I129" s="34"/>
      <c r="J129" s="88" t="s">
        <v>425</v>
      </c>
      <c r="K129" s="89">
        <f>'DMI SR Data'!C178</f>
        <v>8755633.6436469089</v>
      </c>
      <c r="L129" s="89">
        <f>'DMI SR Data'!D178</f>
        <v>483684.86058919784</v>
      </c>
      <c r="M129" s="206">
        <f>'DMI SR Data'!E178</f>
        <v>5.8472903214761514E-2</v>
      </c>
      <c r="N129" s="89">
        <f>'DMI SR Data'!F178</f>
        <v>26867359.462456368</v>
      </c>
      <c r="O129" s="89">
        <f>'DMI SR Data'!G178</f>
        <v>1635692.9008005969</v>
      </c>
      <c r="P129" s="206">
        <f>'DMI SR Data'!H178</f>
        <v>6.4826986231909772E-2</v>
      </c>
    </row>
    <row r="130" spans="2:16" ht="15" thickBot="1">
      <c r="B130" s="87" t="s">
        <v>422</v>
      </c>
      <c r="C130" s="82">
        <f>'DMI SR Data'!C144</f>
        <v>105970888.67601693</v>
      </c>
      <c r="D130" s="82">
        <f>'DMI SR Data'!D144</f>
        <v>8989933.6967791021</v>
      </c>
      <c r="E130" s="205">
        <f>'DMI SR Data'!E144</f>
        <v>9.2697929183144387E-2</v>
      </c>
      <c r="F130" s="82">
        <f>'DMI SR Data'!F144</f>
        <v>292659169.36593521</v>
      </c>
      <c r="G130" s="82">
        <f>'DMI SR Data'!G144</f>
        <v>28190577.765356898</v>
      </c>
      <c r="H130" s="205">
        <f>'DMI SR Data'!H144</f>
        <v>0.10659329183380903</v>
      </c>
      <c r="I130" s="34"/>
    </row>
    <row r="131" spans="2:16" ht="15" thickBot="1">
      <c r="B131" s="87" t="s">
        <v>424</v>
      </c>
      <c r="C131" s="82">
        <f>'DMI SR Data'!C145</f>
        <v>42928578.12600103</v>
      </c>
      <c r="D131" s="82">
        <f>'DMI SR Data'!D145</f>
        <v>4049011.2522623911</v>
      </c>
      <c r="E131" s="205">
        <f>'DMI SR Data'!E145</f>
        <v>0.10414239606659076</v>
      </c>
      <c r="F131" s="82">
        <f>'DMI SR Data'!F145</f>
        <v>114197745.81670906</v>
      </c>
      <c r="G131" s="82">
        <f>'DMI SR Data'!G145</f>
        <v>12576060.743121833</v>
      </c>
      <c r="H131" s="205">
        <f>'DMI SR Data'!H145</f>
        <v>0.12375371195641108</v>
      </c>
      <c r="I131" s="34"/>
      <c r="J131" s="388" t="s">
        <v>450</v>
      </c>
      <c r="K131" s="361" t="s">
        <v>109</v>
      </c>
      <c r="L131" s="362"/>
      <c r="M131" s="363"/>
      <c r="N131" s="372" t="s">
        <v>23</v>
      </c>
      <c r="O131" s="373"/>
      <c r="P131" s="374"/>
    </row>
    <row r="132" spans="2:16" ht="15" thickBot="1">
      <c r="B132" s="87" t="s">
        <v>280</v>
      </c>
      <c r="C132" s="82">
        <f>'DMI SR Data'!C146</f>
        <v>19003116.427276265</v>
      </c>
      <c r="D132" s="82">
        <f>'DMI SR Data'!D146</f>
        <v>1293568.4679852426</v>
      </c>
      <c r="E132" s="205">
        <f>'DMI SR Data'!E146</f>
        <v>7.3043562204906154E-2</v>
      </c>
      <c r="F132" s="82">
        <f>'DMI SR Data'!F146</f>
        <v>49117290.309279203</v>
      </c>
      <c r="G132" s="82">
        <f>'DMI SR Data'!G146</f>
        <v>3856589.1321917176</v>
      </c>
      <c r="H132" s="205">
        <f>'DMI SR Data'!H146</f>
        <v>8.5208338180674387E-2</v>
      </c>
      <c r="I132" s="34"/>
      <c r="J132" s="389"/>
      <c r="K132" s="35" t="s">
        <v>20</v>
      </c>
      <c r="L132" s="35" t="s">
        <v>26</v>
      </c>
      <c r="M132" s="35" t="s">
        <v>27</v>
      </c>
      <c r="N132" s="35" t="s">
        <v>20</v>
      </c>
      <c r="O132" s="35" t="s">
        <v>26</v>
      </c>
      <c r="P132" s="35" t="s">
        <v>27</v>
      </c>
    </row>
    <row r="133" spans="2:16" ht="15" thickBot="1">
      <c r="B133" s="87" t="s">
        <v>426</v>
      </c>
      <c r="C133" s="82">
        <f>'DMI SR Data'!C147</f>
        <v>119735061.63664798</v>
      </c>
      <c r="D133" s="82">
        <f>'DMI SR Data'!D147</f>
        <v>10465184.9621685</v>
      </c>
      <c r="E133" s="205">
        <f>'DMI SR Data'!E147</f>
        <v>9.5773741864327508E-2</v>
      </c>
      <c r="F133" s="82">
        <f>'DMI SR Data'!F147</f>
        <v>336135804.79502386</v>
      </c>
      <c r="G133" s="82">
        <f>'DMI SR Data'!G147</f>
        <v>32471097.521315992</v>
      </c>
      <c r="H133" s="205">
        <f>'DMI SR Data'!H147</f>
        <v>0.10693075864113574</v>
      </c>
      <c r="J133" s="269" t="s">
        <v>451</v>
      </c>
      <c r="K133" s="270">
        <f>'DMI SR Data'!C170</f>
        <v>118517261.86317369</v>
      </c>
      <c r="L133" s="270">
        <f>'DMI SR Data'!D170</f>
        <v>7326037.8879319429</v>
      </c>
      <c r="M133" s="271">
        <f>'DMI SR Data'!E170</f>
        <v>6.5886835543452468E-2</v>
      </c>
      <c r="N133" s="270">
        <f>'DMI SR Data'!F170</f>
        <v>322798146.97682381</v>
      </c>
      <c r="O133" s="270">
        <f>'DMI SR Data'!G170</f>
        <v>25321594.395925164</v>
      </c>
      <c r="P133" s="272">
        <f>'DMI SR Data'!H170</f>
        <v>8.5121311835288149E-2</v>
      </c>
    </row>
    <row r="134" spans="2:16">
      <c r="B134" s="87" t="s">
        <v>282</v>
      </c>
      <c r="C134" s="82">
        <f>'DMI SR Data'!C148</f>
        <v>56592467.150427781</v>
      </c>
      <c r="D134" s="82">
        <f>'DMI SR Data'!D148</f>
        <v>5257198.6183976531</v>
      </c>
      <c r="E134" s="205">
        <f>'DMI SR Data'!E148</f>
        <v>0.10240909941120648</v>
      </c>
      <c r="F134" s="82">
        <f>'DMI SR Data'!F148</f>
        <v>156731649.92599273</v>
      </c>
      <c r="G134" s="82">
        <f>'DMI SR Data'!G148</f>
        <v>16621358.325416446</v>
      </c>
      <c r="H134" s="205">
        <f>'DMI SR Data'!H148</f>
        <v>0.11863053124463044</v>
      </c>
      <c r="J134" s="87" t="s">
        <v>429</v>
      </c>
      <c r="K134" s="254">
        <f>'DMI SR Data'!C171</f>
        <v>34237133.086394958</v>
      </c>
      <c r="L134" s="240">
        <f>'DMI SR Data'!D171</f>
        <v>2346785.0763116628</v>
      </c>
      <c r="M134" s="264">
        <f>'DMI SR Data'!E171</f>
        <v>7.3589196190949099E-2</v>
      </c>
      <c r="N134" s="240">
        <f>'DMI SR Data'!F171</f>
        <v>93822849.762361646</v>
      </c>
      <c r="O134" s="240">
        <f>'DMI SR Data'!G171</f>
        <v>7817300.4978938103</v>
      </c>
      <c r="P134" s="265">
        <f>'DMI SR Data'!H171</f>
        <v>9.0892978008378755E-2</v>
      </c>
    </row>
    <row r="135" spans="2:16" ht="15" thickBot="1">
      <c r="B135" s="87" t="s">
        <v>427</v>
      </c>
      <c r="C135" s="82">
        <f>'DMI SR Data'!C149</f>
        <v>70335175.276126757</v>
      </c>
      <c r="D135" s="82">
        <f>'DMI SR Data'!D149</f>
        <v>6011563.2589713484</v>
      </c>
      <c r="E135" s="205">
        <f>'DMI SR Data'!E149</f>
        <v>9.3458110800246047E-2</v>
      </c>
      <c r="F135" s="82">
        <f>'DMI SR Data'!F149</f>
        <v>191382051.65697345</v>
      </c>
      <c r="G135" s="82">
        <f>'DMI SR Data'!G149</f>
        <v>18149664.800138682</v>
      </c>
      <c r="H135" s="205">
        <f>'DMI SR Data'!H149</f>
        <v>0.10477062129922733</v>
      </c>
      <c r="J135" s="88" t="s">
        <v>430</v>
      </c>
      <c r="K135" s="266">
        <f>'DMI SR Data'!C172</f>
        <v>84280128.776779026</v>
      </c>
      <c r="L135" s="89">
        <f>'DMI SR Data'!D172</f>
        <v>4979252.8116203696</v>
      </c>
      <c r="M135" s="206">
        <f>'DMI SR Data'!E172</f>
        <v>6.2789379701278916E-2</v>
      </c>
      <c r="N135" s="89">
        <f>'DMI SR Data'!F172</f>
        <v>228975297.21446228</v>
      </c>
      <c r="O135" s="89">
        <f>'DMI SR Data'!G172</f>
        <v>17504293.898031414</v>
      </c>
      <c r="P135" s="267">
        <f>'DMI SR Data'!H172</f>
        <v>8.2773967227266501E-2</v>
      </c>
    </row>
    <row r="136" spans="2:16" ht="15" thickBot="1">
      <c r="B136" s="88" t="s">
        <v>428</v>
      </c>
      <c r="C136" s="89">
        <f>'DMI SR Data'!C150</f>
        <v>109600416.69066201</v>
      </c>
      <c r="D136" s="89">
        <f>'DMI SR Data'!D150</f>
        <v>8244357.2096149921</v>
      </c>
      <c r="E136" s="206">
        <f>'DMI SR Data'!E150</f>
        <v>8.1340545911383205E-2</v>
      </c>
      <c r="F136" s="89">
        <f>'DMI SR Data'!F150</f>
        <v>311945798.53595775</v>
      </c>
      <c r="G136" s="89">
        <f>'DMI SR Data'!G150</f>
        <v>27756289.237092435</v>
      </c>
      <c r="H136" s="206">
        <f>'DMI SR Data'!H150</f>
        <v>9.766824013163268E-2</v>
      </c>
      <c r="J136" s="242"/>
      <c r="K136" s="65"/>
      <c r="L136" s="65"/>
      <c r="M136" s="246"/>
      <c r="N136" s="65"/>
      <c r="O136" s="65"/>
      <c r="P136" s="246"/>
    </row>
    <row r="137" spans="2:16" ht="15" thickBot="1">
      <c r="B137" s="200"/>
      <c r="C137" s="34"/>
      <c r="D137" s="38"/>
      <c r="E137" s="34"/>
      <c r="F137" s="34"/>
      <c r="G137" s="38"/>
      <c r="H137" s="34"/>
      <c r="J137" s="393" t="s">
        <v>452</v>
      </c>
      <c r="K137" s="395" t="s">
        <v>64</v>
      </c>
      <c r="L137" s="396"/>
      <c r="M137" s="397"/>
      <c r="N137" s="395" t="s">
        <v>23</v>
      </c>
      <c r="O137" s="396"/>
      <c r="P137" s="397"/>
    </row>
    <row r="138" spans="2:16" ht="15" thickBot="1">
      <c r="B138" s="391" t="s">
        <v>39</v>
      </c>
      <c r="C138" s="361" t="s">
        <v>109</v>
      </c>
      <c r="D138" s="362"/>
      <c r="E138" s="363"/>
      <c r="F138" s="377" t="s">
        <v>23</v>
      </c>
      <c r="G138" s="377"/>
      <c r="H138" s="377"/>
      <c r="J138" s="394"/>
      <c r="K138" s="252" t="s">
        <v>20</v>
      </c>
      <c r="L138" s="37" t="s">
        <v>26</v>
      </c>
      <c r="M138" s="37" t="s">
        <v>27</v>
      </c>
      <c r="N138" s="251" t="s">
        <v>20</v>
      </c>
      <c r="O138" s="251" t="s">
        <v>26</v>
      </c>
      <c r="P138" s="253" t="s">
        <v>27</v>
      </c>
    </row>
    <row r="139" spans="2:16" ht="15" thickBot="1">
      <c r="B139" s="392"/>
      <c r="C139" s="35" t="s">
        <v>20</v>
      </c>
      <c r="D139" s="35" t="s">
        <v>26</v>
      </c>
      <c r="E139" s="35" t="s">
        <v>27</v>
      </c>
      <c r="F139" s="35" t="s">
        <v>20</v>
      </c>
      <c r="G139" s="35" t="s">
        <v>26</v>
      </c>
      <c r="H139" s="35" t="s">
        <v>27</v>
      </c>
      <c r="J139" s="273" t="s">
        <v>454</v>
      </c>
      <c r="K139" s="270">
        <f>'DMI SR Data'!C181</f>
        <v>230582050.74048248</v>
      </c>
      <c r="L139" s="270">
        <f>'DMI SR Data'!D181</f>
        <v>16190706.541878372</v>
      </c>
      <c r="M139" s="271">
        <f>'DMI SR Data'!E181</f>
        <v>7.5519404024445638E-2</v>
      </c>
      <c r="N139" s="270">
        <f>'DMI SR Data'!F181</f>
        <v>619781905.31414747</v>
      </c>
      <c r="O139" s="270">
        <f>'DMI SR Data'!G181</f>
        <v>48438122.529529452</v>
      </c>
      <c r="P139" s="272">
        <f>'DMI SR Data'!H181</f>
        <v>8.47792939890787E-2</v>
      </c>
    </row>
    <row r="140" spans="2:16" ht="15" thickBot="1">
      <c r="B140" s="274" t="s">
        <v>453</v>
      </c>
      <c r="C140" s="270">
        <f>'DMI SR Data'!C159</f>
        <v>428945692.193546</v>
      </c>
      <c r="D140" s="270">
        <f>'DMI SR Data'!D159</f>
        <v>29496421.435736835</v>
      </c>
      <c r="E140" s="271">
        <f>'DMI SR Data'!E159</f>
        <v>7.3842721955101193E-2</v>
      </c>
      <c r="F140" s="270">
        <f>'DMI SR Data'!F159</f>
        <v>1147808497.3468871</v>
      </c>
      <c r="G140" s="270">
        <f>'DMI SR Data'!G159</f>
        <v>90768275.211042166</v>
      </c>
      <c r="H140" s="272">
        <f>'DMI SR Data'!H159</f>
        <v>8.5870218852823491E-2</v>
      </c>
      <c r="J140" s="258" t="s">
        <v>341</v>
      </c>
      <c r="K140" s="254">
        <f>'DMI SR Data'!C182</f>
        <v>24160901.033172097</v>
      </c>
      <c r="L140" s="240">
        <f>'DMI SR Data'!D182</f>
        <v>2058558.2788738161</v>
      </c>
      <c r="M140" s="264">
        <f>'DMI SR Data'!E182</f>
        <v>9.313756020155306E-2</v>
      </c>
      <c r="N140" s="240">
        <f>'DMI SR Data'!F182</f>
        <v>66413283.804378122</v>
      </c>
      <c r="O140" s="240">
        <f>'DMI SR Data'!G182</f>
        <v>6098654.4875285402</v>
      </c>
      <c r="P140" s="265">
        <f>'DMI SR Data'!H182</f>
        <v>0.10111401755435827</v>
      </c>
    </row>
    <row r="141" spans="2:16">
      <c r="B141" s="243" t="s">
        <v>431</v>
      </c>
      <c r="C141" s="254">
        <f>'DMI SR Data'!C160</f>
        <v>25251578.556960516</v>
      </c>
      <c r="D141" s="240">
        <f>'DMI SR Data'!D160</f>
        <v>2005864.0446598753</v>
      </c>
      <c r="E141" s="264">
        <f>'DMI SR Data'!E160</f>
        <v>8.6289627432121208E-2</v>
      </c>
      <c r="F141" s="240">
        <f>'DMI SR Data'!F160</f>
        <v>64746447.504929177</v>
      </c>
      <c r="G141" s="240">
        <f>'DMI SR Data'!G160</f>
        <v>6304540.4743624926</v>
      </c>
      <c r="H141" s="265">
        <f>'DMI SR Data'!H160</f>
        <v>0.10787704910219731</v>
      </c>
      <c r="J141" s="258" t="s">
        <v>342</v>
      </c>
      <c r="K141" s="254">
        <f>'DMI SR Data'!C183</f>
        <v>94395130.06884262</v>
      </c>
      <c r="L141" s="240">
        <f>'DMI SR Data'!D183</f>
        <v>5466220.8435269296</v>
      </c>
      <c r="M141" s="264">
        <f>'DMI SR Data'!E183</f>
        <v>6.1467310137329811E-2</v>
      </c>
      <c r="N141" s="240">
        <f>'DMI SR Data'!F183</f>
        <v>250408623.90347537</v>
      </c>
      <c r="O141" s="240">
        <f>'DMI SR Data'!G183</f>
        <v>17080252.090860486</v>
      </c>
      <c r="P141" s="265">
        <f>'DMI SR Data'!H183</f>
        <v>7.3202636945401439E-2</v>
      </c>
    </row>
    <row r="142" spans="2:16">
      <c r="B142" s="243" t="s">
        <v>432</v>
      </c>
      <c r="C142" s="254">
        <f>'DMI SR Data'!C161</f>
        <v>136119774.00155774</v>
      </c>
      <c r="D142" s="240">
        <f>'DMI SR Data'!D161</f>
        <v>8535512.8667929173</v>
      </c>
      <c r="E142" s="264">
        <f>'DMI SR Data'!E161</f>
        <v>6.6900985990560533E-2</v>
      </c>
      <c r="F142" s="240">
        <f>'DMI SR Data'!F161</f>
        <v>373638407.13943708</v>
      </c>
      <c r="G142" s="240">
        <f>'DMI SR Data'!G161</f>
        <v>28335886.243067861</v>
      </c>
      <c r="H142" s="265">
        <f>'DMI SR Data'!H161</f>
        <v>8.2061046555672007E-2</v>
      </c>
      <c r="J142" s="258" t="s">
        <v>343</v>
      </c>
      <c r="K142" s="254">
        <f>'DMI SR Data'!C184</f>
        <v>53069872.32523483</v>
      </c>
      <c r="L142" s="240">
        <f>'DMI SR Data'!D184</f>
        <v>4139295.7277654633</v>
      </c>
      <c r="M142" s="264">
        <f>'DMI SR Data'!E184</f>
        <v>8.4595277955084286E-2</v>
      </c>
      <c r="N142" s="240">
        <f>'DMI SR Data'!F184</f>
        <v>143632324.70882228</v>
      </c>
      <c r="O142" s="240">
        <f>'DMI SR Data'!G184</f>
        <v>12411984.439621344</v>
      </c>
      <c r="P142" s="265">
        <f>'DMI SR Data'!H184</f>
        <v>9.4588875582534926E-2</v>
      </c>
    </row>
    <row r="143" spans="2:16" ht="15" thickBot="1">
      <c r="B143" s="243" t="s">
        <v>433</v>
      </c>
      <c r="C143" s="254">
        <f>'DMI SR Data'!C162</f>
        <v>38418664.069123216</v>
      </c>
      <c r="D143" s="240">
        <f>'DMI SR Data'!D162</f>
        <v>2578596.2209642157</v>
      </c>
      <c r="E143" s="264">
        <f>'DMI SR Data'!E162</f>
        <v>7.1947302998665238E-2</v>
      </c>
      <c r="F143" s="240">
        <f>'DMI SR Data'!F162</f>
        <v>100969653.9369877</v>
      </c>
      <c r="G143" s="240">
        <f>'DMI SR Data'!G162</f>
        <v>8170209.6691389978</v>
      </c>
      <c r="H143" s="265">
        <f>'DMI SR Data'!H162</f>
        <v>8.8041579705554859E-2</v>
      </c>
      <c r="J143" s="259" t="s">
        <v>344</v>
      </c>
      <c r="K143" s="266">
        <f>'DMI SR Data'!C185</f>
        <v>58956147.313240416</v>
      </c>
      <c r="L143" s="89">
        <f>'DMI SR Data'!D185</f>
        <v>4526631.6917129308</v>
      </c>
      <c r="M143" s="206">
        <f>'DMI SR Data'!E185</f>
        <v>8.3165018832587173E-2</v>
      </c>
      <c r="N143" s="89">
        <f>'DMI SR Data'!F185</f>
        <v>159327672.89747167</v>
      </c>
      <c r="O143" s="89">
        <f>'DMI SR Data'!G185</f>
        <v>12847231.511519104</v>
      </c>
      <c r="P143" s="267">
        <f>'DMI SR Data'!H185</f>
        <v>8.770612233252835E-2</v>
      </c>
    </row>
    <row r="144" spans="2:16" ht="15" thickBot="1">
      <c r="B144" s="243" t="s">
        <v>434</v>
      </c>
      <c r="C144" s="254">
        <f>'DMI SR Data'!C163</f>
        <v>32081928.404295348</v>
      </c>
      <c r="D144" s="240">
        <f>'DMI SR Data'!D163</f>
        <v>2647368.9855434112</v>
      </c>
      <c r="E144" s="264">
        <f>'DMI SR Data'!E163</f>
        <v>8.9940839537650641E-2</v>
      </c>
      <c r="F144" s="240">
        <f>'DMI SR Data'!F163</f>
        <v>83140335.131247893</v>
      </c>
      <c r="G144" s="240">
        <f>'DMI SR Data'!G163</f>
        <v>8042674.434704721</v>
      </c>
      <c r="H144" s="265">
        <f>'DMI SR Data'!H163</f>
        <v>0.10709620459688879</v>
      </c>
    </row>
    <row r="145" spans="2:16" ht="15" thickBot="1">
      <c r="B145" s="243" t="s">
        <v>435</v>
      </c>
      <c r="C145" s="254">
        <f>'DMI SR Data'!C164</f>
        <v>77574480.525856733</v>
      </c>
      <c r="D145" s="240">
        <f>'DMI SR Data'!D164</f>
        <v>5262100.0089589208</v>
      </c>
      <c r="E145" s="264">
        <f>'DMI SR Data'!E164</f>
        <v>7.2769005408821849E-2</v>
      </c>
      <c r="F145" s="240">
        <f>'DMI SR Data'!F164</f>
        <v>211555587.46027625</v>
      </c>
      <c r="G145" s="240">
        <f>'DMI SR Data'!G164</f>
        <v>13845996.645905852</v>
      </c>
      <c r="H145" s="265">
        <f>'DMI SR Data'!H164</f>
        <v>7.0031992827833345E-2</v>
      </c>
      <c r="J145" s="388" t="s">
        <v>40</v>
      </c>
      <c r="K145" s="361" t="s">
        <v>109</v>
      </c>
      <c r="L145" s="362"/>
      <c r="M145" s="363"/>
      <c r="N145" s="372" t="s">
        <v>23</v>
      </c>
      <c r="O145" s="373"/>
      <c r="P145" s="374"/>
    </row>
    <row r="146" spans="2:16" ht="15" thickBot="1">
      <c r="B146" s="243" t="s">
        <v>436</v>
      </c>
      <c r="C146" s="254">
        <f>'DMI SR Data'!C165</f>
        <v>64713431.016244002</v>
      </c>
      <c r="D146" s="240">
        <f>'DMI SR Data'!D165</f>
        <v>4647140.4455086961</v>
      </c>
      <c r="E146" s="264">
        <f>'DMI SR Data'!E165</f>
        <v>7.736686253392204E-2</v>
      </c>
      <c r="F146" s="240">
        <f>'DMI SR Data'!F165</f>
        <v>168124230.68574491</v>
      </c>
      <c r="G146" s="240">
        <f>'DMI SR Data'!G165</f>
        <v>14063163.29623583</v>
      </c>
      <c r="H146" s="265">
        <f>'DMI SR Data'!H165</f>
        <v>9.1283044668775751E-2</v>
      </c>
      <c r="J146" s="389"/>
      <c r="K146" s="35" t="s">
        <v>20</v>
      </c>
      <c r="L146" s="35" t="s">
        <v>26</v>
      </c>
      <c r="M146" s="35" t="s">
        <v>27</v>
      </c>
      <c r="N146" s="35" t="s">
        <v>20</v>
      </c>
      <c r="O146" s="35" t="s">
        <v>26</v>
      </c>
      <c r="P146" s="35" t="s">
        <v>27</v>
      </c>
    </row>
    <row r="147" spans="2:16" ht="15" thickBot="1">
      <c r="B147" s="243" t="s">
        <v>437</v>
      </c>
      <c r="C147" s="254">
        <f>'DMI SR Data'!C166</f>
        <v>24010755.685591508</v>
      </c>
      <c r="D147" s="240">
        <f>'DMI SR Data'!D166</f>
        <v>1734341.2684646845</v>
      </c>
      <c r="E147" s="264">
        <f>'DMI SR Data'!E166</f>
        <v>7.7855494874043432E-2</v>
      </c>
      <c r="F147" s="240">
        <f>'DMI SR Data'!F166</f>
        <v>64187748.660329178</v>
      </c>
      <c r="G147" s="240">
        <f>'DMI SR Data'!G166</f>
        <v>5462761.6531025395</v>
      </c>
      <c r="H147" s="265">
        <f>'DMI SR Data'!H166</f>
        <v>9.3022781808879712E-2</v>
      </c>
      <c r="J147" s="269" t="s">
        <v>455</v>
      </c>
      <c r="K147" s="270">
        <f>'DMI SR Data'!C179</f>
        <v>413226355.63839597</v>
      </c>
      <c r="L147" s="270">
        <f>'DMI SR Data'!D179</f>
        <v>23181376.291831076</v>
      </c>
      <c r="M147" s="271">
        <f>'DMI SR Data'!E179</f>
        <v>5.9432571932258697E-2</v>
      </c>
      <c r="N147" s="270">
        <f>'DMI SR Data'!F179</f>
        <v>1173970296.8078492</v>
      </c>
      <c r="O147" s="270">
        <f>'DMI SR Data'!G179</f>
        <v>74527912.685713291</v>
      </c>
      <c r="P147" s="272">
        <f>'DMI SR Data'!H179</f>
        <v>6.7787010726552147E-2</v>
      </c>
    </row>
    <row r="148" spans="2:16" ht="15" thickBot="1">
      <c r="B148" s="243" t="s">
        <v>438</v>
      </c>
      <c r="C148" s="254">
        <f>'DMI SR Data'!C167</f>
        <v>10408309.420218186</v>
      </c>
      <c r="D148" s="240">
        <f>'DMI SR Data'!D167</f>
        <v>846963.35462341271</v>
      </c>
      <c r="E148" s="264">
        <f>'DMI SR Data'!E167</f>
        <v>8.858202064990589E-2</v>
      </c>
      <c r="F148" s="240">
        <f>'DMI SR Data'!F167</f>
        <v>27323071.539083447</v>
      </c>
      <c r="G148" s="240">
        <f>'DMI SR Data'!G167</f>
        <v>2582420.5115057863</v>
      </c>
      <c r="H148" s="265">
        <f>'DMI SR Data'!H167</f>
        <v>0.10437965066591173</v>
      </c>
      <c r="J148" s="269" t="s">
        <v>456</v>
      </c>
      <c r="K148" s="270">
        <f>'DMI SR Data'!C186</f>
        <v>21089399.322730049</v>
      </c>
      <c r="L148" s="270">
        <f>'DMI SR Data'!D186</f>
        <v>1588393.9999126084</v>
      </c>
      <c r="M148" s="271">
        <f>'DMI SR Data'!E186</f>
        <v>8.145190330542007E-2</v>
      </c>
      <c r="N148" s="270">
        <f>'DMI SR Data'!F186</f>
        <v>62048199.800525859</v>
      </c>
      <c r="O148" s="270">
        <f>'DMI SR Data'!G186</f>
        <v>4858543.1527084857</v>
      </c>
      <c r="P148" s="272">
        <f>'DMI SR Data'!H186</f>
        <v>8.4954927822493073E-2</v>
      </c>
    </row>
    <row r="149" spans="2:16" ht="15" thickBot="1">
      <c r="B149" s="244" t="s">
        <v>245</v>
      </c>
      <c r="C149" s="254">
        <f>'DMI SR Data'!C168</f>
        <v>10301852.160078466</v>
      </c>
      <c r="D149" s="240">
        <f>'DMI SR Data'!D168</f>
        <v>564096.37243748829</v>
      </c>
      <c r="E149" s="264">
        <f>'DMI SR Data'!E168</f>
        <v>5.792878613298471E-2</v>
      </c>
      <c r="F149" s="240">
        <f>'DMI SR Data'!F168</f>
        <v>26660041.137859095</v>
      </c>
      <c r="G149" s="240">
        <f>'DMI SR Data'!G168</f>
        <v>1921000.6593005359</v>
      </c>
      <c r="H149" s="265">
        <f>'DMI SR Data'!H168</f>
        <v>7.7650572622874198E-2</v>
      </c>
      <c r="J149" s="269" t="s">
        <v>457</v>
      </c>
      <c r="K149" s="270">
        <f>'DMI SR Data'!C188</f>
        <v>73992054.492969334</v>
      </c>
      <c r="L149" s="270">
        <f>'DMI SR Data'!D188</f>
        <v>5980123.8489318639</v>
      </c>
      <c r="M149" s="271">
        <f>'DMI SR Data'!E188</f>
        <v>8.7927570829165025E-2</v>
      </c>
      <c r="N149" s="270">
        <f>'DMI SR Data'!F188</f>
        <v>193730916.59034312</v>
      </c>
      <c r="O149" s="270">
        <f>'DMI SR Data'!G188</f>
        <v>18643622.608638674</v>
      </c>
      <c r="P149" s="272">
        <f>'DMI SR Data'!H188</f>
        <v>0.10648187075520636</v>
      </c>
    </row>
    <row r="150" spans="2:16" ht="15" thickBot="1">
      <c r="B150" s="245" t="s">
        <v>439</v>
      </c>
      <c r="C150" s="266">
        <f>'DMI SR Data'!C169</f>
        <v>10064918.353636883</v>
      </c>
      <c r="D150" s="89">
        <f>'DMI SR Data'!D169</f>
        <v>674437.86778157391</v>
      </c>
      <c r="E150" s="206">
        <f>'DMI SR Data'!E169</f>
        <v>7.1821443939686161E-2</v>
      </c>
      <c r="F150" s="89">
        <f>'DMI SR Data'!F169</f>
        <v>27462974.150992114</v>
      </c>
      <c r="G150" s="89">
        <f>'DMI SR Data'!G169</f>
        <v>2039621.6237172484</v>
      </c>
      <c r="H150" s="267">
        <f>'DMI SR Data'!H169</f>
        <v>8.0226304596495948E-2</v>
      </c>
      <c r="J150" s="269" t="s">
        <v>458</v>
      </c>
      <c r="K150" s="270">
        <f>'DMI SR Data'!C190</f>
        <v>52587581.908602238</v>
      </c>
      <c r="L150" s="270">
        <f>'DMI SR Data'!D190</f>
        <v>2623656.4804373235</v>
      </c>
      <c r="M150" s="271">
        <f>'DMI SR Data'!E190</f>
        <v>5.2511015857019817E-2</v>
      </c>
      <c r="N150" s="270">
        <f>'DMI SR Data'!F190</f>
        <v>147573533.66895264</v>
      </c>
      <c r="O150" s="270">
        <f>'DMI SR Data'!G190</f>
        <v>10126287.129485339</v>
      </c>
      <c r="P150" s="272">
        <f>'DMI SR Data'!H190</f>
        <v>7.3673990454058494E-2</v>
      </c>
    </row>
    <row r="151" spans="2:16" ht="15" thickBot="1">
      <c r="J151" s="269" t="s">
        <v>459</v>
      </c>
      <c r="K151" s="270">
        <f>'DMI SR Data'!C192</f>
        <v>117399679.4179894</v>
      </c>
      <c r="L151" s="270">
        <f>'DMI SR Data'!D192</f>
        <v>7546942.1033649147</v>
      </c>
      <c r="M151" s="271">
        <f>'DMI SR Data'!E192</f>
        <v>6.8700537536447934E-2</v>
      </c>
      <c r="N151" s="270">
        <f>'DMI SR Data'!F192</f>
        <v>320045071.5673182</v>
      </c>
      <c r="O151" s="270">
        <f>'DMI SR Data'!G192</f>
        <v>23981815.191238582</v>
      </c>
      <c r="P151" s="272">
        <f>'DMI SR Data'!H192</f>
        <v>8.1002335395430683E-2</v>
      </c>
    </row>
    <row r="152" spans="2:16" ht="15" thickBot="1">
      <c r="J152" s="269" t="s">
        <v>460</v>
      </c>
      <c r="K152" s="270">
        <f>'DMI SR Data'!C194</f>
        <v>96240389.441102162</v>
      </c>
      <c r="L152" s="270">
        <f>'DMI SR Data'!D194</f>
        <v>5033824.3660005182</v>
      </c>
      <c r="M152" s="271">
        <f>'DMI SR Data'!E194</f>
        <v>5.5191469625629999E-2</v>
      </c>
      <c r="N152" s="270">
        <f>'DMI SR Data'!F194</f>
        <v>275085802.31860167</v>
      </c>
      <c r="O152" s="270">
        <f>'DMI SR Data'!G194</f>
        <v>17687336.795649886</v>
      </c>
      <c r="P152" s="272">
        <f>'DMI SR Data'!H194</f>
        <v>6.871578181212093E-2</v>
      </c>
    </row>
    <row r="153" spans="2:16" ht="15" thickBot="1">
      <c r="J153" s="269" t="s">
        <v>461</v>
      </c>
      <c r="K153" s="270">
        <f>'DMI SR Data'!C196</f>
        <v>69751477.739741087</v>
      </c>
      <c r="L153" s="270">
        <f>'DMI SR Data'!D196</f>
        <v>4974804.9761225879</v>
      </c>
      <c r="M153" s="271">
        <f>'DMI SR Data'!E196</f>
        <v>7.679932858355551E-2</v>
      </c>
      <c r="N153" s="270">
        <f>'DMI SR Data'!F196</f>
        <v>183981185.10095298</v>
      </c>
      <c r="O153" s="270">
        <f>'DMI SR Data'!G196</f>
        <v>15067939.058246464</v>
      </c>
      <c r="P153" s="272">
        <f>'DMI SR Data'!H196</f>
        <v>8.9205195040990573E-2</v>
      </c>
    </row>
  </sheetData>
  <mergeCells count="92">
    <mergeCell ref="B10:B11"/>
    <mergeCell ref="C10:E10"/>
    <mergeCell ref="F10:H10"/>
    <mergeCell ref="B2:P2"/>
    <mergeCell ref="B3:P3"/>
    <mergeCell ref="B4:B5"/>
    <mergeCell ref="C4:E4"/>
    <mergeCell ref="F4:H4"/>
    <mergeCell ref="J4:J5"/>
    <mergeCell ref="K4:M4"/>
    <mergeCell ref="N4:P4"/>
    <mergeCell ref="B33:B34"/>
    <mergeCell ref="C33:E33"/>
    <mergeCell ref="F33:H33"/>
    <mergeCell ref="B21:B22"/>
    <mergeCell ref="C21:E21"/>
    <mergeCell ref="F21:H21"/>
    <mergeCell ref="J13:J14"/>
    <mergeCell ref="K13:M13"/>
    <mergeCell ref="N13:P13"/>
    <mergeCell ref="J42:J43"/>
    <mergeCell ref="J28:J29"/>
    <mergeCell ref="J19:J20"/>
    <mergeCell ref="K19:M19"/>
    <mergeCell ref="N19:P19"/>
    <mergeCell ref="N28:P28"/>
    <mergeCell ref="K28:M28"/>
    <mergeCell ref="N42:P42"/>
    <mergeCell ref="K42:M42"/>
    <mergeCell ref="J34:J35"/>
    <mergeCell ref="K34:M34"/>
    <mergeCell ref="N34:P34"/>
    <mergeCell ref="B126:B127"/>
    <mergeCell ref="N65:P65"/>
    <mergeCell ref="J80:J81"/>
    <mergeCell ref="K80:M80"/>
    <mergeCell ref="N80:P80"/>
    <mergeCell ref="B86:B87"/>
    <mergeCell ref="C86:E86"/>
    <mergeCell ref="F86:H86"/>
    <mergeCell ref="B74:B75"/>
    <mergeCell ref="C74:E74"/>
    <mergeCell ref="F74:H74"/>
    <mergeCell ref="J71:J72"/>
    <mergeCell ref="K71:M71"/>
    <mergeCell ref="N71:P71"/>
    <mergeCell ref="N122:P122"/>
    <mergeCell ref="J94:J95"/>
    <mergeCell ref="N94:P94"/>
    <mergeCell ref="B57:B58"/>
    <mergeCell ref="C57:E57"/>
    <mergeCell ref="F57:H57"/>
    <mergeCell ref="J56:J57"/>
    <mergeCell ref="K56:M56"/>
    <mergeCell ref="N56:P56"/>
    <mergeCell ref="J65:J66"/>
    <mergeCell ref="K65:M65"/>
    <mergeCell ref="J86:J87"/>
    <mergeCell ref="K86:M86"/>
    <mergeCell ref="N86:P86"/>
    <mergeCell ref="B63:B64"/>
    <mergeCell ref="C63:E63"/>
    <mergeCell ref="F63:H63"/>
    <mergeCell ref="K94:M94"/>
    <mergeCell ref="C126:E126"/>
    <mergeCell ref="F126:H126"/>
    <mergeCell ref="J122:J123"/>
    <mergeCell ref="K122:M122"/>
    <mergeCell ref="J131:J132"/>
    <mergeCell ref="K131:M131"/>
    <mergeCell ref="N131:P131"/>
    <mergeCell ref="B138:B139"/>
    <mergeCell ref="C138:E138"/>
    <mergeCell ref="F138:H138"/>
    <mergeCell ref="J145:J146"/>
    <mergeCell ref="K145:M145"/>
    <mergeCell ref="N145:P145"/>
    <mergeCell ref="J137:J138"/>
    <mergeCell ref="K137:M137"/>
    <mergeCell ref="N137:P137"/>
    <mergeCell ref="N107:P107"/>
    <mergeCell ref="B115:B116"/>
    <mergeCell ref="C115:E115"/>
    <mergeCell ref="F115:H115"/>
    <mergeCell ref="J116:J117"/>
    <mergeCell ref="K116:M116"/>
    <mergeCell ref="N116:P116"/>
    <mergeCell ref="B109:B110"/>
    <mergeCell ref="C109:E109"/>
    <mergeCell ref="F109:H109"/>
    <mergeCell ref="J107:J108"/>
    <mergeCell ref="K107:M107"/>
  </mergeCells>
  <conditionalFormatting sqref="A1:XFD3 Q4:XFD32 A4:A1048576 J33:T33 U33:XFD89 Q34:T89 J85:P85 Q90:XFD1048576 C99:H106 I120:J120 B151:H1048576 J154:P1048576">
    <cfRule type="cellIs" dxfId="67" priority="516" operator="lessThan">
      <formula>0</formula>
    </cfRule>
  </conditionalFormatting>
  <conditionalFormatting sqref="B65">
    <cfRule type="cellIs" dxfId="66" priority="3" operator="lessThan">
      <formula>0</formula>
    </cfRule>
  </conditionalFormatting>
  <conditionalFormatting sqref="B88:B106">
    <cfRule type="cellIs" dxfId="65" priority="146" operator="lessThan">
      <formula>0</formula>
    </cfRule>
  </conditionalFormatting>
  <conditionalFormatting sqref="B111:B115">
    <cfRule type="cellIs" dxfId="64" priority="60" operator="lessThan">
      <formula>0</formula>
    </cfRule>
  </conditionalFormatting>
  <conditionalFormatting sqref="B117:B139">
    <cfRule type="cellIs" dxfId="63" priority="1" operator="lessThan">
      <formula>0</formula>
    </cfRule>
  </conditionalFormatting>
  <conditionalFormatting sqref="B12:H34">
    <cfRule type="cellIs" dxfId="62" priority="364" operator="lessThan">
      <formula>0</formula>
    </cfRule>
  </conditionalFormatting>
  <conditionalFormatting sqref="B35:H52">
    <cfRule type="cellIs" dxfId="61" priority="407" operator="lessThan">
      <formula>0</formula>
    </cfRule>
  </conditionalFormatting>
  <conditionalFormatting sqref="B55:H63">
    <cfRule type="cellIs" dxfId="60" priority="4" operator="lessThan">
      <formula>0</formula>
    </cfRule>
  </conditionalFormatting>
  <conditionalFormatting sqref="B66:H87">
    <cfRule type="cellIs" dxfId="59" priority="2" operator="lessThan">
      <formula>0</formula>
    </cfRule>
  </conditionalFormatting>
  <conditionalFormatting sqref="B107:H110">
    <cfRule type="cellIs" dxfId="58" priority="58" operator="lessThan">
      <formula>0</formula>
    </cfRule>
  </conditionalFormatting>
  <conditionalFormatting sqref="B140:H150">
    <cfRule type="cellIs" dxfId="57" priority="36" operator="lessThan">
      <formula>0</formula>
    </cfRule>
  </conditionalFormatting>
  <conditionalFormatting sqref="B6:I10">
    <cfRule type="cellIs" dxfId="56" priority="116" operator="lessThan">
      <formula>0</formula>
    </cfRule>
  </conditionalFormatting>
  <conditionalFormatting sqref="B4:P5">
    <cfRule type="cellIs" dxfId="55" priority="379" operator="lessThan">
      <formula>0</formula>
    </cfRule>
  </conditionalFormatting>
  <conditionalFormatting sqref="C64:H65">
    <cfRule type="cellIs" dxfId="54" priority="5" operator="lessThan">
      <formula>0</formula>
    </cfRule>
  </conditionalFormatting>
  <conditionalFormatting sqref="C88:H98">
    <cfRule type="cellIs" dxfId="53" priority="85" operator="lessThan">
      <formula>0</formula>
    </cfRule>
  </conditionalFormatting>
  <conditionalFormatting sqref="C111:H139">
    <cfRule type="cellIs" dxfId="52" priority="39" operator="lessThan">
      <formula>0</formula>
    </cfRule>
  </conditionalFormatting>
  <conditionalFormatting sqref="C11:I11 N13 N19 N28 N42 B53:H53">
    <cfRule type="cellIs" dxfId="51" priority="423" operator="lessThan">
      <formula>0</formula>
    </cfRule>
  </conditionalFormatting>
  <conditionalFormatting sqref="I12:I119">
    <cfRule type="cellIs" dxfId="50" priority="212" operator="lessThan">
      <formula>0</formula>
    </cfRule>
  </conditionalFormatting>
  <conditionalFormatting sqref="I121:I1048576">
    <cfRule type="cellIs" dxfId="49" priority="244" operator="lessThan">
      <formula>0</formula>
    </cfRule>
  </conditionalFormatting>
  <conditionalFormatting sqref="J15:J17">
    <cfRule type="cellIs" dxfId="48" priority="375" operator="lessThan">
      <formula>0</formula>
    </cfRule>
  </conditionalFormatting>
  <conditionalFormatting sqref="J21:J26">
    <cfRule type="cellIs" dxfId="47" priority="369" operator="lessThan">
      <formula>0</formula>
    </cfRule>
  </conditionalFormatting>
  <conditionalFormatting sqref="J30:J32">
    <cfRule type="cellIs" dxfId="46" priority="373" operator="lessThan">
      <formula>0</formula>
    </cfRule>
  </conditionalFormatting>
  <conditionalFormatting sqref="J36:J40">
    <cfRule type="cellIs" dxfId="45" priority="137" operator="lessThan">
      <formula>0</formula>
    </cfRule>
  </conditionalFormatting>
  <conditionalFormatting sqref="J44:J50">
    <cfRule type="cellIs" dxfId="44" priority="396" operator="lessThan">
      <formula>0</formula>
    </cfRule>
  </conditionalFormatting>
  <conditionalFormatting sqref="J67:J69">
    <cfRule type="cellIs" dxfId="43" priority="205" operator="lessThan">
      <formula>0</formula>
    </cfRule>
  </conditionalFormatting>
  <conditionalFormatting sqref="J73:J78">
    <cfRule type="cellIs" dxfId="42" priority="188" operator="lessThan">
      <formula>0</formula>
    </cfRule>
  </conditionalFormatting>
  <conditionalFormatting sqref="J82:J84">
    <cfRule type="cellIs" dxfId="41" priority="203" operator="lessThan">
      <formula>0</formula>
    </cfRule>
  </conditionalFormatting>
  <conditionalFormatting sqref="J88:J92">
    <cfRule type="cellIs" dxfId="40" priority="129" operator="lessThan">
      <formula>0</formula>
    </cfRule>
  </conditionalFormatting>
  <conditionalFormatting sqref="J96:J102">
    <cfRule type="cellIs" dxfId="39" priority="194" operator="lessThan">
      <formula>0</formula>
    </cfRule>
  </conditionalFormatting>
  <conditionalFormatting sqref="J118:J119">
    <cfRule type="cellIs" dxfId="38" priority="237" operator="lessThan">
      <formula>0</formula>
    </cfRule>
  </conditionalFormatting>
  <conditionalFormatting sqref="J124:J129">
    <cfRule type="cellIs" dxfId="37" priority="220" operator="lessThan">
      <formula>0</formula>
    </cfRule>
  </conditionalFormatting>
  <conditionalFormatting sqref="J133:J137">
    <cfRule type="cellIs" dxfId="36" priority="125" operator="lessThan">
      <formula>0</formula>
    </cfRule>
  </conditionalFormatting>
  <conditionalFormatting sqref="J139:J143">
    <cfRule type="cellIs" dxfId="35" priority="121" operator="lessThan">
      <formula>0</formula>
    </cfRule>
  </conditionalFormatting>
  <conditionalFormatting sqref="J147:J153">
    <cfRule type="cellIs" dxfId="34" priority="226" operator="lessThan">
      <formula>0</formula>
    </cfRule>
  </conditionalFormatting>
  <conditionalFormatting sqref="J13:K13 J19:K19 J28:K28">
    <cfRule type="cellIs" dxfId="33" priority="378" operator="lessThan">
      <formula>0</formula>
    </cfRule>
  </conditionalFormatting>
  <conditionalFormatting sqref="J34:K34">
    <cfRule type="cellIs" dxfId="32" priority="138" operator="lessThan">
      <formula>0</formula>
    </cfRule>
  </conditionalFormatting>
  <conditionalFormatting sqref="J42:K42">
    <cfRule type="cellIs" dxfId="31" priority="388" operator="lessThan">
      <formula>0</formula>
    </cfRule>
  </conditionalFormatting>
  <conditionalFormatting sqref="J86:K86">
    <cfRule type="cellIs" dxfId="30" priority="130" operator="lessThan">
      <formula>0</formula>
    </cfRule>
  </conditionalFormatting>
  <conditionalFormatting sqref="J65:N65">
    <cfRule type="cellIs" dxfId="29" priority="156" operator="lessThan">
      <formula>0</formula>
    </cfRule>
  </conditionalFormatting>
  <conditionalFormatting sqref="J71:N71">
    <cfRule type="cellIs" dxfId="28" priority="157" operator="lessThan">
      <formula>0</formula>
    </cfRule>
  </conditionalFormatting>
  <conditionalFormatting sqref="J80:N80">
    <cfRule type="cellIs" dxfId="27" priority="159" operator="lessThan">
      <formula>0</formula>
    </cfRule>
  </conditionalFormatting>
  <conditionalFormatting sqref="J94:N94">
    <cfRule type="cellIs" dxfId="26" priority="158" operator="lessThan">
      <formula>0</formula>
    </cfRule>
  </conditionalFormatting>
  <conditionalFormatting sqref="J116:N116">
    <cfRule type="cellIs" dxfId="25" priority="29" operator="lessThan">
      <formula>0</formula>
    </cfRule>
  </conditionalFormatting>
  <conditionalFormatting sqref="J122:N122">
    <cfRule type="cellIs" dxfId="24" priority="30" operator="lessThan">
      <formula>0</formula>
    </cfRule>
  </conditionalFormatting>
  <conditionalFormatting sqref="J131:N131">
    <cfRule type="cellIs" dxfId="23" priority="31" operator="lessThan">
      <formula>0</formula>
    </cfRule>
  </conditionalFormatting>
  <conditionalFormatting sqref="J145:N145">
    <cfRule type="cellIs" dxfId="22" priority="149" operator="lessThan">
      <formula>0</formula>
    </cfRule>
  </conditionalFormatting>
  <conditionalFormatting sqref="J6:P11">
    <cfRule type="cellIs" dxfId="21" priority="114" operator="lessThan">
      <formula>0</formula>
    </cfRule>
  </conditionalFormatting>
  <conditionalFormatting sqref="J51:P63">
    <cfRule type="cellIs" dxfId="20" priority="94" operator="lessThan">
      <formula>0</formula>
    </cfRule>
  </conditionalFormatting>
  <conditionalFormatting sqref="J103:P114">
    <cfRule type="cellIs" dxfId="19" priority="25" operator="lessThan">
      <formula>0</formula>
    </cfRule>
  </conditionalFormatting>
  <conditionalFormatting sqref="K137">
    <cfRule type="cellIs" dxfId="18" priority="27" operator="lessThan">
      <formula>0</formula>
    </cfRule>
  </conditionalFormatting>
  <conditionalFormatting sqref="K14:P17">
    <cfRule type="cellIs" dxfId="17" priority="111" operator="lessThan">
      <formula>0</formula>
    </cfRule>
  </conditionalFormatting>
  <conditionalFormatting sqref="K20:P26">
    <cfRule type="cellIs" dxfId="16" priority="389" operator="lessThan">
      <formula>0</formula>
    </cfRule>
  </conditionalFormatting>
  <conditionalFormatting sqref="K29:P32">
    <cfRule type="cellIs" dxfId="15" priority="406" operator="lessThan">
      <formula>0</formula>
    </cfRule>
  </conditionalFormatting>
  <conditionalFormatting sqref="K35:P40">
    <cfRule type="cellIs" dxfId="14" priority="108" operator="lessThan">
      <formula>0</formula>
    </cfRule>
  </conditionalFormatting>
  <conditionalFormatting sqref="K43:P50">
    <cfRule type="cellIs" dxfId="13" priority="102" operator="lessThan">
      <formula>0</formula>
    </cfRule>
  </conditionalFormatting>
  <conditionalFormatting sqref="K66:P69">
    <cfRule type="cellIs" dxfId="12" priority="79" operator="lessThan">
      <formula>0</formula>
    </cfRule>
  </conditionalFormatting>
  <conditionalFormatting sqref="K72:P78">
    <cfRule type="cellIs" dxfId="11" priority="73" operator="lessThan">
      <formula>0</formula>
    </cfRule>
  </conditionalFormatting>
  <conditionalFormatting sqref="K81:P84">
    <cfRule type="cellIs" dxfId="10" priority="76" operator="lessThan">
      <formula>0</formula>
    </cfRule>
  </conditionalFormatting>
  <conditionalFormatting sqref="K87:P92">
    <cfRule type="cellIs" dxfId="9" priority="82" operator="lessThan">
      <formula>0</formula>
    </cfRule>
  </conditionalFormatting>
  <conditionalFormatting sqref="K95:P102">
    <cfRule type="cellIs" dxfId="8" priority="67" operator="lessThan">
      <formula>0</formula>
    </cfRule>
  </conditionalFormatting>
  <conditionalFormatting sqref="K117:P120">
    <cfRule type="cellIs" dxfId="7" priority="19" operator="lessThan">
      <formula>0</formula>
    </cfRule>
  </conditionalFormatting>
  <conditionalFormatting sqref="K123:P129">
    <cfRule type="cellIs" dxfId="6" priority="13" operator="lessThan">
      <formula>0</formula>
    </cfRule>
  </conditionalFormatting>
  <conditionalFormatting sqref="K132:P136">
    <cfRule type="cellIs" dxfId="5" priority="16" operator="lessThan">
      <formula>0</formula>
    </cfRule>
  </conditionalFormatting>
  <conditionalFormatting sqref="K138:P143">
    <cfRule type="cellIs" dxfId="4" priority="22" operator="lessThan">
      <formula>0</formula>
    </cfRule>
  </conditionalFormatting>
  <conditionalFormatting sqref="K146:P153">
    <cfRule type="cellIs" dxfId="3" priority="7" operator="lessThan">
      <formula>0</formula>
    </cfRule>
  </conditionalFormatting>
  <conditionalFormatting sqref="N34">
    <cfRule type="cellIs" dxfId="2" priority="141" operator="lessThan">
      <formula>0</formula>
    </cfRule>
  </conditionalFormatting>
  <conditionalFormatting sqref="N86">
    <cfRule type="cellIs" dxfId="1" priority="133" operator="lessThan">
      <formula>0</formula>
    </cfRule>
  </conditionalFormatting>
  <conditionalFormatting sqref="N137">
    <cfRule type="cellIs" dxfId="0" priority="28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CCFF66"/>
  </sheetPr>
  <dimension ref="A1:T122"/>
  <sheetViews>
    <sheetView zoomScale="80" zoomScaleNormal="80" workbookViewId="0">
      <selection activeCell="D3" sqref="D3:Q128"/>
    </sheetView>
  </sheetViews>
  <sheetFormatPr defaultRowHeight="14.5"/>
  <cols>
    <col min="1" max="1" width="31.26953125" bestFit="1" customWidth="1"/>
    <col min="2" max="2" width="31" bestFit="1" customWidth="1"/>
    <col min="3" max="3" width="20.54296875" bestFit="1" customWidth="1"/>
    <col min="4" max="4" width="13.54296875" bestFit="1" customWidth="1"/>
    <col min="5" max="5" width="12.7265625" bestFit="1" customWidth="1"/>
    <col min="6" max="6" width="10.1796875" bestFit="1" customWidth="1"/>
    <col min="7" max="7" width="7.7265625" bestFit="1" customWidth="1"/>
    <col min="8" max="8" width="7.54296875" bestFit="1" customWidth="1"/>
    <col min="9" max="9" width="7.7265625" bestFit="1" customWidth="1"/>
    <col min="10" max="10" width="7.54296875" bestFit="1" customWidth="1"/>
    <col min="12" max="12" width="14.81640625" bestFit="1" customWidth="1"/>
    <col min="13" max="13" width="13.7265625" bestFit="1" customWidth="1"/>
    <col min="15" max="15" width="13.54296875" bestFit="1" customWidth="1"/>
    <col min="16" max="16" width="12.7265625" bestFit="1" customWidth="1"/>
    <col min="20" max="20" width="16.1796875" bestFit="1" customWidth="1"/>
  </cols>
  <sheetData>
    <row r="1" spans="1:20">
      <c r="A1" s="331" t="s">
        <v>0</v>
      </c>
      <c r="B1" s="331" t="s">
        <v>1</v>
      </c>
      <c r="C1" s="331" t="s">
        <v>110</v>
      </c>
      <c r="D1" s="331" t="s">
        <v>3</v>
      </c>
      <c r="E1" s="331"/>
      <c r="F1" s="331"/>
      <c r="G1" s="331" t="s">
        <v>4</v>
      </c>
      <c r="H1" s="331"/>
      <c r="I1" s="331" t="s">
        <v>5</v>
      </c>
      <c r="J1" s="331"/>
      <c r="K1" s="331"/>
      <c r="L1" s="331" t="s">
        <v>6</v>
      </c>
      <c r="M1" s="331"/>
      <c r="N1" s="331"/>
      <c r="O1" s="331" t="s">
        <v>7</v>
      </c>
      <c r="P1" s="331"/>
      <c r="Q1" s="331"/>
    </row>
    <row r="2" spans="1:20" ht="29">
      <c r="A2" s="330"/>
      <c r="B2" s="330"/>
      <c r="C2" s="330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20">
      <c r="A3" s="332" t="s">
        <v>299</v>
      </c>
      <c r="B3" s="332" t="s">
        <v>142</v>
      </c>
      <c r="C3" s="310" t="s">
        <v>11</v>
      </c>
      <c r="D3" s="313">
        <v>286982198.01567948</v>
      </c>
      <c r="E3" s="313">
        <v>24961295.013787448</v>
      </c>
      <c r="F3" s="314">
        <v>9.5264517936598389E-2</v>
      </c>
      <c r="G3" s="322">
        <v>99.964098974866758</v>
      </c>
      <c r="H3" s="322">
        <v>1.0778469156420556E-2</v>
      </c>
      <c r="I3" s="323">
        <v>2.8865438291863841</v>
      </c>
      <c r="J3" s="323">
        <v>6.8778400169079656E-2</v>
      </c>
      <c r="K3" s="314">
        <v>2.4408845200810814E-2</v>
      </c>
      <c r="L3" s="315">
        <v>828386692.76850462</v>
      </c>
      <c r="M3" s="315">
        <v>90073250.609876871</v>
      </c>
      <c r="N3" s="314">
        <v>0.12199866000885366</v>
      </c>
      <c r="O3" s="313">
        <v>303149271.38617712</v>
      </c>
      <c r="P3" s="313">
        <v>20036518.268498957</v>
      </c>
      <c r="Q3" s="314">
        <v>7.0772220777248457E-2</v>
      </c>
      <c r="T3" s="229"/>
    </row>
    <row r="4" spans="1:20">
      <c r="A4" s="332"/>
      <c r="B4" s="332"/>
      <c r="C4" s="311" t="s">
        <v>145</v>
      </c>
      <c r="D4" s="313">
        <v>4382692.2541667493</v>
      </c>
      <c r="E4" s="313">
        <v>-33091.050549793057</v>
      </c>
      <c r="F4" s="317">
        <v>-7.493812143011677E-3</v>
      </c>
      <c r="G4" s="324">
        <v>1.5266169306012851</v>
      </c>
      <c r="H4" s="324">
        <v>-0.15787540906869246</v>
      </c>
      <c r="I4" s="325">
        <v>5.0756872440961613</v>
      </c>
      <c r="J4" s="325">
        <v>0.15690779457577531</v>
      </c>
      <c r="K4" s="317">
        <v>3.1899741833530441E-2</v>
      </c>
      <c r="L4" s="318">
        <v>22245175.16927322</v>
      </c>
      <c r="M4" s="318">
        <v>524910.99649827555</v>
      </c>
      <c r="N4" s="317">
        <v>2.4166879017807719E-2</v>
      </c>
      <c r="O4" s="313">
        <v>9308186.1405439973</v>
      </c>
      <c r="P4" s="313">
        <v>13339.612697407603</v>
      </c>
      <c r="Q4" s="317">
        <v>1.4351622329043551E-3</v>
      </c>
      <c r="T4" s="227"/>
    </row>
    <row r="5" spans="1:20">
      <c r="A5" s="332"/>
      <c r="B5" s="332"/>
      <c r="C5" s="312" t="s">
        <v>149</v>
      </c>
      <c r="D5" s="313">
        <v>3658600.6602114215</v>
      </c>
      <c r="E5" s="313">
        <v>-263060.83918735851</v>
      </c>
      <c r="F5" s="314">
        <v>-6.7078925406409431E-2</v>
      </c>
      <c r="G5" s="322">
        <v>1.2743951403107783</v>
      </c>
      <c r="H5" s="322">
        <v>-0.22160416460528931</v>
      </c>
      <c r="I5" s="323">
        <v>4.2371419936465937</v>
      </c>
      <c r="J5" s="323">
        <v>0.12057496954362978</v>
      </c>
      <c r="K5" s="314">
        <v>2.9290175244967409E-2</v>
      </c>
      <c r="L5" s="315">
        <v>15502010.495364966</v>
      </c>
      <c r="M5" s="315">
        <v>-641771.91275423765</v>
      </c>
      <c r="N5" s="314">
        <v>-3.9753503641839896E-2</v>
      </c>
      <c r="O5" s="313">
        <v>6828649.5131346583</v>
      </c>
      <c r="P5" s="313">
        <v>-95104.498235906474</v>
      </c>
      <c r="Q5" s="314">
        <v>-1.3735973011132501E-2</v>
      </c>
    </row>
    <row r="6" spans="1:20">
      <c r="A6" s="332"/>
      <c r="B6" s="332"/>
      <c r="C6" s="311" t="s">
        <v>146</v>
      </c>
      <c r="D6" s="313">
        <v>131254413.19979569</v>
      </c>
      <c r="E6" s="313">
        <v>19306305.414564073</v>
      </c>
      <c r="F6" s="317">
        <v>0.17245763056221119</v>
      </c>
      <c r="G6" s="324">
        <v>45.719662204537066</v>
      </c>
      <c r="H6" s="324">
        <v>3.0147292420540452</v>
      </c>
      <c r="I6" s="325">
        <v>3.1297196390166295</v>
      </c>
      <c r="J6" s="325">
        <v>3.5850566706025599E-2</v>
      </c>
      <c r="K6" s="317">
        <v>1.1587615981193157E-2</v>
      </c>
      <c r="L6" s="318">
        <v>410789514.69900411</v>
      </c>
      <c r="M6" s="318">
        <v>64436726.318582058</v>
      </c>
      <c r="N6" s="317">
        <v>0.18604361933938571</v>
      </c>
      <c r="O6" s="313">
        <v>143091745.31904215</v>
      </c>
      <c r="P6" s="313">
        <v>12856645.864456326</v>
      </c>
      <c r="Q6" s="317">
        <v>9.8718747237103749E-2</v>
      </c>
    </row>
    <row r="7" spans="1:20">
      <c r="A7" s="332"/>
      <c r="B7" s="332"/>
      <c r="C7" s="312" t="s">
        <v>148</v>
      </c>
      <c r="D7" s="313">
        <v>3959842.8664933583</v>
      </c>
      <c r="E7" s="313">
        <v>883830.48137389822</v>
      </c>
      <c r="F7" s="314">
        <v>0.28732994888106528</v>
      </c>
      <c r="G7" s="322">
        <v>1.3793264075893481</v>
      </c>
      <c r="H7" s="322">
        <v>0.20591753720178296</v>
      </c>
      <c r="I7" s="323">
        <v>4.9802758595051264</v>
      </c>
      <c r="J7" s="323">
        <v>0.12788527332178479</v>
      </c>
      <c r="K7" s="314">
        <v>2.6355107044747035E-2</v>
      </c>
      <c r="L7" s="315">
        <v>19721109.835430454</v>
      </c>
      <c r="M7" s="315">
        <v>4795096.2948934194</v>
      </c>
      <c r="N7" s="314">
        <v>0.32125766748573464</v>
      </c>
      <c r="O7" s="313">
        <v>8518203.0703216791</v>
      </c>
      <c r="P7" s="313">
        <v>1615489.9355400037</v>
      </c>
      <c r="Q7" s="314">
        <v>0.23403695097798669</v>
      </c>
    </row>
    <row r="8" spans="1:20">
      <c r="A8" s="332"/>
      <c r="B8" s="332"/>
      <c r="C8" s="311" t="s">
        <v>147</v>
      </c>
      <c r="D8" s="313">
        <v>143726649.03503203</v>
      </c>
      <c r="E8" s="313">
        <v>5067311.0075856149</v>
      </c>
      <c r="F8" s="317">
        <v>3.6545039661033028E-2</v>
      </c>
      <c r="G8" s="324">
        <v>50.064098291835172</v>
      </c>
      <c r="H8" s="324">
        <v>-2.8303887364264781</v>
      </c>
      <c r="I8" s="325">
        <v>2.5056514222470589</v>
      </c>
      <c r="J8" s="325">
        <v>5.9580364345148684E-2</v>
      </c>
      <c r="K8" s="317">
        <v>2.4357577083738959E-2</v>
      </c>
      <c r="L8" s="318">
        <v>360128882.5694319</v>
      </c>
      <c r="M8" s="318">
        <v>20958288.91265744</v>
      </c>
      <c r="N8" s="317">
        <v>6.1792765365343831E-2</v>
      </c>
      <c r="O8" s="313">
        <v>135402487.34313464</v>
      </c>
      <c r="P8" s="313">
        <v>5646147.3540411144</v>
      </c>
      <c r="Q8" s="317">
        <v>4.3513460340478878E-2</v>
      </c>
    </row>
    <row r="9" spans="1:20">
      <c r="A9" s="332"/>
      <c r="B9" s="332" t="s">
        <v>134</v>
      </c>
      <c r="C9" s="310" t="s">
        <v>11</v>
      </c>
      <c r="D9" s="313">
        <v>3988172956.0996447</v>
      </c>
      <c r="E9" s="313">
        <v>265233442.92383289</v>
      </c>
      <c r="F9" s="314">
        <v>7.124301697224715E-2</v>
      </c>
      <c r="G9" s="322">
        <v>99.952683623228481</v>
      </c>
      <c r="H9" s="322">
        <v>-3.8090602200924195E-3</v>
      </c>
      <c r="I9" s="323">
        <v>2.8074083430029129</v>
      </c>
      <c r="J9" s="323">
        <v>2.6132984114149771E-2</v>
      </c>
      <c r="K9" s="314">
        <v>9.3960434484239644E-3</v>
      </c>
      <c r="L9" s="315">
        <v>11196430030.292734</v>
      </c>
      <c r="M9" s="315">
        <v>841910099.66352081</v>
      </c>
      <c r="N9" s="314">
        <v>8.1308462903539019E-2</v>
      </c>
      <c r="O9" s="313">
        <v>4237880335.7314944</v>
      </c>
      <c r="P9" s="313">
        <v>199105733.74676657</v>
      </c>
      <c r="Q9" s="314">
        <v>4.9298550518001763E-2</v>
      </c>
    </row>
    <row r="10" spans="1:20">
      <c r="A10" s="332"/>
      <c r="B10" s="332"/>
      <c r="C10" s="311" t="s">
        <v>145</v>
      </c>
      <c r="D10" s="313">
        <v>63843107.156055011</v>
      </c>
      <c r="E10" s="313">
        <v>-2428127.0280046016</v>
      </c>
      <c r="F10" s="317">
        <v>-3.6639230548518219E-2</v>
      </c>
      <c r="G10" s="324">
        <v>1.6000534483674491</v>
      </c>
      <c r="H10" s="324">
        <v>-0.17925027424160489</v>
      </c>
      <c r="I10" s="325">
        <v>4.9308332230613479</v>
      </c>
      <c r="J10" s="325">
        <v>5.3480181111649649E-2</v>
      </c>
      <c r="K10" s="317">
        <v>1.0965001026514007E-2</v>
      </c>
      <c r="L10" s="318">
        <v>314799713.82854176</v>
      </c>
      <c r="M10" s="318">
        <v>-8428491.8128422499</v>
      </c>
      <c r="N10" s="317">
        <v>-2.6075978722579406E-2</v>
      </c>
      <c r="O10" s="313">
        <v>134570141.6680201</v>
      </c>
      <c r="P10" s="313">
        <v>-5684100.6477867961</v>
      </c>
      <c r="Q10" s="317">
        <v>-4.0527120990665307E-2</v>
      </c>
    </row>
    <row r="11" spans="1:20">
      <c r="A11" s="332"/>
      <c r="B11" s="332"/>
      <c r="C11" s="312" t="s">
        <v>149</v>
      </c>
      <c r="D11" s="313">
        <v>60256609.953733899</v>
      </c>
      <c r="E11" s="313">
        <v>-417127.3408947736</v>
      </c>
      <c r="F11" s="314">
        <v>-6.8749241351200082E-3</v>
      </c>
      <c r="G11" s="322">
        <v>1.5101676725685522</v>
      </c>
      <c r="H11" s="322">
        <v>-0.11884992401189232</v>
      </c>
      <c r="I11" s="323">
        <v>3.9045554100662505</v>
      </c>
      <c r="J11" s="323">
        <v>-1.2660088651216483E-2</v>
      </c>
      <c r="K11" s="314">
        <v>-3.2319101809337564E-3</v>
      </c>
      <c r="L11" s="315">
        <v>235275272.38710359</v>
      </c>
      <c r="M11" s="315">
        <v>-2396831.7085278332</v>
      </c>
      <c r="N11" s="314">
        <v>-1.0084615178748226E-2</v>
      </c>
      <c r="O11" s="313">
        <v>96895606.621436045</v>
      </c>
      <c r="P11" s="313">
        <v>1735952.9607257247</v>
      </c>
      <c r="Q11" s="314">
        <v>1.8242531303394895E-2</v>
      </c>
    </row>
    <row r="12" spans="1:20">
      <c r="A12" s="332"/>
      <c r="B12" s="332"/>
      <c r="C12" s="311" t="s">
        <v>146</v>
      </c>
      <c r="D12" s="313">
        <v>1803156475.5419312</v>
      </c>
      <c r="E12" s="313">
        <v>254245810.39903283</v>
      </c>
      <c r="F12" s="317">
        <v>0.16414491559819963</v>
      </c>
      <c r="G12" s="324">
        <v>45.191201762543436</v>
      </c>
      <c r="H12" s="324">
        <v>3.6047948333583406</v>
      </c>
      <c r="I12" s="325">
        <v>3.0756353918022916</v>
      </c>
      <c r="J12" s="325">
        <v>-4.0620323279399795E-2</v>
      </c>
      <c r="K12" s="317">
        <v>-1.303497754783418E-2</v>
      </c>
      <c r="L12" s="318">
        <v>5545851873.1342468</v>
      </c>
      <c r="M12" s="318">
        <v>719050160.73170567</v>
      </c>
      <c r="N12" s="317">
        <v>0.1489703127609521</v>
      </c>
      <c r="O12" s="313">
        <v>1993169389.2690012</v>
      </c>
      <c r="P12" s="313">
        <v>165247695.75803876</v>
      </c>
      <c r="Q12" s="317">
        <v>9.0401955589596891E-2</v>
      </c>
    </row>
    <row r="13" spans="1:20">
      <c r="A13" s="332"/>
      <c r="B13" s="332"/>
      <c r="C13" s="312" t="s">
        <v>148</v>
      </c>
      <c r="D13" s="313">
        <v>52072279.977109589</v>
      </c>
      <c r="E13" s="313">
        <v>10128097.586938687</v>
      </c>
      <c r="F13" s="314">
        <v>0.24146608682762358</v>
      </c>
      <c r="G13" s="322">
        <v>1.3050497516994264</v>
      </c>
      <c r="H13" s="322">
        <v>0.17889840130590207</v>
      </c>
      <c r="I13" s="323">
        <v>4.771184911437266</v>
      </c>
      <c r="J13" s="323">
        <v>4.9972889592410752E-2</v>
      </c>
      <c r="K13" s="314">
        <v>1.0584758608846253E-2</v>
      </c>
      <c r="L13" s="315">
        <v>248446476.53092211</v>
      </c>
      <c r="M13" s="315">
        <v>50419098.383993983</v>
      </c>
      <c r="N13" s="314">
        <v>0.25460670567776289</v>
      </c>
      <c r="O13" s="313">
        <v>110588654.47864108</v>
      </c>
      <c r="P13" s="313">
        <v>17759246.286493361</v>
      </c>
      <c r="Q13" s="314">
        <v>0.19131056237839492</v>
      </c>
    </row>
    <row r="14" spans="1:20">
      <c r="A14" s="332"/>
      <c r="B14" s="332"/>
      <c r="C14" s="311" t="s">
        <v>147</v>
      </c>
      <c r="D14" s="313">
        <v>2008844483.4706731</v>
      </c>
      <c r="E14" s="313">
        <v>3704789.3068757057</v>
      </c>
      <c r="F14" s="317">
        <v>1.8476464845112513E-3</v>
      </c>
      <c r="G14" s="324">
        <v>50.346210988046039</v>
      </c>
      <c r="H14" s="324">
        <v>-3.489402096627515</v>
      </c>
      <c r="I14" s="325">
        <v>2.4153470984618184</v>
      </c>
      <c r="J14" s="325">
        <v>3.7063658049725223E-2</v>
      </c>
      <c r="K14" s="317">
        <v>1.5584205574463857E-2</v>
      </c>
      <c r="L14" s="318">
        <v>4852056694.4119205</v>
      </c>
      <c r="M14" s="318">
        <v>83266164.069191933</v>
      </c>
      <c r="N14" s="317">
        <v>1.7460646161618607E-2</v>
      </c>
      <c r="O14" s="313">
        <v>1902656543.694396</v>
      </c>
      <c r="P14" s="313">
        <v>20046939.389295578</v>
      </c>
      <c r="Q14" s="317">
        <v>1.0648484605333353E-2</v>
      </c>
    </row>
    <row r="15" spans="1:20">
      <c r="A15" s="332"/>
      <c r="B15" s="332" t="s">
        <v>135</v>
      </c>
      <c r="C15" s="310" t="s">
        <v>11</v>
      </c>
      <c r="D15" s="313">
        <v>3737213639.9595637</v>
      </c>
      <c r="E15" s="313">
        <v>254384258.59688568</v>
      </c>
      <c r="F15" s="314">
        <v>7.3039540770543379E-2</v>
      </c>
      <c r="G15" s="322">
        <v>99.952557424475074</v>
      </c>
      <c r="H15" s="322">
        <v>-1.8244107300375845E-3</v>
      </c>
      <c r="I15" s="323">
        <v>2.8069920259609571</v>
      </c>
      <c r="J15" s="323">
        <v>2.7635569313321007E-2</v>
      </c>
      <c r="K15" s="314">
        <v>9.9431540158235326E-3</v>
      </c>
      <c r="L15" s="315">
        <v>10490328886.679018</v>
      </c>
      <c r="M15" s="315">
        <v>810304558.18656731</v>
      </c>
      <c r="N15" s="314">
        <v>8.3708938189493445E-2</v>
      </c>
      <c r="O15" s="313">
        <v>3973663934.7597456</v>
      </c>
      <c r="P15" s="313">
        <v>195771244.99874687</v>
      </c>
      <c r="Q15" s="314">
        <v>5.1820223885483623E-2</v>
      </c>
    </row>
    <row r="16" spans="1:20">
      <c r="A16" s="332"/>
      <c r="B16" s="332"/>
      <c r="C16" s="311" t="s">
        <v>145</v>
      </c>
      <c r="D16" s="313">
        <v>59627248.401265994</v>
      </c>
      <c r="E16" s="313">
        <v>-2183675.0902702212</v>
      </c>
      <c r="F16" s="317">
        <v>-3.5328303913291836E-2</v>
      </c>
      <c r="G16" s="324">
        <v>1.5947431814348898</v>
      </c>
      <c r="H16" s="324">
        <v>-0.17918025027865969</v>
      </c>
      <c r="I16" s="325">
        <v>4.9291986640188759</v>
      </c>
      <c r="J16" s="325">
        <v>6.0603112984420449E-2</v>
      </c>
      <c r="K16" s="317">
        <v>1.2447760827358887E-2</v>
      </c>
      <c r="L16" s="318">
        <v>293914553.15864199</v>
      </c>
      <c r="M16" s="318">
        <v>-7017833.9575823545</v>
      </c>
      <c r="N16" s="317">
        <v>-2.3320301363481916E-2</v>
      </c>
      <c r="O16" s="313">
        <v>125766689.67186756</v>
      </c>
      <c r="P16" s="313">
        <v>-4907895.5255006254</v>
      </c>
      <c r="Q16" s="317">
        <v>-3.7558148878665591E-2</v>
      </c>
    </row>
    <row r="17" spans="1:17">
      <c r="A17" s="332"/>
      <c r="B17" s="332"/>
      <c r="C17" s="312" t="s">
        <v>149</v>
      </c>
      <c r="D17" s="313">
        <v>56511873.856893733</v>
      </c>
      <c r="E17" s="313">
        <v>-53293.080410130322</v>
      </c>
      <c r="F17" s="314">
        <v>-9.4215368389524452E-4</v>
      </c>
      <c r="G17" s="322">
        <v>1.5114218401779618</v>
      </c>
      <c r="H17" s="322">
        <v>-0.11195262797105032</v>
      </c>
      <c r="I17" s="323">
        <v>3.8877486825450931</v>
      </c>
      <c r="J17" s="323">
        <v>-2.5893593791065594E-2</v>
      </c>
      <c r="K17" s="314">
        <v>-6.6162392888157485E-3</v>
      </c>
      <c r="L17" s="315">
        <v>219703963.1352931</v>
      </c>
      <c r="M17" s="315">
        <v>-1671865.5585516095</v>
      </c>
      <c r="N17" s="314">
        <v>-7.5521594584914828E-3</v>
      </c>
      <c r="O17" s="313">
        <v>90478415.518797815</v>
      </c>
      <c r="P17" s="313">
        <v>2175356.0005560964</v>
      </c>
      <c r="Q17" s="314">
        <v>2.4635114710908852E-2</v>
      </c>
    </row>
    <row r="18" spans="1:17">
      <c r="A18" s="332"/>
      <c r="B18" s="332"/>
      <c r="C18" s="311" t="s">
        <v>146</v>
      </c>
      <c r="D18" s="313">
        <v>1699390216.0378537</v>
      </c>
      <c r="E18" s="313">
        <v>242620789.1312542</v>
      </c>
      <c r="F18" s="317">
        <v>0.16654714510754884</v>
      </c>
      <c r="G18" s="324">
        <v>45.450545384649871</v>
      </c>
      <c r="H18" s="324">
        <v>3.6424429487205572</v>
      </c>
      <c r="I18" s="325">
        <v>3.0719953488319272</v>
      </c>
      <c r="J18" s="325">
        <v>-3.8341735897599261E-2</v>
      </c>
      <c r="K18" s="317">
        <v>-1.2327196330533237E-2</v>
      </c>
      <c r="L18" s="318">
        <v>5220518839.5187702</v>
      </c>
      <c r="M18" s="318">
        <v>689474867.11099434</v>
      </c>
      <c r="N18" s="317">
        <v>0.15216688942098494</v>
      </c>
      <c r="O18" s="313">
        <v>1874764106.5872214</v>
      </c>
      <c r="P18" s="313">
        <v>158267028.90496802</v>
      </c>
      <c r="Q18" s="317">
        <v>9.2203494525415888E-2</v>
      </c>
    </row>
    <row r="19" spans="1:17">
      <c r="A19" s="332"/>
      <c r="B19" s="332"/>
      <c r="C19" s="312" t="s">
        <v>148</v>
      </c>
      <c r="D19" s="313">
        <v>48976359.474290542</v>
      </c>
      <c r="E19" s="313">
        <v>9704522.4722130373</v>
      </c>
      <c r="F19" s="314">
        <v>0.24711149803610313</v>
      </c>
      <c r="G19" s="322">
        <v>1.3098829380406325</v>
      </c>
      <c r="H19" s="322">
        <v>0.1828130298558801</v>
      </c>
      <c r="I19" s="323">
        <v>4.768555283741744</v>
      </c>
      <c r="J19" s="323">
        <v>5.3359133665350278E-2</v>
      </c>
      <c r="K19" s="314">
        <v>1.1316418653015267E-2</v>
      </c>
      <c r="L19" s="315">
        <v>233546477.74956319</v>
      </c>
      <c r="M19" s="315">
        <v>48372063.110939682</v>
      </c>
      <c r="N19" s="314">
        <v>0.26122433385486876</v>
      </c>
      <c r="O19" s="313">
        <v>104217201.19672097</v>
      </c>
      <c r="P19" s="313">
        <v>17100014.117699713</v>
      </c>
      <c r="Q19" s="314">
        <v>0.19628749149337005</v>
      </c>
    </row>
    <row r="20" spans="1:17">
      <c r="A20" s="332"/>
      <c r="B20" s="332"/>
      <c r="C20" s="311" t="s">
        <v>147</v>
      </c>
      <c r="D20" s="313">
        <v>1872707942.1892483</v>
      </c>
      <c r="E20" s="313">
        <v>4295915.164182663</v>
      </c>
      <c r="F20" s="317">
        <v>2.2992333072393732E-3</v>
      </c>
      <c r="G20" s="324">
        <v>50.085964080171422</v>
      </c>
      <c r="H20" s="324">
        <v>-3.5359475110543244</v>
      </c>
      <c r="I20" s="325">
        <v>2.4150295682676766</v>
      </c>
      <c r="J20" s="325">
        <v>3.7878457381363528E-2</v>
      </c>
      <c r="K20" s="317">
        <v>1.5934391889475073E-2</v>
      </c>
      <c r="L20" s="318">
        <v>4522645053.1167498</v>
      </c>
      <c r="M20" s="318">
        <v>81147327.48076725</v>
      </c>
      <c r="N20" s="317">
        <v>1.8270262081277477E-2</v>
      </c>
      <c r="O20" s="313">
        <v>1778437521.7851379</v>
      </c>
      <c r="P20" s="313">
        <v>23136741.501023769</v>
      </c>
      <c r="Q20" s="317">
        <v>1.3181069455958904E-2</v>
      </c>
    </row>
    <row r="21" spans="1:17">
      <c r="A21" s="332" t="s">
        <v>300</v>
      </c>
      <c r="B21" s="332" t="s">
        <v>142</v>
      </c>
      <c r="C21" s="310" t="s">
        <v>11</v>
      </c>
      <c r="D21" s="313">
        <v>286240178.26823616</v>
      </c>
      <c r="E21" s="313">
        <v>24993076.555464655</v>
      </c>
      <c r="F21" s="314">
        <v>9.5668340018345274E-2</v>
      </c>
      <c r="G21" s="322">
        <v>99.964005942221192</v>
      </c>
      <c r="H21" s="322">
        <v>1.0823634185655351E-2</v>
      </c>
      <c r="I21" s="323">
        <v>2.8782338332293493</v>
      </c>
      <c r="J21" s="323">
        <v>6.9599168480226403E-2</v>
      </c>
      <c r="K21" s="314">
        <v>2.4780427783562674E-2</v>
      </c>
      <c r="L21" s="315">
        <v>823866165.52123761</v>
      </c>
      <c r="M21" s="315">
        <v>90118499.585507631</v>
      </c>
      <c r="N21" s="314">
        <v>0.12281947019290586</v>
      </c>
      <c r="O21" s="313">
        <v>301396907.51147801</v>
      </c>
      <c r="P21" s="313">
        <v>20099942.318740129</v>
      </c>
      <c r="Q21" s="314">
        <v>7.1454529575063611E-2</v>
      </c>
    </row>
    <row r="22" spans="1:17">
      <c r="A22" s="332"/>
      <c r="B22" s="332"/>
      <c r="C22" s="311" t="s">
        <v>145</v>
      </c>
      <c r="D22" s="313">
        <v>4381866.5515412232</v>
      </c>
      <c r="E22" s="313">
        <v>-32701.448247582652</v>
      </c>
      <c r="F22" s="317">
        <v>-7.4076213684208959E-3</v>
      </c>
      <c r="G22" s="324">
        <v>1.5302845905364459</v>
      </c>
      <c r="H22" s="324">
        <v>-0.15872982225977084</v>
      </c>
      <c r="I22" s="325">
        <v>5.0755598561872306</v>
      </c>
      <c r="J22" s="325">
        <v>0.15779342867307644</v>
      </c>
      <c r="K22" s="317">
        <v>3.2086401621322688E-2</v>
      </c>
      <c r="L22" s="318">
        <v>22240425.964172207</v>
      </c>
      <c r="M22" s="318">
        <v>530611.662832506</v>
      </c>
      <c r="N22" s="317">
        <v>2.4441096338615954E-2</v>
      </c>
      <c r="O22" s="313">
        <v>9306567.9487838149</v>
      </c>
      <c r="P22" s="313">
        <v>15503.436461016536</v>
      </c>
      <c r="Q22" s="317">
        <v>1.6686394159091489E-3</v>
      </c>
    </row>
    <row r="23" spans="1:17">
      <c r="A23" s="332"/>
      <c r="B23" s="332"/>
      <c r="C23" s="312" t="s">
        <v>149</v>
      </c>
      <c r="D23" s="313">
        <v>3658379.7372169271</v>
      </c>
      <c r="E23" s="313">
        <v>-262696.7699053078</v>
      </c>
      <c r="F23" s="314">
        <v>-6.699608371021222E-2</v>
      </c>
      <c r="G23" s="322">
        <v>1.2776204095546309</v>
      </c>
      <c r="H23" s="322">
        <v>-0.22258408033496568</v>
      </c>
      <c r="I23" s="323">
        <v>4.2370065449483567</v>
      </c>
      <c r="J23" s="323">
        <v>0.12075746284057054</v>
      </c>
      <c r="K23" s="314">
        <v>2.933677249160415E-2</v>
      </c>
      <c r="L23" s="315">
        <v>15500578.89049457</v>
      </c>
      <c r="M23" s="315">
        <v>-639548.68282173388</v>
      </c>
      <c r="N23" s="314">
        <v>-3.962476008424301E-2</v>
      </c>
      <c r="O23" s="313">
        <v>6828207.6671456695</v>
      </c>
      <c r="P23" s="313">
        <v>-93711.017487968318</v>
      </c>
      <c r="Q23" s="314">
        <v>-1.3538300832109275E-2</v>
      </c>
    </row>
    <row r="24" spans="1:17">
      <c r="A24" s="332"/>
      <c r="B24" s="332"/>
      <c r="C24" s="311" t="s">
        <v>146</v>
      </c>
      <c r="D24" s="313">
        <v>131019911.70070957</v>
      </c>
      <c r="E24" s="313">
        <v>19311244.38863948</v>
      </c>
      <c r="F24" s="317">
        <v>0.17287149559032386</v>
      </c>
      <c r="G24" s="324">
        <v>45.756243274574636</v>
      </c>
      <c r="H24" s="324">
        <v>3.0164895470591944</v>
      </c>
      <c r="I24" s="325">
        <v>3.1236415940939839</v>
      </c>
      <c r="J24" s="325">
        <v>3.7310030034573671E-2</v>
      </c>
      <c r="K24" s="317">
        <v>1.2088795147304359E-2</v>
      </c>
      <c r="L24" s="318">
        <v>409259245.84285742</v>
      </c>
      <c r="M24" s="318">
        <v>64489259.938603818</v>
      </c>
      <c r="N24" s="317">
        <v>0.18705009883462764</v>
      </c>
      <c r="O24" s="313">
        <v>142474410.57364494</v>
      </c>
      <c r="P24" s="313">
        <v>12888949.660483897</v>
      </c>
      <c r="Q24" s="317">
        <v>9.9462930252037715E-2</v>
      </c>
    </row>
    <row r="25" spans="1:17">
      <c r="A25" s="332"/>
      <c r="B25" s="332"/>
      <c r="C25" s="312" t="s">
        <v>148</v>
      </c>
      <c r="D25" s="313">
        <v>3947882.1044784784</v>
      </c>
      <c r="E25" s="313">
        <v>882593.92288218159</v>
      </c>
      <c r="F25" s="314">
        <v>0.28793179322622675</v>
      </c>
      <c r="G25" s="322">
        <v>1.3787236737305681</v>
      </c>
      <c r="H25" s="322">
        <v>0.20594393212556006</v>
      </c>
      <c r="I25" s="323">
        <v>4.9717676564621485</v>
      </c>
      <c r="J25" s="323">
        <v>0.12872082340841384</v>
      </c>
      <c r="K25" s="314">
        <v>2.6578480003516758E-2</v>
      </c>
      <c r="L25" s="315">
        <v>19627952.558571819</v>
      </c>
      <c r="M25" s="315">
        <v>4782618.3382948339</v>
      </c>
      <c r="N25" s="314">
        <v>0.32216306263838357</v>
      </c>
      <c r="O25" s="313">
        <v>8482325.7949032784</v>
      </c>
      <c r="P25" s="313">
        <v>1611979.4404126322</v>
      </c>
      <c r="Q25" s="314">
        <v>0.2346285554234101</v>
      </c>
    </row>
    <row r="26" spans="1:17">
      <c r="A26" s="332"/>
      <c r="B26" s="332"/>
      <c r="C26" s="311" t="s">
        <v>147</v>
      </c>
      <c r="D26" s="313">
        <v>143232138.17430967</v>
      </c>
      <c r="E26" s="313">
        <v>5094636.4620948732</v>
      </c>
      <c r="F26" s="317">
        <v>3.6880907783526103E-2</v>
      </c>
      <c r="G26" s="324">
        <v>50.021133993831789</v>
      </c>
      <c r="H26" s="324">
        <v>-2.8302959424054137</v>
      </c>
      <c r="I26" s="325">
        <v>2.4941187558786049</v>
      </c>
      <c r="J26" s="325">
        <v>5.9715355148738603E-2</v>
      </c>
      <c r="K26" s="317">
        <v>2.4529769852784114E-2</v>
      </c>
      <c r="L26" s="318">
        <v>357237962.26514167</v>
      </c>
      <c r="M26" s="318">
        <v>20955558.328598261</v>
      </c>
      <c r="N26" s="317">
        <v>6.2315357816201948E-2</v>
      </c>
      <c r="O26" s="313">
        <v>134305395.52700031</v>
      </c>
      <c r="P26" s="313">
        <v>5677220.7988705635</v>
      </c>
      <c r="Q26" s="317">
        <v>4.4136681647469651E-2</v>
      </c>
    </row>
    <row r="27" spans="1:17">
      <c r="A27" s="332"/>
      <c r="B27" s="332" t="s">
        <v>134</v>
      </c>
      <c r="C27" s="310" t="s">
        <v>11</v>
      </c>
      <c r="D27" s="313">
        <v>3977752541.3625154</v>
      </c>
      <c r="E27" s="313">
        <v>265374330.5426383</v>
      </c>
      <c r="F27" s="314">
        <v>7.1483646189171676E-2</v>
      </c>
      <c r="G27" s="322">
        <v>99.952559728552359</v>
      </c>
      <c r="H27" s="322">
        <v>-3.809235432100877E-3</v>
      </c>
      <c r="I27" s="323">
        <v>2.7989236814263334</v>
      </c>
      <c r="J27" s="323">
        <v>2.6489542144857658E-2</v>
      </c>
      <c r="K27" s="314">
        <v>9.554615480143698E-3</v>
      </c>
      <c r="L27" s="315">
        <v>11133425786.873325</v>
      </c>
      <c r="M27" s="315">
        <v>841101697.27161407</v>
      </c>
      <c r="N27" s="314">
        <v>8.1721260421771538E-2</v>
      </c>
      <c r="O27" s="313">
        <v>4213233659.1534343</v>
      </c>
      <c r="P27" s="313">
        <v>200362558.72994661</v>
      </c>
      <c r="Q27" s="314">
        <v>4.9929976247879454E-2</v>
      </c>
    </row>
    <row r="28" spans="1:17">
      <c r="A28" s="332"/>
      <c r="B28" s="332"/>
      <c r="C28" s="311" t="s">
        <v>145</v>
      </c>
      <c r="D28" s="313">
        <v>63824070.738567442</v>
      </c>
      <c r="E28" s="313">
        <v>-2423931.2186347023</v>
      </c>
      <c r="F28" s="317">
        <v>-3.6588744520938486E-2</v>
      </c>
      <c r="G28" s="324">
        <v>1.60376473304467</v>
      </c>
      <c r="H28" s="324">
        <v>-0.17997317045369599</v>
      </c>
      <c r="I28" s="325">
        <v>4.9301092383313758</v>
      </c>
      <c r="J28" s="325">
        <v>5.3741520905600026E-2</v>
      </c>
      <c r="K28" s="317">
        <v>1.1020809754267273E-2</v>
      </c>
      <c r="L28" s="318">
        <v>314659640.77612656</v>
      </c>
      <c r="M28" s="318">
        <v>-8389977.3119335771</v>
      </c>
      <c r="N28" s="317">
        <v>-2.5971172359184006E-2</v>
      </c>
      <c r="O28" s="313">
        <v>134523485.74244219</v>
      </c>
      <c r="P28" s="313">
        <v>-5671176.4340401292</v>
      </c>
      <c r="Q28" s="317">
        <v>-4.0452156637041138E-2</v>
      </c>
    </row>
    <row r="29" spans="1:17">
      <c r="A29" s="332"/>
      <c r="B29" s="332"/>
      <c r="C29" s="312" t="s">
        <v>149</v>
      </c>
      <c r="D29" s="313">
        <v>60252276.216253862</v>
      </c>
      <c r="E29" s="313">
        <v>-404247.51524078101</v>
      </c>
      <c r="F29" s="314">
        <v>-6.6645348327286991E-3</v>
      </c>
      <c r="G29" s="322">
        <v>1.514013044970234</v>
      </c>
      <c r="H29" s="322">
        <v>-0.11917342523021079</v>
      </c>
      <c r="I29" s="323">
        <v>3.9043834190373485</v>
      </c>
      <c r="J29" s="323">
        <v>-1.2070579811214177E-2</v>
      </c>
      <c r="K29" s="314">
        <v>-3.0820175124648282E-3</v>
      </c>
      <c r="L29" s="315">
        <v>235247988.21799996</v>
      </c>
      <c r="M29" s="315">
        <v>-2310496.7064649761</v>
      </c>
      <c r="N29" s="314">
        <v>-9.7260121321266681E-3</v>
      </c>
      <c r="O29" s="313">
        <v>96885951.669063017</v>
      </c>
      <c r="P29" s="313">
        <v>1772727.5553871989</v>
      </c>
      <c r="Q29" s="314">
        <v>1.8638076586159041E-2</v>
      </c>
    </row>
    <row r="30" spans="1:17">
      <c r="A30" s="332"/>
      <c r="B30" s="332"/>
      <c r="C30" s="311" t="s">
        <v>146</v>
      </c>
      <c r="D30" s="313">
        <v>1799913825.5102999</v>
      </c>
      <c r="E30" s="313">
        <v>254252580.72288156</v>
      </c>
      <c r="F30" s="317">
        <v>0.16449437519399668</v>
      </c>
      <c r="G30" s="324">
        <v>45.228050835193862</v>
      </c>
      <c r="H30" s="324">
        <v>3.6108779870691805</v>
      </c>
      <c r="I30" s="325">
        <v>3.0691423732068568</v>
      </c>
      <c r="J30" s="325">
        <v>-3.9770827361711447E-2</v>
      </c>
      <c r="K30" s="317">
        <v>-1.2792517769372921E-2</v>
      </c>
      <c r="L30" s="318">
        <v>5524191789.9945145</v>
      </c>
      <c r="M30" s="318">
        <v>718865142.46766472</v>
      </c>
      <c r="N30" s="317">
        <v>0.14959756020699277</v>
      </c>
      <c r="O30" s="313">
        <v>1984495310.723052</v>
      </c>
      <c r="P30" s="313">
        <v>165863185.90635395</v>
      </c>
      <c r="Q30" s="317">
        <v>9.1202164331652E-2</v>
      </c>
    </row>
    <row r="31" spans="1:17">
      <c r="A31" s="332"/>
      <c r="B31" s="332"/>
      <c r="C31" s="312" t="s">
        <v>148</v>
      </c>
      <c r="D31" s="313">
        <v>51916611.575121887</v>
      </c>
      <c r="E31" s="313">
        <v>10085616.379178509</v>
      </c>
      <c r="F31" s="314">
        <v>0.24110390708936746</v>
      </c>
      <c r="G31" s="322">
        <v>1.3045553149439875</v>
      </c>
      <c r="H31" s="322">
        <v>0.17824917034107934</v>
      </c>
      <c r="I31" s="323">
        <v>4.7620403221801135</v>
      </c>
      <c r="J31" s="323">
        <v>4.8903507599771245E-2</v>
      </c>
      <c r="K31" s="314">
        <v>1.0376000002479371E-2</v>
      </c>
      <c r="L31" s="315">
        <v>247228997.71169326</v>
      </c>
      <c r="M31" s="315">
        <v>50073794.263159066</v>
      </c>
      <c r="N31" s="314">
        <v>0.25398160123240388</v>
      </c>
      <c r="O31" s="313">
        <v>110119482.35010278</v>
      </c>
      <c r="P31" s="313">
        <v>17640277.265898883</v>
      </c>
      <c r="Q31" s="314">
        <v>0.19074858234169625</v>
      </c>
    </row>
    <row r="32" spans="1:17">
      <c r="A32" s="332"/>
      <c r="B32" s="332"/>
      <c r="C32" s="311" t="s">
        <v>147</v>
      </c>
      <c r="D32" s="313">
        <v>2001845757.3221312</v>
      </c>
      <c r="E32" s="313">
        <v>3864312.1745464802</v>
      </c>
      <c r="F32" s="317">
        <v>1.9341081389577346E-3</v>
      </c>
      <c r="G32" s="324">
        <v>50.302175800396057</v>
      </c>
      <c r="H32" s="324">
        <v>-3.4937897971556922</v>
      </c>
      <c r="I32" s="325">
        <v>2.403830241451836</v>
      </c>
      <c r="J32" s="325">
        <v>3.6824207887561133E-2</v>
      </c>
      <c r="K32" s="317">
        <v>1.5557293629754996E-2</v>
      </c>
      <c r="L32" s="318">
        <v>4812097370.1729918</v>
      </c>
      <c r="M32" s="318">
        <v>82863234.559189796</v>
      </c>
      <c r="N32" s="317">
        <v>1.7521491256942193E-2</v>
      </c>
      <c r="O32" s="313">
        <v>1887209428.6687741</v>
      </c>
      <c r="P32" s="313">
        <v>20757544.436346769</v>
      </c>
      <c r="Q32" s="317">
        <v>1.1121392740795591E-2</v>
      </c>
    </row>
    <row r="33" spans="1:17">
      <c r="A33" s="332"/>
      <c r="B33" s="332" t="s">
        <v>135</v>
      </c>
      <c r="C33" s="310" t="s">
        <v>11</v>
      </c>
      <c r="D33" s="313">
        <v>3727511221.5552015</v>
      </c>
      <c r="E33" s="313">
        <v>254558858.84923363</v>
      </c>
      <c r="F33" s="314">
        <v>7.3297538308556828E-2</v>
      </c>
      <c r="G33" s="322">
        <v>99.95243399392308</v>
      </c>
      <c r="H33" s="322">
        <v>-1.8181633335103697E-3</v>
      </c>
      <c r="I33" s="323">
        <v>2.7985436885023267</v>
      </c>
      <c r="J33" s="323">
        <v>2.8030031391625521E-2</v>
      </c>
      <c r="K33" s="314">
        <v>1.0117268803091673E-2</v>
      </c>
      <c r="L33" s="315">
        <v>10431603002.904907</v>
      </c>
      <c r="M33" s="315">
        <v>809741051.5331459</v>
      </c>
      <c r="N33" s="314">
        <v>8.4156378009321103E-2</v>
      </c>
      <c r="O33" s="313">
        <v>3950733761.4464703</v>
      </c>
      <c r="P33" s="313">
        <v>197040732.29756832</v>
      </c>
      <c r="Q33" s="314">
        <v>5.2492500257072056E-2</v>
      </c>
    </row>
    <row r="34" spans="1:17">
      <c r="A34" s="332"/>
      <c r="B34" s="332"/>
      <c r="C34" s="311" t="s">
        <v>145</v>
      </c>
      <c r="D34" s="313">
        <v>59609655.757521473</v>
      </c>
      <c r="E34" s="313">
        <v>-2178232.1698536724</v>
      </c>
      <c r="F34" s="317">
        <v>-3.5253384488784345E-2</v>
      </c>
      <c r="G34" s="324">
        <v>1.5984204549271019</v>
      </c>
      <c r="H34" s="324">
        <v>-0.17988269615474417</v>
      </c>
      <c r="I34" s="325">
        <v>4.9285103667734074</v>
      </c>
      <c r="J34" s="325">
        <v>6.0964027526210884E-2</v>
      </c>
      <c r="K34" s="317">
        <v>1.2524591093187095E-2</v>
      </c>
      <c r="L34" s="318">
        <v>293786806.36073869</v>
      </c>
      <c r="M34" s="318">
        <v>-6968601.3299722672</v>
      </c>
      <c r="N34" s="317">
        <v>-2.3170327620970311E-2</v>
      </c>
      <c r="O34" s="313">
        <v>125724253.92804568</v>
      </c>
      <c r="P34" s="313">
        <v>-4891326.9400236309</v>
      </c>
      <c r="Q34" s="317">
        <v>-3.7448265417616651E-2</v>
      </c>
    </row>
    <row r="35" spans="1:17">
      <c r="A35" s="332"/>
      <c r="B35" s="332"/>
      <c r="C35" s="312" t="s">
        <v>149</v>
      </c>
      <c r="D35" s="313">
        <v>56507977.560437538</v>
      </c>
      <c r="E35" s="313">
        <v>-40827.544902548194</v>
      </c>
      <c r="F35" s="314">
        <v>-7.2198775600110275E-4</v>
      </c>
      <c r="G35" s="322">
        <v>1.515249602624456</v>
      </c>
      <c r="H35" s="322">
        <v>-0.1122686971908371</v>
      </c>
      <c r="I35" s="323">
        <v>3.8875803162364191</v>
      </c>
      <c r="J35" s="323">
        <v>-2.5292188183507314E-2</v>
      </c>
      <c r="K35" s="314">
        <v>-6.463841629119684E-3</v>
      </c>
      <c r="L35" s="315">
        <v>219679301.27428624</v>
      </c>
      <c r="M35" s="315">
        <v>-1588963.3802001476</v>
      </c>
      <c r="N35" s="314">
        <v>-7.181162570607841E-3</v>
      </c>
      <c r="O35" s="313">
        <v>90470152.579617798</v>
      </c>
      <c r="P35" s="313">
        <v>2211038.9582401365</v>
      </c>
      <c r="Q35" s="314">
        <v>2.5051678716435582E-2</v>
      </c>
    </row>
    <row r="36" spans="1:17">
      <c r="A36" s="332"/>
      <c r="B36" s="332"/>
      <c r="C36" s="311" t="s">
        <v>146</v>
      </c>
      <c r="D36" s="313">
        <v>1696376543.1657233</v>
      </c>
      <c r="E36" s="313">
        <v>242635867.2827332</v>
      </c>
      <c r="F36" s="317">
        <v>0.16690450457084319</v>
      </c>
      <c r="G36" s="324">
        <v>45.487982297439842</v>
      </c>
      <c r="H36" s="324">
        <v>3.6482025040735095</v>
      </c>
      <c r="I36" s="325">
        <v>3.0655724990514552</v>
      </c>
      <c r="J36" s="325">
        <v>-3.7464159502054617E-2</v>
      </c>
      <c r="K36" s="317">
        <v>-1.2073386048722561E-2</v>
      </c>
      <c r="L36" s="318">
        <v>5200365278.7648153</v>
      </c>
      <c r="M36" s="318">
        <v>689354669.4695406</v>
      </c>
      <c r="N36" s="317">
        <v>0.15281601600516606</v>
      </c>
      <c r="O36" s="313">
        <v>1866712016.1711388</v>
      </c>
      <c r="P36" s="313">
        <v>158868392.81203461</v>
      </c>
      <c r="Q36" s="317">
        <v>9.3022798246341395E-2</v>
      </c>
    </row>
    <row r="37" spans="1:17">
      <c r="A37" s="332"/>
      <c r="B37" s="332"/>
      <c r="C37" s="312" t="s">
        <v>148</v>
      </c>
      <c r="D37" s="313">
        <v>48830376.777833298</v>
      </c>
      <c r="E37" s="313">
        <v>9664908.6412761211</v>
      </c>
      <c r="F37" s="314">
        <v>0.24677117627134562</v>
      </c>
      <c r="G37" s="322">
        <v>1.3093763430035854</v>
      </c>
      <c r="H37" s="322">
        <v>0.18216391129368614</v>
      </c>
      <c r="I37" s="323">
        <v>4.759368022659241</v>
      </c>
      <c r="J37" s="323">
        <v>5.2063064623737887E-2</v>
      </c>
      <c r="K37" s="314">
        <v>1.1060057737467117E-2</v>
      </c>
      <c r="L37" s="315">
        <v>232401733.77082217</v>
      </c>
      <c r="M37" s="315">
        <v>48037931.427825063</v>
      </c>
      <c r="N37" s="314">
        <v>0.26056053746631647</v>
      </c>
      <c r="O37" s="313">
        <v>103777262.55780627</v>
      </c>
      <c r="P37" s="313">
        <v>16985539.124094874</v>
      </c>
      <c r="Q37" s="314">
        <v>0.19570459546258301</v>
      </c>
    </row>
    <row r="38" spans="1:17">
      <c r="A38" s="332"/>
      <c r="B38" s="332"/>
      <c r="C38" s="311" t="s">
        <v>147</v>
      </c>
      <c r="D38" s="313">
        <v>1866186668.2936733</v>
      </c>
      <c r="E38" s="313">
        <v>4477142.6400427818</v>
      </c>
      <c r="F38" s="317">
        <v>2.4048556331422834E-3</v>
      </c>
      <c r="G38" s="324">
        <v>50.041405295927767</v>
      </c>
      <c r="H38" s="324">
        <v>-3.5400331853532876</v>
      </c>
      <c r="I38" s="325">
        <v>2.4034947623087408</v>
      </c>
      <c r="J38" s="325">
        <v>3.7677857632420597E-2</v>
      </c>
      <c r="K38" s="317">
        <v>1.5925939812986289E-2</v>
      </c>
      <c r="L38" s="318">
        <v>4485369882.7342434</v>
      </c>
      <c r="M38" s="318">
        <v>80906015.34595108</v>
      </c>
      <c r="N38" s="317">
        <v>1.8369095032201001E-2</v>
      </c>
      <c r="O38" s="313">
        <v>1764050076.2098615</v>
      </c>
      <c r="P38" s="313">
        <v>23867088.343221903</v>
      </c>
      <c r="Q38" s="317">
        <v>1.3715275065688079E-2</v>
      </c>
    </row>
    <row r="39" spans="1:17">
      <c r="A39" s="332" t="s">
        <v>67</v>
      </c>
      <c r="B39" s="332" t="s">
        <v>142</v>
      </c>
      <c r="C39" s="310" t="s">
        <v>11</v>
      </c>
      <c r="D39" s="313">
        <v>158153564.62237874</v>
      </c>
      <c r="E39" s="313">
        <v>9234027.9799208343</v>
      </c>
      <c r="F39" s="314">
        <v>6.2006827231076374E-2</v>
      </c>
      <c r="G39" s="322">
        <v>99.966981688060017</v>
      </c>
      <c r="H39" s="322">
        <v>7.6475266426996313E-3</v>
      </c>
      <c r="I39" s="323">
        <v>3.1600759508122245</v>
      </c>
      <c r="J39" s="323">
        <v>7.8804056108843668E-2</v>
      </c>
      <c r="K39" s="314">
        <v>2.5575171163669655E-2</v>
      </c>
      <c r="L39" s="315">
        <v>499777276.09840608</v>
      </c>
      <c r="M39" s="315">
        <v>40915693.269750297</v>
      </c>
      <c r="N39" s="314">
        <v>8.9167833614496969E-2</v>
      </c>
      <c r="O39" s="313">
        <v>203527572.47091556</v>
      </c>
      <c r="P39" s="313">
        <v>10308052.17926839</v>
      </c>
      <c r="Q39" s="314">
        <v>5.334891714723921E-2</v>
      </c>
    </row>
    <row r="40" spans="1:17">
      <c r="A40" s="332"/>
      <c r="B40" s="332"/>
      <c r="C40" s="311" t="s">
        <v>145</v>
      </c>
      <c r="D40" s="313">
        <v>3166337.6806999096</v>
      </c>
      <c r="E40" s="313">
        <v>-70712.781139186583</v>
      </c>
      <c r="F40" s="317">
        <v>-2.1844818909314088E-2</v>
      </c>
      <c r="G40" s="324">
        <v>2.0014042788129061</v>
      </c>
      <c r="H40" s="324">
        <v>-0.17140270210870678</v>
      </c>
      <c r="I40" s="325">
        <v>5.3014840081973622</v>
      </c>
      <c r="J40" s="325">
        <v>0.17014862718897206</v>
      </c>
      <c r="K40" s="317">
        <v>3.3158742228915683E-2</v>
      </c>
      <c r="L40" s="318">
        <v>16786288.578783296</v>
      </c>
      <c r="M40" s="318">
        <v>175897.01383879222</v>
      </c>
      <c r="N40" s="317">
        <v>1.0589576600350294E-2</v>
      </c>
      <c r="O40" s="313">
        <v>6815954.2107979059</v>
      </c>
      <c r="P40" s="313">
        <v>-126408.67654118594</v>
      </c>
      <c r="Q40" s="317">
        <v>-1.8208307256844733E-2</v>
      </c>
    </row>
    <row r="41" spans="1:17">
      <c r="A41" s="332"/>
      <c r="B41" s="332"/>
      <c r="C41" s="312" t="s">
        <v>149</v>
      </c>
      <c r="D41" s="313">
        <v>2467735.4977922849</v>
      </c>
      <c r="E41" s="313">
        <v>-184869.91629888956</v>
      </c>
      <c r="F41" s="314">
        <v>-6.9693711441899092E-2</v>
      </c>
      <c r="G41" s="322">
        <v>1.5598261721624838</v>
      </c>
      <c r="H41" s="322">
        <v>-0.2206834705859464</v>
      </c>
      <c r="I41" s="323">
        <v>4.406991850970611</v>
      </c>
      <c r="J41" s="323">
        <v>0.14111141106409431</v>
      </c>
      <c r="K41" s="314">
        <v>3.3079082513429899E-2</v>
      </c>
      <c r="L41" s="315">
        <v>10875290.229121504</v>
      </c>
      <c r="M41" s="315">
        <v>-440407.3216401618</v>
      </c>
      <c r="N41" s="314">
        <v>-3.8920032959922801E-2</v>
      </c>
      <c r="O41" s="313">
        <v>4907248.4352275133</v>
      </c>
      <c r="P41" s="313">
        <v>-233452.90765786543</v>
      </c>
      <c r="Q41" s="314">
        <v>-4.5412657162229295E-2</v>
      </c>
    </row>
    <row r="42" spans="1:17">
      <c r="A42" s="332"/>
      <c r="B42" s="332"/>
      <c r="C42" s="311" t="s">
        <v>146</v>
      </c>
      <c r="D42" s="313">
        <v>75676890.475375116</v>
      </c>
      <c r="E42" s="313">
        <v>7846583.5309291929</v>
      </c>
      <c r="F42" s="317">
        <v>0.11567961114130984</v>
      </c>
      <c r="G42" s="324">
        <v>47.834459769683079</v>
      </c>
      <c r="H42" s="324">
        <v>2.3046893245185487</v>
      </c>
      <c r="I42" s="325">
        <v>3.3849759476393881</v>
      </c>
      <c r="J42" s="325">
        <v>8.2562054485157521E-2</v>
      </c>
      <c r="K42" s="317">
        <v>2.5000516941957304E-2</v>
      </c>
      <c r="L42" s="318">
        <v>256164454.05128506</v>
      </c>
      <c r="M42" s="318">
        <v>32160706.021030962</v>
      </c>
      <c r="N42" s="317">
        <v>0.14357217816144449</v>
      </c>
      <c r="O42" s="313">
        <v>94219840.749130487</v>
      </c>
      <c r="P42" s="313">
        <v>6437584.3816424906</v>
      </c>
      <c r="Q42" s="317">
        <v>7.333582717095416E-2</v>
      </c>
    </row>
    <row r="43" spans="1:17">
      <c r="A43" s="332"/>
      <c r="B43" s="332"/>
      <c r="C43" s="312" t="s">
        <v>148</v>
      </c>
      <c r="D43" s="313">
        <v>3633806.9603940775</v>
      </c>
      <c r="E43" s="313">
        <v>804166.44942962006</v>
      </c>
      <c r="F43" s="314">
        <v>0.2841938565388743</v>
      </c>
      <c r="G43" s="322">
        <v>2.2968860343743298</v>
      </c>
      <c r="H43" s="322">
        <v>0.39754503607889324</v>
      </c>
      <c r="I43" s="323">
        <v>5.003512277657026</v>
      </c>
      <c r="J43" s="323">
        <v>0.11000823058012621</v>
      </c>
      <c r="K43" s="314">
        <v>2.2480461755383416E-2</v>
      </c>
      <c r="L43" s="315">
        <v>18181797.740967326</v>
      </c>
      <c r="M43" s="315">
        <v>4334940.4487900063</v>
      </c>
      <c r="N43" s="314">
        <v>0.31306312741729486</v>
      </c>
      <c r="O43" s="313">
        <v>8031296.3448679447</v>
      </c>
      <c r="P43" s="313">
        <v>1485401.0868836725</v>
      </c>
      <c r="Q43" s="314">
        <v>0.22692099832668014</v>
      </c>
    </row>
    <row r="44" spans="1:17">
      <c r="A44" s="332"/>
      <c r="B44" s="332"/>
      <c r="C44" s="311" t="s">
        <v>147</v>
      </c>
      <c r="D44" s="313">
        <v>73208794.008118391</v>
      </c>
      <c r="E44" s="313">
        <v>838860.69700023532</v>
      </c>
      <c r="F44" s="317">
        <v>1.1591287412052396E-2</v>
      </c>
      <c r="G44" s="324">
        <v>46.274405433027887</v>
      </c>
      <c r="H44" s="324">
        <v>-2.3025006612600336</v>
      </c>
      <c r="I44" s="325">
        <v>2.7014438385136832</v>
      </c>
      <c r="J44" s="325">
        <v>3.3417497236750471E-2</v>
      </c>
      <c r="K44" s="317">
        <v>1.2525175152789782E-2</v>
      </c>
      <c r="L44" s="318">
        <v>197769445.49824888</v>
      </c>
      <c r="M44" s="318">
        <v>4684557.1077306867</v>
      </c>
      <c r="N44" s="317">
        <v>2.4261645469924466E-2</v>
      </c>
      <c r="O44" s="313">
        <v>89553232.730891705</v>
      </c>
      <c r="P44" s="313">
        <v>2744928.2949412763</v>
      </c>
      <c r="Q44" s="317">
        <v>3.1620572625820152E-2</v>
      </c>
    </row>
    <row r="45" spans="1:17">
      <c r="A45" s="332"/>
      <c r="B45" s="332" t="s">
        <v>134</v>
      </c>
      <c r="C45" s="310" t="s">
        <v>11</v>
      </c>
      <c r="D45" s="313">
        <v>2215886012.8484287</v>
      </c>
      <c r="E45" s="313">
        <v>108140311.83922696</v>
      </c>
      <c r="F45" s="314">
        <v>5.1306147505104011E-2</v>
      </c>
      <c r="G45" s="322">
        <v>99.95926777442007</v>
      </c>
      <c r="H45" s="322">
        <v>5.4713656805205346E-3</v>
      </c>
      <c r="I45" s="323">
        <v>3.0787975804653267</v>
      </c>
      <c r="J45" s="323">
        <v>3.1805813474713229E-2</v>
      </c>
      <c r="K45" s="314">
        <v>1.0438431051661982E-2</v>
      </c>
      <c r="L45" s="315">
        <v>6822264494.9447021</v>
      </c>
      <c r="M45" s="315">
        <v>399980697.05980492</v>
      </c>
      <c r="N45" s="314">
        <v>6.2280134240024369E-2</v>
      </c>
      <c r="O45" s="313">
        <v>2869747265.6785069</v>
      </c>
      <c r="P45" s="313">
        <v>110030899.28753757</v>
      </c>
      <c r="Q45" s="314">
        <v>3.9870365167791119E-2</v>
      </c>
    </row>
    <row r="46" spans="1:17">
      <c r="A46" s="332"/>
      <c r="B46" s="332"/>
      <c r="C46" s="311" t="s">
        <v>145</v>
      </c>
      <c r="D46" s="313">
        <v>46257758.617592797</v>
      </c>
      <c r="E46" s="313">
        <v>-1651785.0806046873</v>
      </c>
      <c r="F46" s="317">
        <v>-3.4477161607089843E-2</v>
      </c>
      <c r="G46" s="324">
        <v>2.0867010547878437</v>
      </c>
      <c r="H46" s="324">
        <v>-0.18527168582899778</v>
      </c>
      <c r="I46" s="325">
        <v>5.1438233773191708</v>
      </c>
      <c r="J46" s="325">
        <v>6.7985472908340228E-2</v>
      </c>
      <c r="K46" s="317">
        <v>1.3393940899740282E-2</v>
      </c>
      <c r="L46" s="318">
        <v>237941740.15956116</v>
      </c>
      <c r="M46" s="318">
        <v>-5239337.7267766595</v>
      </c>
      <c r="N46" s="317">
        <v>-2.1545005772305656E-2</v>
      </c>
      <c r="O46" s="313">
        <v>100080612.39394172</v>
      </c>
      <c r="P46" s="313">
        <v>-3099578.5650279969</v>
      </c>
      <c r="Q46" s="317">
        <v>-3.0040442222679785E-2</v>
      </c>
    </row>
    <row r="47" spans="1:17">
      <c r="A47" s="332"/>
      <c r="B47" s="332"/>
      <c r="C47" s="312" t="s">
        <v>149</v>
      </c>
      <c r="D47" s="313">
        <v>34921970.607654326</v>
      </c>
      <c r="E47" s="313">
        <v>-683384.29147242755</v>
      </c>
      <c r="F47" s="314">
        <v>-1.9193300934887973E-2</v>
      </c>
      <c r="G47" s="322">
        <v>1.5753403338169463</v>
      </c>
      <c r="H47" s="322">
        <v>-0.11314153235135582</v>
      </c>
      <c r="I47" s="323">
        <v>4.2976464923314719</v>
      </c>
      <c r="J47" s="323">
        <v>-1.2355029891272018E-2</v>
      </c>
      <c r="K47" s="314">
        <v>-2.8665952500407264E-3</v>
      </c>
      <c r="L47" s="315">
        <v>150082284.48728839</v>
      </c>
      <c r="M47" s="315">
        <v>-3376849.3272289634</v>
      </c>
      <c r="N47" s="314">
        <v>-2.2004876759636128E-2</v>
      </c>
      <c r="O47" s="313">
        <v>69553601.366182178</v>
      </c>
      <c r="P47" s="313">
        <v>2102814.1991042048</v>
      </c>
      <c r="Q47" s="314">
        <v>3.1175532375855897E-2</v>
      </c>
    </row>
    <row r="48" spans="1:17">
      <c r="A48" s="332"/>
      <c r="B48" s="332"/>
      <c r="C48" s="311" t="s">
        <v>146</v>
      </c>
      <c r="D48" s="313">
        <v>1052834955.8090571</v>
      </c>
      <c r="E48" s="313">
        <v>116229486.22641063</v>
      </c>
      <c r="F48" s="317">
        <v>0.12409652730108735</v>
      </c>
      <c r="G48" s="324">
        <v>47.493693565358477</v>
      </c>
      <c r="H48" s="324">
        <v>3.0778646647699404</v>
      </c>
      <c r="I48" s="325">
        <v>3.3130474495705546</v>
      </c>
      <c r="J48" s="325">
        <v>-1.1532470708765175E-2</v>
      </c>
      <c r="K48" s="317">
        <v>-3.4688504969964014E-3</v>
      </c>
      <c r="L48" s="318">
        <v>3488092165.1619244</v>
      </c>
      <c r="M48" s="318">
        <v>374272427.76367474</v>
      </c>
      <c r="N48" s="317">
        <v>0.12019720450368712</v>
      </c>
      <c r="O48" s="313">
        <v>1322730999.9581685</v>
      </c>
      <c r="P48" s="313">
        <v>90863335.213899136</v>
      </c>
      <c r="Q48" s="317">
        <v>7.3760630150773526E-2</v>
      </c>
    </row>
    <row r="49" spans="1:17">
      <c r="A49" s="332"/>
      <c r="B49" s="332"/>
      <c r="C49" s="312" t="s">
        <v>148</v>
      </c>
      <c r="D49" s="313">
        <v>48432046.130769812</v>
      </c>
      <c r="E49" s="313">
        <v>9793756.5729153305</v>
      </c>
      <c r="F49" s="314">
        <v>0.25347282928378057</v>
      </c>
      <c r="G49" s="322">
        <v>2.184783802044711</v>
      </c>
      <c r="H49" s="322">
        <v>0.3524737059080929</v>
      </c>
      <c r="I49" s="323">
        <v>4.7763948594594066</v>
      </c>
      <c r="J49" s="323">
        <v>5.5010902799039307E-2</v>
      </c>
      <c r="K49" s="314">
        <v>1.1651435956916079E-2</v>
      </c>
      <c r="L49" s="315">
        <v>231330576.17210978</v>
      </c>
      <c r="M49" s="315">
        <v>48904375.74085784</v>
      </c>
      <c r="N49" s="314">
        <v>0.26807758767791501</v>
      </c>
      <c r="O49" s="313">
        <v>104805100.9600618</v>
      </c>
      <c r="P49" s="313">
        <v>17378538.393747047</v>
      </c>
      <c r="Q49" s="314">
        <v>0.19877869932910933</v>
      </c>
    </row>
    <row r="50" spans="1:17">
      <c r="A50" s="332"/>
      <c r="B50" s="332"/>
      <c r="C50" s="311" t="s">
        <v>147</v>
      </c>
      <c r="D50" s="313">
        <v>1033439281.6833931</v>
      </c>
      <c r="E50" s="313">
        <v>-15547761.588071346</v>
      </c>
      <c r="F50" s="317">
        <v>-1.4821690780453027E-2</v>
      </c>
      <c r="G50" s="324">
        <v>46.61874901841383</v>
      </c>
      <c r="H50" s="324">
        <v>-3.1264537868195958</v>
      </c>
      <c r="I50" s="325">
        <v>2.6269736181709575</v>
      </c>
      <c r="J50" s="325">
        <v>2.5037144444459258E-2</v>
      </c>
      <c r="K50" s="317">
        <v>9.62250412232433E-3</v>
      </c>
      <c r="L50" s="318">
        <v>2714817728.9638186</v>
      </c>
      <c r="M50" s="318">
        <v>-14579919.390721321</v>
      </c>
      <c r="N50" s="317">
        <v>-5.3418084387634223E-3</v>
      </c>
      <c r="O50" s="313">
        <v>1272576951.0001523</v>
      </c>
      <c r="P50" s="313">
        <v>2785790.0458147526</v>
      </c>
      <c r="Q50" s="317">
        <v>2.1938962338665475E-3</v>
      </c>
    </row>
    <row r="51" spans="1:17">
      <c r="A51" s="332"/>
      <c r="B51" s="332" t="s">
        <v>135</v>
      </c>
      <c r="C51" s="310" t="s">
        <v>11</v>
      </c>
      <c r="D51" s="313">
        <v>2075829411.1880748</v>
      </c>
      <c r="E51" s="313">
        <v>105585461.30632162</v>
      </c>
      <c r="F51" s="314">
        <v>5.3590044680841921E-2</v>
      </c>
      <c r="G51" s="322">
        <v>99.959111457956766</v>
      </c>
      <c r="H51" s="322">
        <v>7.1406367665218795E-3</v>
      </c>
      <c r="I51" s="323">
        <v>3.0771681090658833</v>
      </c>
      <c r="J51" s="323">
        <v>3.2183732397502496E-2</v>
      </c>
      <c r="K51" s="314">
        <v>1.0569424475246666E-2</v>
      </c>
      <c r="L51" s="315">
        <v>6387676063.9689541</v>
      </c>
      <c r="M51" s="315">
        <v>388314018.35361481</v>
      </c>
      <c r="N51" s="314">
        <v>6.4725885085967744E-2</v>
      </c>
      <c r="O51" s="313">
        <v>2690839350.1134491</v>
      </c>
      <c r="P51" s="313">
        <v>110531671.70453596</v>
      </c>
      <c r="Q51" s="314">
        <v>4.283662472868071E-2</v>
      </c>
    </row>
    <row r="52" spans="1:17">
      <c r="A52" s="332"/>
      <c r="B52" s="332"/>
      <c r="C52" s="311" t="s">
        <v>145</v>
      </c>
      <c r="D52" s="313">
        <v>43195606.840609714</v>
      </c>
      <c r="E52" s="313">
        <v>-1543009.8832901046</v>
      </c>
      <c r="F52" s="317">
        <v>-3.4489441030612224E-2</v>
      </c>
      <c r="G52" s="324">
        <v>2.080033385885669</v>
      </c>
      <c r="H52" s="324">
        <v>-0.18959059323428962</v>
      </c>
      <c r="I52" s="325">
        <v>5.1411112888159192</v>
      </c>
      <c r="J52" s="325">
        <v>7.6548753222018817E-2</v>
      </c>
      <c r="K52" s="317">
        <v>1.5114583477651197E-2</v>
      </c>
      <c r="L52" s="318">
        <v>222073421.95551276</v>
      </c>
      <c r="M52" s="318">
        <v>-4508100.1986449659</v>
      </c>
      <c r="N52" s="317">
        <v>-1.9896151088515595E-2</v>
      </c>
      <c r="O52" s="313">
        <v>93568601.451121673</v>
      </c>
      <c r="P52" s="313">
        <v>-2713453.1325764656</v>
      </c>
      <c r="Q52" s="317">
        <v>-2.8182335164209201E-2</v>
      </c>
    </row>
    <row r="53" spans="1:17">
      <c r="A53" s="332"/>
      <c r="B53" s="332"/>
      <c r="C53" s="312" t="s">
        <v>149</v>
      </c>
      <c r="D53" s="313">
        <v>32500221.175677396</v>
      </c>
      <c r="E53" s="313">
        <v>-377207.76066024601</v>
      </c>
      <c r="F53" s="314">
        <v>-1.1473152641912905E-2</v>
      </c>
      <c r="G53" s="322">
        <v>1.5650097322055161</v>
      </c>
      <c r="H53" s="322">
        <v>-0.10288718884215364</v>
      </c>
      <c r="I53" s="323">
        <v>4.2932018288541292</v>
      </c>
      <c r="J53" s="323">
        <v>-3.613573656197655E-2</v>
      </c>
      <c r="K53" s="314">
        <v>-8.3467126358171689E-3</v>
      </c>
      <c r="L53" s="315">
        <v>139530008.98958188</v>
      </c>
      <c r="M53" s="315">
        <v>-2807479.158803165</v>
      </c>
      <c r="N53" s="314">
        <v>-1.972410216960133E-2</v>
      </c>
      <c r="O53" s="313">
        <v>64833035.31925033</v>
      </c>
      <c r="P53" s="313">
        <v>2422065.1786502302</v>
      </c>
      <c r="Q53" s="314">
        <v>3.8808324453117389E-2</v>
      </c>
    </row>
    <row r="54" spans="1:17">
      <c r="A54" s="332"/>
      <c r="B54" s="332"/>
      <c r="C54" s="311" t="s">
        <v>146</v>
      </c>
      <c r="D54" s="313">
        <v>990144764.41767395</v>
      </c>
      <c r="E54" s="313">
        <v>110474803.23735332</v>
      </c>
      <c r="F54" s="317">
        <v>0.12558664966701921</v>
      </c>
      <c r="G54" s="324">
        <v>47.679250680474794</v>
      </c>
      <c r="H54" s="324">
        <v>3.0529259568537057</v>
      </c>
      <c r="I54" s="325">
        <v>3.3100998270793913</v>
      </c>
      <c r="J54" s="325">
        <v>-8.239446786005189E-3</v>
      </c>
      <c r="K54" s="317">
        <v>-2.4830031247550519E-3</v>
      </c>
      <c r="L54" s="318">
        <v>3277478013.4825072</v>
      </c>
      <c r="M54" s="318">
        <v>358434633.25820065</v>
      </c>
      <c r="N54" s="317">
        <v>0.12279181449871349</v>
      </c>
      <c r="O54" s="313">
        <v>1243443502.8294873</v>
      </c>
      <c r="P54" s="313">
        <v>88053219.029238224</v>
      </c>
      <c r="Q54" s="317">
        <v>7.621080102873827E-2</v>
      </c>
    </row>
    <row r="55" spans="1:17">
      <c r="A55" s="332"/>
      <c r="B55" s="332"/>
      <c r="C55" s="312" t="s">
        <v>148</v>
      </c>
      <c r="D55" s="313">
        <v>45711434.752955563</v>
      </c>
      <c r="E55" s="313">
        <v>9445742.4168740213</v>
      </c>
      <c r="F55" s="314">
        <v>0.26045945378178381</v>
      </c>
      <c r="G55" s="322">
        <v>2.20118010504468</v>
      </c>
      <c r="H55" s="322">
        <v>0.36139401033096008</v>
      </c>
      <c r="I55" s="323">
        <v>4.7665237600265824</v>
      </c>
      <c r="J55" s="323">
        <v>5.3266406177540304E-2</v>
      </c>
      <c r="K55" s="314">
        <v>1.1301399897894551E-2</v>
      </c>
      <c r="L55" s="315">
        <v>217884639.85486755</v>
      </c>
      <c r="M55" s="315">
        <v>46955098.759404361</v>
      </c>
      <c r="N55" s="314">
        <v>0.27470441012405339</v>
      </c>
      <c r="O55" s="313">
        <v>98839150.789453313</v>
      </c>
      <c r="P55" s="313">
        <v>16675361.547420561</v>
      </c>
      <c r="Q55" s="314">
        <v>0.20295268391650445</v>
      </c>
    </row>
    <row r="56" spans="1:17">
      <c r="A56" s="332"/>
      <c r="B56" s="332"/>
      <c r="C56" s="311" t="s">
        <v>147</v>
      </c>
      <c r="D56" s="313">
        <v>964277384.00115573</v>
      </c>
      <c r="E56" s="313">
        <v>-12414866.704049349</v>
      </c>
      <c r="F56" s="317">
        <v>-1.2711134643574158E-2</v>
      </c>
      <c r="G56" s="324">
        <v>46.433637554345978</v>
      </c>
      <c r="H56" s="324">
        <v>-3.11470154834646</v>
      </c>
      <c r="I56" s="325">
        <v>2.6244626511778182</v>
      </c>
      <c r="J56" s="325">
        <v>2.3366848320039324E-2</v>
      </c>
      <c r="K56" s="317">
        <v>8.9834631597831092E-3</v>
      </c>
      <c r="L56" s="318">
        <v>2530709979.6864843</v>
      </c>
      <c r="M56" s="318">
        <v>-9760134.3065419197</v>
      </c>
      <c r="N56" s="317">
        <v>-3.8418614935805191E-3</v>
      </c>
      <c r="O56" s="313">
        <v>1190155059.7241364</v>
      </c>
      <c r="P56" s="313">
        <v>6094479.0818033218</v>
      </c>
      <c r="Q56" s="317">
        <v>5.1471007323773662E-3</v>
      </c>
    </row>
    <row r="57" spans="1:17">
      <c r="A57" s="332" t="s">
        <v>68</v>
      </c>
      <c r="B57" s="332" t="s">
        <v>142</v>
      </c>
      <c r="C57" s="310" t="s">
        <v>11</v>
      </c>
      <c r="D57" s="313">
        <v>143932.45638095247</v>
      </c>
      <c r="E57" s="313">
        <v>15493.306199253057</v>
      </c>
      <c r="F57" s="314">
        <v>0.12062759818431602</v>
      </c>
      <c r="G57" s="322">
        <v>99.999999999999972</v>
      </c>
      <c r="H57" s="322">
        <v>4.2632564145606011E-14</v>
      </c>
      <c r="I57" s="323">
        <v>6.1093422401366295</v>
      </c>
      <c r="J57" s="323">
        <v>7.571484434468978E-3</v>
      </c>
      <c r="K57" s="314">
        <v>1.2408667479671138E-3</v>
      </c>
      <c r="L57" s="315">
        <v>879332.63549477584</v>
      </c>
      <c r="M57" s="315">
        <v>95626.385028844466</v>
      </c>
      <c r="N57" s="314">
        <v>0.12201814770775707</v>
      </c>
      <c r="O57" s="313">
        <v>367869.86946177483</v>
      </c>
      <c r="P57" s="313">
        <v>30397.812917643634</v>
      </c>
      <c r="Q57" s="314">
        <v>9.007505163221867E-2</v>
      </c>
    </row>
    <row r="58" spans="1:17">
      <c r="A58" s="332"/>
      <c r="B58" s="332"/>
      <c r="C58" s="311" t="s">
        <v>145</v>
      </c>
      <c r="D58" s="313">
        <v>1630.5015657082558</v>
      </c>
      <c r="E58" s="313">
        <v>69.251609169984022</v>
      </c>
      <c r="F58" s="317">
        <v>4.4356516315641234E-2</v>
      </c>
      <c r="G58" s="324">
        <v>1.1328241084086927</v>
      </c>
      <c r="H58" s="324">
        <v>-8.2732016285072651E-2</v>
      </c>
      <c r="I58" s="325">
        <v>7.4067843612509403</v>
      </c>
      <c r="J58" s="325">
        <v>8.9423407880368622E-2</v>
      </c>
      <c r="K58" s="317">
        <v>1.2220718432535136E-2</v>
      </c>
      <c r="L58" s="318">
        <v>12076.773497883081</v>
      </c>
      <c r="M58" s="318">
        <v>652.5440274584289</v>
      </c>
      <c r="N58" s="317">
        <v>5.7119303244717916E-2</v>
      </c>
      <c r="O58" s="313">
        <v>3123.722265124321</v>
      </c>
      <c r="P58" s="313">
        <v>152.83714962005615</v>
      </c>
      <c r="Q58" s="317">
        <v>5.1444988169498523E-2</v>
      </c>
    </row>
    <row r="59" spans="1:17">
      <c r="A59" s="332"/>
      <c r="B59" s="332"/>
      <c r="C59" s="312" t="s">
        <v>149</v>
      </c>
      <c r="D59" s="313">
        <v>237.46254526121615</v>
      </c>
      <c r="E59" s="313">
        <v>-104.37009266986834</v>
      </c>
      <c r="F59" s="314">
        <v>-0.30532512431100856</v>
      </c>
      <c r="G59" s="322">
        <v>0.16498193057493118</v>
      </c>
      <c r="H59" s="322">
        <v>-0.1011617160059616</v>
      </c>
      <c r="I59" s="323">
        <v>6.6013757920695078</v>
      </c>
      <c r="J59" s="323">
        <v>-0.19183995203566173</v>
      </c>
      <c r="K59" s="314">
        <v>-2.8239932200317844E-2</v>
      </c>
      <c r="L59" s="315">
        <v>1567.5794978106021</v>
      </c>
      <c r="M59" s="315">
        <v>-754.5633600318431</v>
      </c>
      <c r="N59" s="314">
        <v>-0.3249426957017299</v>
      </c>
      <c r="O59" s="313">
        <v>714.10586333274841</v>
      </c>
      <c r="P59" s="313">
        <v>-312.04715204238892</v>
      </c>
      <c r="Q59" s="314">
        <v>-0.30409417247418197</v>
      </c>
    </row>
    <row r="60" spans="1:17">
      <c r="A60" s="332"/>
      <c r="B60" s="332"/>
      <c r="C60" s="311" t="s">
        <v>146</v>
      </c>
      <c r="D60" s="313">
        <v>76969.071610849438</v>
      </c>
      <c r="E60" s="313">
        <v>358.45565627557517</v>
      </c>
      <c r="F60" s="317">
        <v>4.6789293077622671E-3</v>
      </c>
      <c r="G60" s="324">
        <v>53.475827166550907</v>
      </c>
      <c r="H60" s="324">
        <v>-6.1715746156898135</v>
      </c>
      <c r="I60" s="325">
        <v>6.4482396970485478</v>
      </c>
      <c r="J60" s="325">
        <v>-0.25946291907248131</v>
      </c>
      <c r="K60" s="317">
        <v>-3.8681339039822418E-2</v>
      </c>
      <c r="L60" s="318">
        <v>496315.02300605178</v>
      </c>
      <c r="M60" s="318">
        <v>-17566.206055086805</v>
      </c>
      <c r="N60" s="317">
        <v>-3.4183396982957089E-2</v>
      </c>
      <c r="O60" s="313">
        <v>218205.97443163395</v>
      </c>
      <c r="P60" s="313">
        <v>-4711.3707818764669</v>
      </c>
      <c r="Q60" s="317">
        <v>-2.1135056930468611E-2</v>
      </c>
    </row>
    <row r="61" spans="1:17">
      <c r="A61" s="332"/>
      <c r="B61" s="332"/>
      <c r="C61" s="312" t="s">
        <v>148</v>
      </c>
      <c r="D61" s="313">
        <v>268.09989937932488</v>
      </c>
      <c r="E61" s="313">
        <v>-51.370206745862959</v>
      </c>
      <c r="F61" s="314">
        <v>-0.16079816471383079</v>
      </c>
      <c r="G61" s="322">
        <v>0.18626785515959851</v>
      </c>
      <c r="H61" s="322">
        <v>-6.2464798142172678E-2</v>
      </c>
      <c r="I61" s="323">
        <v>9.7697581165783696</v>
      </c>
      <c r="J61" s="323">
        <v>-4.6280051004133682E-2</v>
      </c>
      <c r="K61" s="314">
        <v>-4.7147382899318481E-3</v>
      </c>
      <c r="L61" s="315">
        <v>2619.2711680150032</v>
      </c>
      <c r="M61" s="315">
        <v>-516.65958711147323</v>
      </c>
      <c r="N61" s="314">
        <v>-0.16475478173963559</v>
      </c>
      <c r="O61" s="313">
        <v>809.23603796958923</v>
      </c>
      <c r="P61" s="313">
        <v>-155.05646467208862</v>
      </c>
      <c r="Q61" s="314">
        <v>-0.16079816471383079</v>
      </c>
    </row>
    <row r="62" spans="1:17">
      <c r="A62" s="332"/>
      <c r="B62" s="332"/>
      <c r="C62" s="311" t="s">
        <v>147</v>
      </c>
      <c r="D62" s="313">
        <v>64827.320759754148</v>
      </c>
      <c r="E62" s="313">
        <v>15221.339233223131</v>
      </c>
      <c r="F62" s="317">
        <v>0.30684483533668666</v>
      </c>
      <c r="G62" s="324">
        <v>45.040098939305778</v>
      </c>
      <c r="H62" s="324">
        <v>6.4179331461229836</v>
      </c>
      <c r="I62" s="325">
        <v>5.6573985169645038</v>
      </c>
      <c r="J62" s="325">
        <v>0.55836185772379121</v>
      </c>
      <c r="K62" s="317">
        <v>0.10950340133599584</v>
      </c>
      <c r="L62" s="318">
        <v>366753.98832501529</v>
      </c>
      <c r="M62" s="318">
        <v>113811.27000361608</v>
      </c>
      <c r="N62" s="317">
        <v>0.44994878982443326</v>
      </c>
      <c r="O62" s="313">
        <v>145016.83086371422</v>
      </c>
      <c r="P62" s="313">
        <v>35423.450166614537</v>
      </c>
      <c r="Q62" s="317">
        <v>0.32322618338163916</v>
      </c>
    </row>
    <row r="63" spans="1:17">
      <c r="A63" s="332"/>
      <c r="B63" s="332" t="s">
        <v>134</v>
      </c>
      <c r="C63" s="310" t="s">
        <v>11</v>
      </c>
      <c r="D63" s="313">
        <v>1934454.5298797446</v>
      </c>
      <c r="E63" s="313">
        <v>-105992.99165416928</v>
      </c>
      <c r="F63" s="314">
        <v>-5.194595329483831E-2</v>
      </c>
      <c r="G63" s="322">
        <v>99.999954749124072</v>
      </c>
      <c r="H63" s="322">
        <v>-4.5250875942315361E-5</v>
      </c>
      <c r="I63" s="323">
        <v>6.090162686415753</v>
      </c>
      <c r="J63" s="323">
        <v>0.1972633608422516</v>
      </c>
      <c r="K63" s="314">
        <v>3.3474754945529935E-2</v>
      </c>
      <c r="L63" s="315">
        <v>11781142.796441548</v>
      </c>
      <c r="M63" s="315">
        <v>-243009.02707377635</v>
      </c>
      <c r="N63" s="314">
        <v>-2.0210076406265085E-2</v>
      </c>
      <c r="O63" s="313">
        <v>5008938.9913360337</v>
      </c>
      <c r="P63" s="313">
        <v>-306872.27055236138</v>
      </c>
      <c r="Q63" s="314">
        <v>-5.7728210320873531E-2</v>
      </c>
    </row>
    <row r="64" spans="1:17">
      <c r="A64" s="332"/>
      <c r="B64" s="332"/>
      <c r="C64" s="311" t="s">
        <v>145</v>
      </c>
      <c r="D64" s="313">
        <v>21444.180261940051</v>
      </c>
      <c r="E64" s="313">
        <v>-5631.1057823433439</v>
      </c>
      <c r="F64" s="317">
        <v>-0.20797954906675051</v>
      </c>
      <c r="G64" s="324">
        <v>1.1085383619533165</v>
      </c>
      <c r="H64" s="324">
        <v>-0.21839044942476082</v>
      </c>
      <c r="I64" s="325">
        <v>7.3427606426645564</v>
      </c>
      <c r="J64" s="325">
        <v>-0.12241811392938562</v>
      </c>
      <c r="K64" s="317">
        <v>-1.6398550914973675E-2</v>
      </c>
      <c r="L64" s="318">
        <v>157459.48284157753</v>
      </c>
      <c r="M64" s="318">
        <v>-44662.367364911304</v>
      </c>
      <c r="N64" s="317">
        <v>-0.22096753675707984</v>
      </c>
      <c r="O64" s="313">
        <v>40855.134990572929</v>
      </c>
      <c r="P64" s="313">
        <v>-11627.923599933682</v>
      </c>
      <c r="Q64" s="317">
        <v>-0.22155575365108382</v>
      </c>
    </row>
    <row r="65" spans="1:17">
      <c r="A65" s="332"/>
      <c r="B65" s="332"/>
      <c r="C65" s="312" t="s">
        <v>149</v>
      </c>
      <c r="D65" s="313">
        <v>4420.9188290455886</v>
      </c>
      <c r="E65" s="313">
        <v>-4709.8313729702631</v>
      </c>
      <c r="F65" s="314">
        <v>-0.51582085466870453</v>
      </c>
      <c r="G65" s="322">
        <v>0.22853557735554117</v>
      </c>
      <c r="H65" s="322">
        <v>-0.21895205002297516</v>
      </c>
      <c r="I65" s="323">
        <v>6.5287710600006283</v>
      </c>
      <c r="J65" s="323">
        <v>-0.10517931667035807</v>
      </c>
      <c r="K65" s="314">
        <v>-1.5854703562485584E-2</v>
      </c>
      <c r="L65" s="315">
        <v>28863.166909684704</v>
      </c>
      <c r="M65" s="315">
        <v>-31709.776832267045</v>
      </c>
      <c r="N65" s="314">
        <v>-0.52349737148906983</v>
      </c>
      <c r="O65" s="313">
        <v>12902.108604573905</v>
      </c>
      <c r="P65" s="313">
        <v>-16013.597037384954</v>
      </c>
      <c r="Q65" s="314">
        <v>-0.55380274082428138</v>
      </c>
    </row>
    <row r="66" spans="1:17">
      <c r="A66" s="332"/>
      <c r="B66" s="332"/>
      <c r="C66" s="311" t="s">
        <v>146</v>
      </c>
      <c r="D66" s="313">
        <v>1059882.5005516671</v>
      </c>
      <c r="E66" s="313">
        <v>-96076.041530652903</v>
      </c>
      <c r="F66" s="317">
        <v>-8.3113743298772205E-2</v>
      </c>
      <c r="G66" s="324">
        <v>54.78970968686658</v>
      </c>
      <c r="H66" s="324">
        <v>-1.8624967474025098</v>
      </c>
      <c r="I66" s="325">
        <v>6.567871978730766</v>
      </c>
      <c r="J66" s="325">
        <v>0.10466042914197882</v>
      </c>
      <c r="K66" s="317">
        <v>1.6193254443085295E-2</v>
      </c>
      <c r="L66" s="318">
        <v>6961172.5761203896</v>
      </c>
      <c r="M66" s="318">
        <v>-510032.0239118766</v>
      </c>
      <c r="N66" s="317">
        <v>-6.8266370848641178E-2</v>
      </c>
      <c r="O66" s="313">
        <v>3070997.5017112689</v>
      </c>
      <c r="P66" s="313">
        <v>-267257.46093470976</v>
      </c>
      <c r="Q66" s="317">
        <v>-8.0059032016798162E-2</v>
      </c>
    </row>
    <row r="67" spans="1:17">
      <c r="A67" s="332"/>
      <c r="B67" s="332"/>
      <c r="C67" s="312" t="s">
        <v>148</v>
      </c>
      <c r="D67" s="313">
        <v>4047.5023836944824</v>
      </c>
      <c r="E67" s="313">
        <v>-7650.0603228893197</v>
      </c>
      <c r="F67" s="314">
        <v>-0.65398754550668881</v>
      </c>
      <c r="G67" s="322">
        <v>0.20923213700018131</v>
      </c>
      <c r="H67" s="322">
        <v>-0.36405203635557926</v>
      </c>
      <c r="I67" s="323">
        <v>9.7877267441058677</v>
      </c>
      <c r="J67" s="323">
        <v>2.1044203749949304</v>
      </c>
      <c r="K67" s="314">
        <v>0.27389515319280966</v>
      </c>
      <c r="L67" s="315">
        <v>39615.847327718737</v>
      </c>
      <c r="M67" s="315">
        <v>-50260.11071885116</v>
      </c>
      <c r="N67" s="314">
        <v>-0.55921641127662314</v>
      </c>
      <c r="O67" s="313">
        <v>12217.031040430069</v>
      </c>
      <c r="P67" s="313">
        <v>-23091.036290037184</v>
      </c>
      <c r="Q67" s="314">
        <v>-0.65398754550668881</v>
      </c>
    </row>
    <row r="68" spans="1:17">
      <c r="A68" s="332"/>
      <c r="B68" s="332"/>
      <c r="C68" s="311" t="s">
        <v>147</v>
      </c>
      <c r="D68" s="313">
        <v>844659.42785339837</v>
      </c>
      <c r="E68" s="313">
        <v>8074.0473546868889</v>
      </c>
      <c r="F68" s="317">
        <v>9.6511934620154699E-3</v>
      </c>
      <c r="G68" s="324">
        <v>43.663938985948498</v>
      </c>
      <c r="H68" s="324">
        <v>2.6638460323299</v>
      </c>
      <c r="I68" s="325">
        <v>5.4389160550985203</v>
      </c>
      <c r="J68" s="325">
        <v>0.41805797007665735</v>
      </c>
      <c r="K68" s="317">
        <v>8.3264247464751223E-2</v>
      </c>
      <c r="L68" s="318">
        <v>4594031.7232421786</v>
      </c>
      <c r="M68" s="318">
        <v>393655.25175413117</v>
      </c>
      <c r="N68" s="317">
        <v>9.3719040287518041E-2</v>
      </c>
      <c r="O68" s="313">
        <v>1871967.2149891877</v>
      </c>
      <c r="P68" s="313">
        <v>11117.747309703846</v>
      </c>
      <c r="Q68" s="317">
        <v>5.9745549023736437E-3</v>
      </c>
    </row>
    <row r="69" spans="1:17">
      <c r="A69" s="332"/>
      <c r="B69" s="332" t="s">
        <v>135</v>
      </c>
      <c r="C69" s="310" t="s">
        <v>11</v>
      </c>
      <c r="D69" s="313">
        <v>1803293.697613402</v>
      </c>
      <c r="E69" s="313">
        <v>-82614.792580532841</v>
      </c>
      <c r="F69" s="314">
        <v>-4.3806363357554674E-2</v>
      </c>
      <c r="G69" s="322">
        <v>99.999951457846734</v>
      </c>
      <c r="H69" s="322">
        <v>-4.8542153251673881E-5</v>
      </c>
      <c r="I69" s="323">
        <v>6.0872048300776296</v>
      </c>
      <c r="J69" s="323">
        <v>0.17373090910391564</v>
      </c>
      <c r="K69" s="314">
        <v>2.9378823924078298E-2</v>
      </c>
      <c r="L69" s="315">
        <v>10977018.106160849</v>
      </c>
      <c r="M69" s="315">
        <v>-175252.56794389524</v>
      </c>
      <c r="N69" s="314">
        <v>-1.5714518869312123E-2</v>
      </c>
      <c r="O69" s="313">
        <v>4663317.6043118499</v>
      </c>
      <c r="P69" s="313">
        <v>-250880.73687401507</v>
      </c>
      <c r="Q69" s="314">
        <v>-5.1052220414342091E-2</v>
      </c>
    </row>
    <row r="70" spans="1:17">
      <c r="A70" s="332"/>
      <c r="B70" s="332"/>
      <c r="C70" s="311" t="s">
        <v>145</v>
      </c>
      <c r="D70" s="313">
        <v>19896.139769171819</v>
      </c>
      <c r="E70" s="313">
        <v>-4926.1113072543412</v>
      </c>
      <c r="F70" s="317">
        <v>-0.19845546208066112</v>
      </c>
      <c r="G70" s="324">
        <v>1.1033216684275564</v>
      </c>
      <c r="H70" s="324">
        <v>-0.21287427668288728</v>
      </c>
      <c r="I70" s="325">
        <v>7.3373486756530406</v>
      </c>
      <c r="J70" s="325">
        <v>-0.12158769338475395</v>
      </c>
      <c r="K70" s="317">
        <v>-1.6300942569971114E-2</v>
      </c>
      <c r="L70" s="318">
        <v>145984.91478594064</v>
      </c>
      <c r="M70" s="318">
        <v>-39162.676529402001</v>
      </c>
      <c r="N70" s="317">
        <v>-0.21152139356055832</v>
      </c>
      <c r="O70" s="313">
        <v>37916.355304002762</v>
      </c>
      <c r="P70" s="313">
        <v>-9988.9846297255135</v>
      </c>
      <c r="Q70" s="317">
        <v>-0.20851505580680912</v>
      </c>
    </row>
    <row r="71" spans="1:17">
      <c r="A71" s="332"/>
      <c r="B71" s="332"/>
      <c r="C71" s="312" t="s">
        <v>149</v>
      </c>
      <c r="D71" s="313">
        <v>4110.3064704505623</v>
      </c>
      <c r="E71" s="313">
        <v>-4227.6806139551927</v>
      </c>
      <c r="F71" s="314">
        <v>-0.50703851794902344</v>
      </c>
      <c r="G71" s="322">
        <v>0.22793316921470663</v>
      </c>
      <c r="H71" s="322">
        <v>-0.21418727977634328</v>
      </c>
      <c r="I71" s="323">
        <v>6.5109533774784421</v>
      </c>
      <c r="J71" s="323">
        <v>-0.14028049091474504</v>
      </c>
      <c r="K71" s="314">
        <v>-2.1090897371893819E-2</v>
      </c>
      <c r="L71" s="315">
        <v>26762.013796251584</v>
      </c>
      <c r="M71" s="315">
        <v>-28695.88829377294</v>
      </c>
      <c r="N71" s="314">
        <v>-0.51743551797525722</v>
      </c>
      <c r="O71" s="313">
        <v>11962.712539338765</v>
      </c>
      <c r="P71" s="313">
        <v>-14585.686494062396</v>
      </c>
      <c r="Q71" s="314">
        <v>-0.54939985178435069</v>
      </c>
    </row>
    <row r="72" spans="1:17">
      <c r="A72" s="332"/>
      <c r="B72" s="332"/>
      <c r="C72" s="311" t="s">
        <v>146</v>
      </c>
      <c r="D72" s="313">
        <v>981116.15528923494</v>
      </c>
      <c r="E72" s="313">
        <v>-89726.907375665265</v>
      </c>
      <c r="F72" s="317">
        <v>-8.3790903171535577E-2</v>
      </c>
      <c r="G72" s="324">
        <v>54.406871178710404</v>
      </c>
      <c r="H72" s="324">
        <v>-2.3744131854520134</v>
      </c>
      <c r="I72" s="325">
        <v>6.5577807713431664</v>
      </c>
      <c r="J72" s="325">
        <v>6.4532592507882569E-2</v>
      </c>
      <c r="K72" s="317">
        <v>9.9384146009121131E-3</v>
      </c>
      <c r="L72" s="318">
        <v>6433944.6576098809</v>
      </c>
      <c r="M72" s="318">
        <v>-519305.10885738023</v>
      </c>
      <c r="N72" s="317">
        <v>-7.4685237306127097E-2</v>
      </c>
      <c r="O72" s="313">
        <v>2841092.7556109047</v>
      </c>
      <c r="P72" s="313">
        <v>-251275.18219630653</v>
      </c>
      <c r="Q72" s="317">
        <v>-8.1256560425498725E-2</v>
      </c>
    </row>
    <row r="73" spans="1:17">
      <c r="A73" s="332"/>
      <c r="B73" s="332"/>
      <c r="C73" s="312" t="s">
        <v>148</v>
      </c>
      <c r="D73" s="313">
        <v>3754.879545013082</v>
      </c>
      <c r="E73" s="313">
        <v>-6745.2034920145979</v>
      </c>
      <c r="F73" s="314">
        <v>-0.64239525232592853</v>
      </c>
      <c r="G73" s="322">
        <v>0.20822330423952304</v>
      </c>
      <c r="H73" s="322">
        <v>-0.34854194135030492</v>
      </c>
      <c r="I73" s="323">
        <v>9.7976068679326431</v>
      </c>
      <c r="J73" s="323">
        <v>2.0685579832642134</v>
      </c>
      <c r="K73" s="314">
        <v>0.26763422176918383</v>
      </c>
      <c r="L73" s="315">
        <v>36788.83361847997</v>
      </c>
      <c r="M73" s="315">
        <v>-44366.821467784714</v>
      </c>
      <c r="N73" s="314">
        <v>-0.54668798398121299</v>
      </c>
      <c r="O73" s="313">
        <v>11333.774660468102</v>
      </c>
      <c r="P73" s="313">
        <v>-20359.80528830245</v>
      </c>
      <c r="Q73" s="314">
        <v>-0.64239525232592865</v>
      </c>
    </row>
    <row r="74" spans="1:17">
      <c r="A74" s="332"/>
      <c r="B74" s="332"/>
      <c r="C74" s="311" t="s">
        <v>147</v>
      </c>
      <c r="D74" s="313">
        <v>794416.21653953264</v>
      </c>
      <c r="E74" s="313">
        <v>23011.110208356869</v>
      </c>
      <c r="F74" s="317">
        <v>2.9830124301093042E-2</v>
      </c>
      <c r="G74" s="324">
        <v>44.053602137254607</v>
      </c>
      <c r="H74" s="324">
        <v>3.1499681411083102</v>
      </c>
      <c r="I74" s="325">
        <v>5.4549965070289383</v>
      </c>
      <c r="J74" s="325">
        <v>0.42876615500779724</v>
      </c>
      <c r="K74" s="317">
        <v>8.5305711234540282E-2</v>
      </c>
      <c r="L74" s="318">
        <v>4333537.6863502953</v>
      </c>
      <c r="M74" s="318">
        <v>456277.92720444361</v>
      </c>
      <c r="N74" s="317">
        <v>0.11768051550535273</v>
      </c>
      <c r="O74" s="313">
        <v>1761012.0061971359</v>
      </c>
      <c r="P74" s="313">
        <v>45328.921734381933</v>
      </c>
      <c r="Q74" s="317">
        <v>2.6420334935327611E-2</v>
      </c>
    </row>
    <row r="75" spans="1:17">
      <c r="A75" s="332" t="s">
        <v>69</v>
      </c>
      <c r="B75" s="332" t="s">
        <v>142</v>
      </c>
      <c r="C75" s="310" t="s">
        <v>11</v>
      </c>
      <c r="D75" s="313">
        <v>742019.74744332803</v>
      </c>
      <c r="E75" s="313">
        <v>-31781.541677354951</v>
      </c>
      <c r="F75" s="314">
        <v>-4.1071967860728469E-2</v>
      </c>
      <c r="G75" s="322">
        <v>100.00000000000001</v>
      </c>
      <c r="H75" s="322">
        <v>2.8421709430404007E-14</v>
      </c>
      <c r="I75" s="323">
        <v>6.0921926442557828</v>
      </c>
      <c r="J75" s="323">
        <v>0.19174211891998461</v>
      </c>
      <c r="K75" s="314">
        <v>3.2496182807849654E-2</v>
      </c>
      <c r="L75" s="315">
        <v>4520527.2472667769</v>
      </c>
      <c r="M75" s="315">
        <v>-45248.975630874746</v>
      </c>
      <c r="N75" s="314">
        <v>-9.910467228759115E-3</v>
      </c>
      <c r="O75" s="313">
        <v>1752363.8746991158</v>
      </c>
      <c r="P75" s="313">
        <v>-63424.050241211895</v>
      </c>
      <c r="Q75" s="314">
        <v>-3.4929216881589412E-2</v>
      </c>
    </row>
    <row r="76" spans="1:17">
      <c r="A76" s="332"/>
      <c r="B76" s="332"/>
      <c r="C76" s="311" t="s">
        <v>145</v>
      </c>
      <c r="D76" s="313">
        <v>825.70262552602287</v>
      </c>
      <c r="E76" s="313">
        <v>-389.60230221046243</v>
      </c>
      <c r="F76" s="317">
        <v>-0.32057987532075566</v>
      </c>
      <c r="G76" s="324">
        <v>0.11127771577118119</v>
      </c>
      <c r="H76" s="324">
        <v>-4.5778746246026028E-2</v>
      </c>
      <c r="I76" s="325">
        <v>5.7517136971601746</v>
      </c>
      <c r="J76" s="325">
        <v>-2.8468455588371038</v>
      </c>
      <c r="K76" s="317">
        <v>-0.33108401932003906</v>
      </c>
      <c r="L76" s="318">
        <v>4749.2051010191444</v>
      </c>
      <c r="M76" s="318">
        <v>-5700.6663342285156</v>
      </c>
      <c r="N76" s="317">
        <v>-0.54552502100648192</v>
      </c>
      <c r="O76" s="313">
        <v>1618.1917601823807</v>
      </c>
      <c r="P76" s="313">
        <v>-2163.8237636089325</v>
      </c>
      <c r="Q76" s="317">
        <v>-0.57213508247046785</v>
      </c>
    </row>
    <row r="77" spans="1:17">
      <c r="A77" s="332"/>
      <c r="B77" s="332"/>
      <c r="C77" s="312" t="s">
        <v>149</v>
      </c>
      <c r="D77" s="313">
        <v>220.92299449443817</v>
      </c>
      <c r="E77" s="313">
        <v>-364.06928205065719</v>
      </c>
      <c r="F77" s="314">
        <v>-0.62234886963091751</v>
      </c>
      <c r="G77" s="322">
        <v>2.9773196098303471E-2</v>
      </c>
      <c r="H77" s="322">
        <v>-4.5826610308048903E-2</v>
      </c>
      <c r="I77" s="323">
        <v>6.4801080289055992</v>
      </c>
      <c r="J77" s="323">
        <v>0.23244468455030987</v>
      </c>
      <c r="K77" s="314">
        <v>3.7205059193901935E-2</v>
      </c>
      <c r="L77" s="315">
        <v>1431.6048703932763</v>
      </c>
      <c r="M77" s="315">
        <v>-2223.2299325084687</v>
      </c>
      <c r="N77" s="314">
        <v>-0.60829833697089186</v>
      </c>
      <c r="O77" s="313">
        <v>441.84598898887634</v>
      </c>
      <c r="P77" s="313">
        <v>-1393.4807479381561</v>
      </c>
      <c r="Q77" s="314">
        <v>-0.75925486176446255</v>
      </c>
    </row>
    <row r="78" spans="1:17">
      <c r="A78" s="332"/>
      <c r="B78" s="332"/>
      <c r="C78" s="311" t="s">
        <v>146</v>
      </c>
      <c r="D78" s="313">
        <v>234501.49908614767</v>
      </c>
      <c r="E78" s="313">
        <v>-4938.9740755367093</v>
      </c>
      <c r="F78" s="317">
        <v>-2.0627147993487392E-2</v>
      </c>
      <c r="G78" s="324">
        <v>31.603134538418441</v>
      </c>
      <c r="H78" s="324">
        <v>0.65972871471207029</v>
      </c>
      <c r="I78" s="325">
        <v>6.5256250476436417</v>
      </c>
      <c r="J78" s="325">
        <v>-8.4796554303433247E-2</v>
      </c>
      <c r="K78" s="317">
        <v>-1.2827707430711642E-2</v>
      </c>
      <c r="L78" s="318">
        <v>1530268.8561465477</v>
      </c>
      <c r="M78" s="318">
        <v>-52533.62002187944</v>
      </c>
      <c r="N78" s="317">
        <v>-3.319025640460857E-2</v>
      </c>
      <c r="O78" s="313">
        <v>617334.74539721012</v>
      </c>
      <c r="P78" s="313">
        <v>-32303.796027572826</v>
      </c>
      <c r="Q78" s="317">
        <v>-4.9725799760470424E-2</v>
      </c>
    </row>
    <row r="79" spans="1:17">
      <c r="A79" s="332"/>
      <c r="B79" s="332"/>
      <c r="C79" s="312" t="s">
        <v>148</v>
      </c>
      <c r="D79" s="313">
        <v>11960.762014879085</v>
      </c>
      <c r="E79" s="313">
        <v>1236.5584917155484</v>
      </c>
      <c r="F79" s="314">
        <v>0.11530539205495939</v>
      </c>
      <c r="G79" s="322">
        <v>1.6119196363830723</v>
      </c>
      <c r="H79" s="322">
        <v>0.22600781716781926</v>
      </c>
      <c r="I79" s="323">
        <v>7.7885737332401872</v>
      </c>
      <c r="J79" s="323">
        <v>0.26546769690089267</v>
      </c>
      <c r="K79" s="314">
        <v>3.5286980619253359E-2</v>
      </c>
      <c r="L79" s="315">
        <v>93157.276858624216</v>
      </c>
      <c r="M79" s="315">
        <v>12477.956598581484</v>
      </c>
      <c r="N79" s="314">
        <v>0.15466115180895149</v>
      </c>
      <c r="O79" s="313">
        <v>35877.275418400764</v>
      </c>
      <c r="P79" s="313">
        <v>3510.4951273714832</v>
      </c>
      <c r="Q79" s="314">
        <v>0.10845981885768372</v>
      </c>
    </row>
    <row r="80" spans="1:17">
      <c r="A80" s="332"/>
      <c r="B80" s="332"/>
      <c r="C80" s="311" t="s">
        <v>147</v>
      </c>
      <c r="D80" s="313">
        <v>494510.86072228046</v>
      </c>
      <c r="E80" s="313">
        <v>-27325.454509273521</v>
      </c>
      <c r="F80" s="317">
        <v>-5.2364033915785299E-2</v>
      </c>
      <c r="G80" s="324">
        <v>66.643894913328964</v>
      </c>
      <c r="H80" s="324">
        <v>-0.79413117532591571</v>
      </c>
      <c r="I80" s="325">
        <v>5.8460198428558803</v>
      </c>
      <c r="J80" s="325">
        <v>0.31135382608113993</v>
      </c>
      <c r="K80" s="317">
        <v>5.6255214883332308E-2</v>
      </c>
      <c r="L80" s="318">
        <v>2890920.3042901922</v>
      </c>
      <c r="M80" s="318">
        <v>2730.5840591597371</v>
      </c>
      <c r="N80" s="317">
        <v>9.4543098745649985E-4</v>
      </c>
      <c r="O80" s="313">
        <v>1097091.8161343336</v>
      </c>
      <c r="P80" s="313">
        <v>-31073.444829463493</v>
      </c>
      <c r="Q80" s="317">
        <v>-2.7543344849066967E-2</v>
      </c>
    </row>
    <row r="81" spans="1:17">
      <c r="A81" s="332"/>
      <c r="B81" s="332" t="s">
        <v>134</v>
      </c>
      <c r="C81" s="310" t="s">
        <v>11</v>
      </c>
      <c r="D81" s="313">
        <v>10420217.142482558</v>
      </c>
      <c r="E81" s="313">
        <v>-141085.21343019232</v>
      </c>
      <c r="F81" s="314">
        <v>-1.3358694664319092E-2</v>
      </c>
      <c r="G81" s="322">
        <v>100</v>
      </c>
      <c r="H81" s="322">
        <v>1.4210854715202004E-14</v>
      </c>
      <c r="I81" s="323">
        <v>6.0462259670133509</v>
      </c>
      <c r="J81" s="323">
        <v>0.1571945832384527</v>
      </c>
      <c r="K81" s="314">
        <v>2.6692773903624571E-2</v>
      </c>
      <c r="L81" s="315">
        <v>63002987.468795702</v>
      </c>
      <c r="M81" s="315">
        <v>807146.44128974527</v>
      </c>
      <c r="N81" s="314">
        <v>1.2977498622983275E-2</v>
      </c>
      <c r="O81" s="313">
        <v>24646166.692225192</v>
      </c>
      <c r="P81" s="313">
        <v>-1257334.8690154031</v>
      </c>
      <c r="Q81" s="314">
        <v>-4.8539185563111403E-2</v>
      </c>
    </row>
    <row r="82" spans="1:17">
      <c r="A82" s="332"/>
      <c r="B82" s="332"/>
      <c r="C82" s="311" t="s">
        <v>145</v>
      </c>
      <c r="D82" s="313">
        <v>19036.417487489216</v>
      </c>
      <c r="E82" s="313">
        <v>-4195.8093699894162</v>
      </c>
      <c r="F82" s="317">
        <v>-0.18060297860076865</v>
      </c>
      <c r="G82" s="324">
        <v>0.18268733968967843</v>
      </c>
      <c r="H82" s="324">
        <v>-3.7287679247943933E-2</v>
      </c>
      <c r="I82" s="325">
        <v>7.3581624540016142</v>
      </c>
      <c r="J82" s="325">
        <v>-0.32889890345999184</v>
      </c>
      <c r="K82" s="317">
        <v>-4.2786038534834807E-2</v>
      </c>
      <c r="L82" s="318">
        <v>140073.05241514288</v>
      </c>
      <c r="M82" s="318">
        <v>-38514.500908762799</v>
      </c>
      <c r="N82" s="317">
        <v>-0.21566173113368511</v>
      </c>
      <c r="O82" s="313">
        <v>46655.925577904774</v>
      </c>
      <c r="P82" s="313">
        <v>-12924.213746692105</v>
      </c>
      <c r="Q82" s="317">
        <v>-0.21692150930161577</v>
      </c>
    </row>
    <row r="83" spans="1:17">
      <c r="A83" s="332"/>
      <c r="B83" s="332"/>
      <c r="C83" s="312" t="s">
        <v>149</v>
      </c>
      <c r="D83" s="313">
        <v>4333.7374800236703</v>
      </c>
      <c r="E83" s="313">
        <v>-12879.825654012229</v>
      </c>
      <c r="F83" s="314">
        <v>-0.74823704736326835</v>
      </c>
      <c r="G83" s="322">
        <v>4.1589704137309197E-2</v>
      </c>
      <c r="H83" s="322">
        <v>-0.1213974214457291</v>
      </c>
      <c r="I83" s="323">
        <v>6.2957595445843397</v>
      </c>
      <c r="J83" s="323">
        <v>-0.30480132022163353</v>
      </c>
      <c r="K83" s="314">
        <v>-4.6178094023316504E-2</v>
      </c>
      <c r="L83" s="315">
        <v>27284.169103581906</v>
      </c>
      <c r="M83" s="315">
        <v>-86335.002062802305</v>
      </c>
      <c r="N83" s="314">
        <v>-0.75986298066171509</v>
      </c>
      <c r="O83" s="313">
        <v>9654.9523730278015</v>
      </c>
      <c r="P83" s="313">
        <v>-36774.594661474228</v>
      </c>
      <c r="Q83" s="314">
        <v>-0.79205154928922394</v>
      </c>
    </row>
    <row r="84" spans="1:17">
      <c r="A84" s="332"/>
      <c r="B84" s="332"/>
      <c r="C84" s="311" t="s">
        <v>146</v>
      </c>
      <c r="D84" s="313">
        <v>3242605.7609157297</v>
      </c>
      <c r="E84" s="313">
        <v>-6814.5945651526563</v>
      </c>
      <c r="F84" s="317">
        <v>-2.0971723629595357E-3</v>
      </c>
      <c r="G84" s="324">
        <v>31.11840872965913</v>
      </c>
      <c r="H84" s="324">
        <v>0.35117713286943797</v>
      </c>
      <c r="I84" s="325">
        <v>6.6797488299790651</v>
      </c>
      <c r="J84" s="325">
        <v>7.0857850556160784E-2</v>
      </c>
      <c r="K84" s="317">
        <v>1.0721594708821808E-2</v>
      </c>
      <c r="L84" s="318">
        <v>21659792.037560221</v>
      </c>
      <c r="M84" s="318">
        <v>184727.1618694514</v>
      </c>
      <c r="N84" s="317">
        <v>8.6019373137520942E-3</v>
      </c>
      <c r="O84" s="313">
        <v>8673944.0565059464</v>
      </c>
      <c r="P84" s="313">
        <v>-615624.63775727339</v>
      </c>
      <c r="Q84" s="317">
        <v>-6.6270529668126882E-2</v>
      </c>
    </row>
    <row r="85" spans="1:17">
      <c r="A85" s="332"/>
      <c r="B85" s="332"/>
      <c r="C85" s="312" t="s">
        <v>148</v>
      </c>
      <c r="D85" s="313">
        <v>155659.91106036241</v>
      </c>
      <c r="E85" s="313">
        <v>42472.716832792605</v>
      </c>
      <c r="F85" s="314">
        <v>0.37524312818814642</v>
      </c>
      <c r="G85" s="322">
        <v>1.4938259820493272</v>
      </c>
      <c r="H85" s="322">
        <v>0.42210972572794758</v>
      </c>
      <c r="I85" s="323">
        <v>7.8209760722343775</v>
      </c>
      <c r="J85" s="323">
        <v>0.11538089120732753</v>
      </c>
      <c r="K85" s="314">
        <v>1.4973650768914238E-2</v>
      </c>
      <c r="L85" s="315">
        <v>1217412.4398092257</v>
      </c>
      <c r="M85" s="315">
        <v>345237.74141529109</v>
      </c>
      <c r="N85" s="314">
        <v>0.39583553851198489</v>
      </c>
      <c r="O85" s="313">
        <v>469146.49941876659</v>
      </c>
      <c r="P85" s="313">
        <v>118943.39147495152</v>
      </c>
      <c r="Q85" s="314">
        <v>0.33964116473242217</v>
      </c>
    </row>
    <row r="86" spans="1:17">
      <c r="A86" s="332"/>
      <c r="B86" s="332"/>
      <c r="C86" s="311" t="s">
        <v>147</v>
      </c>
      <c r="D86" s="313">
        <v>6998581.3155389624</v>
      </c>
      <c r="E86" s="313">
        <v>-159667.70067379065</v>
      </c>
      <c r="F86" s="317">
        <v>-2.2305413001441902E-2</v>
      </c>
      <c r="G86" s="324">
        <v>67.163488244464631</v>
      </c>
      <c r="H86" s="324">
        <v>-0.61460175790332983</v>
      </c>
      <c r="I86" s="325">
        <v>5.7095036791510543</v>
      </c>
      <c r="J86" s="325">
        <v>0.18351615911095909</v>
      </c>
      <c r="K86" s="317">
        <v>3.3209658625799346E-2</v>
      </c>
      <c r="L86" s="318">
        <v>39958425.769907534</v>
      </c>
      <c r="M86" s="318">
        <v>402031.04097656906</v>
      </c>
      <c r="N86" s="317">
        <v>1.0163490473072094E-2</v>
      </c>
      <c r="O86" s="313">
        <v>15446765.258349545</v>
      </c>
      <c r="P86" s="313">
        <v>-710954.81432491727</v>
      </c>
      <c r="Q86" s="317">
        <v>-4.400093646425194E-2</v>
      </c>
    </row>
    <row r="87" spans="1:17">
      <c r="A87" s="332"/>
      <c r="B87" s="332" t="s">
        <v>135</v>
      </c>
      <c r="C87" s="310" t="s">
        <v>11</v>
      </c>
      <c r="D87" s="313">
        <v>9702220.8097172361</v>
      </c>
      <c r="E87" s="313">
        <v>-174797.84697458334</v>
      </c>
      <c r="F87" s="314">
        <v>-1.7697430069766582E-2</v>
      </c>
      <c r="G87" s="322">
        <v>99.999999999999957</v>
      </c>
      <c r="H87" s="322">
        <v>-1.4210854715202004E-13</v>
      </c>
      <c r="I87" s="323">
        <v>6.0526995803563981</v>
      </c>
      <c r="J87" s="323">
        <v>0.16404237089707241</v>
      </c>
      <c r="K87" s="314">
        <v>2.7857347619684957E-2</v>
      </c>
      <c r="L87" s="315">
        <v>58724627.823500626</v>
      </c>
      <c r="M87" s="315">
        <v>562250.70280807465</v>
      </c>
      <c r="N87" s="314">
        <v>9.6669140884897142E-3</v>
      </c>
      <c r="O87" s="313">
        <v>22929663.427440997</v>
      </c>
      <c r="P87" s="313">
        <v>-1269997.1846554279</v>
      </c>
      <c r="Q87" s="314">
        <v>-5.2479958500765422E-2</v>
      </c>
    </row>
    <row r="88" spans="1:17">
      <c r="A88" s="332"/>
      <c r="B88" s="332"/>
      <c r="C88" s="311" t="s">
        <v>145</v>
      </c>
      <c r="D88" s="313">
        <v>17592.643744490499</v>
      </c>
      <c r="E88" s="313">
        <v>-5442.9204166017225</v>
      </c>
      <c r="F88" s="317">
        <v>-0.23628335640222708</v>
      </c>
      <c r="G88" s="324">
        <v>0.18132594680663855</v>
      </c>
      <c r="H88" s="324">
        <v>-5.1897913163346632E-2</v>
      </c>
      <c r="I88" s="325">
        <v>7.2613758204096275</v>
      </c>
      <c r="J88" s="325">
        <v>-0.42150202341240117</v>
      </c>
      <c r="K88" s="317">
        <v>-5.4862517923715298E-2</v>
      </c>
      <c r="L88" s="318">
        <v>127746.797903324</v>
      </c>
      <c r="M88" s="318">
        <v>-49232.627609872216</v>
      </c>
      <c r="N88" s="317">
        <v>-0.27818277445024964</v>
      </c>
      <c r="O88" s="313">
        <v>42435.743821885182</v>
      </c>
      <c r="P88" s="313">
        <v>-16568.585477019711</v>
      </c>
      <c r="Q88" s="317">
        <v>-0.28080287792250558</v>
      </c>
    </row>
    <row r="89" spans="1:17">
      <c r="A89" s="332"/>
      <c r="B89" s="332"/>
      <c r="C89" s="312" t="s">
        <v>149</v>
      </c>
      <c r="D89" s="313">
        <v>3896.2964561932326</v>
      </c>
      <c r="E89" s="313">
        <v>-12465.535507603527</v>
      </c>
      <c r="F89" s="314">
        <v>-0.76186673565561436</v>
      </c>
      <c r="G89" s="322">
        <v>4.0158810365260957E-2</v>
      </c>
      <c r="H89" s="322">
        <v>-0.12549676377614663</v>
      </c>
      <c r="I89" s="323">
        <v>6.3295648275610539</v>
      </c>
      <c r="J89" s="323">
        <v>-0.2445180499785371</v>
      </c>
      <c r="K89" s="314">
        <v>-3.7194245118803579E-2</v>
      </c>
      <c r="L89" s="315">
        <v>24661.861006871462</v>
      </c>
      <c r="M89" s="315">
        <v>-82902.178351504801</v>
      </c>
      <c r="N89" s="314">
        <v>-0.77072392266058032</v>
      </c>
      <c r="O89" s="313">
        <v>8262.9391800165176</v>
      </c>
      <c r="P89" s="313">
        <v>-35682.95768404007</v>
      </c>
      <c r="Q89" s="314">
        <v>-0.81197472870840903</v>
      </c>
    </row>
    <row r="90" spans="1:17">
      <c r="A90" s="332"/>
      <c r="B90" s="332"/>
      <c r="C90" s="311" t="s">
        <v>146</v>
      </c>
      <c r="D90" s="313">
        <v>3013628.6014155177</v>
      </c>
      <c r="E90" s="313">
        <v>-15122.422195647378</v>
      </c>
      <c r="F90" s="317">
        <v>-4.9929565282051435E-3</v>
      </c>
      <c r="G90" s="324">
        <v>31.061224646600749</v>
      </c>
      <c r="H90" s="324">
        <v>0.39659669675733511</v>
      </c>
      <c r="I90" s="325">
        <v>6.687376686801989</v>
      </c>
      <c r="J90" s="325">
        <v>7.2979215261479879E-2</v>
      </c>
      <c r="K90" s="317">
        <v>1.1033388237626252E-2</v>
      </c>
      <c r="L90" s="318">
        <v>20153269.651785817</v>
      </c>
      <c r="M90" s="318">
        <v>119906.5392863974</v>
      </c>
      <c r="N90" s="317">
        <v>5.9853424815918248E-3</v>
      </c>
      <c r="O90" s="313">
        <v>8051955.9266386414</v>
      </c>
      <c r="P90" s="313">
        <v>-601498.3965104511</v>
      </c>
      <c r="Q90" s="317">
        <v>-6.9509628646373764E-2</v>
      </c>
    </row>
    <row r="91" spans="1:17">
      <c r="A91" s="332"/>
      <c r="B91" s="332"/>
      <c r="C91" s="312" t="s">
        <v>148</v>
      </c>
      <c r="D91" s="313">
        <v>145974.20552994855</v>
      </c>
      <c r="E91" s="313">
        <v>39605.340009595064</v>
      </c>
      <c r="F91" s="314">
        <v>0.37233959219031676</v>
      </c>
      <c r="G91" s="322">
        <v>1.5045442522164449</v>
      </c>
      <c r="H91" s="322">
        <v>0.42761133128602657</v>
      </c>
      <c r="I91" s="323">
        <v>7.8416429475736988</v>
      </c>
      <c r="J91" s="323">
        <v>0.22087636647957254</v>
      </c>
      <c r="K91" s="314">
        <v>2.8983484027385202E-2</v>
      </c>
      <c r="L91" s="315">
        <v>1144677.5993215947</v>
      </c>
      <c r="M91" s="315">
        <v>334065.30369518953</v>
      </c>
      <c r="N91" s="314">
        <v>0.41211477484071313</v>
      </c>
      <c r="O91" s="313">
        <v>439913.00979518465</v>
      </c>
      <c r="P91" s="313">
        <v>114449.36448533699</v>
      </c>
      <c r="Q91" s="314">
        <v>0.35165022617619546</v>
      </c>
    </row>
    <row r="92" spans="1:17">
      <c r="A92" s="332"/>
      <c r="B92" s="332"/>
      <c r="C92" s="311" t="s">
        <v>147</v>
      </c>
      <c r="D92" s="313">
        <v>6521129.0625711055</v>
      </c>
      <c r="E92" s="313">
        <v>-181372.3088642722</v>
      </c>
      <c r="F92" s="317">
        <v>-2.7060391160416922E-2</v>
      </c>
      <c r="G92" s="324">
        <v>67.21274634401108</v>
      </c>
      <c r="H92" s="324">
        <v>-0.64681335110344662</v>
      </c>
      <c r="I92" s="325">
        <v>5.7159230488817796</v>
      </c>
      <c r="J92" s="325">
        <v>0.19054435884144549</v>
      </c>
      <c r="K92" s="317">
        <v>3.4485303095135832E-2</v>
      </c>
      <c r="L92" s="318">
        <v>37274271.913483016</v>
      </c>
      <c r="M92" s="318">
        <v>240413.6657878682</v>
      </c>
      <c r="N92" s="317">
        <v>6.4917261436790935E-3</v>
      </c>
      <c r="O92" s="313">
        <v>14387095.80800527</v>
      </c>
      <c r="P92" s="313">
        <v>-730696.60946925543</v>
      </c>
      <c r="Q92" s="317">
        <v>-4.833355223376725E-2</v>
      </c>
    </row>
    <row r="93" spans="1:17">
      <c r="A93" s="332" t="s">
        <v>111</v>
      </c>
      <c r="B93" s="332" t="s">
        <v>142</v>
      </c>
      <c r="C93" s="310" t="s">
        <v>11</v>
      </c>
      <c r="D93" s="313">
        <v>127942681.18947649</v>
      </c>
      <c r="E93" s="313">
        <v>15743555.269344747</v>
      </c>
      <c r="F93" s="314">
        <v>0.14031798501310697</v>
      </c>
      <c r="G93" s="322">
        <v>99.960287308631948</v>
      </c>
      <c r="H93" s="322">
        <v>1.5322616963302949E-2</v>
      </c>
      <c r="I93" s="323">
        <v>2.5262059055076427</v>
      </c>
      <c r="J93" s="323">
        <v>8.3206687744338037E-2</v>
      </c>
      <c r="K93" s="314">
        <v>3.4059236343316625E-2</v>
      </c>
      <c r="L93" s="315">
        <v>323209556.78733712</v>
      </c>
      <c r="M93" s="315">
        <v>49107179.930728734</v>
      </c>
      <c r="N93" s="314">
        <v>0.17915634477120296</v>
      </c>
      <c r="O93" s="313">
        <v>97501465.171100676</v>
      </c>
      <c r="P93" s="313">
        <v>9761492.3265541047</v>
      </c>
      <c r="Q93" s="314">
        <v>0.11125479083346701</v>
      </c>
    </row>
    <row r="94" spans="1:17">
      <c r="A94" s="332"/>
      <c r="B94" s="332"/>
      <c r="C94" s="311" t="s">
        <v>145</v>
      </c>
      <c r="D94" s="313">
        <v>1213898.3692756048</v>
      </c>
      <c r="E94" s="313">
        <v>37942.081282433355</v>
      </c>
      <c r="F94" s="317">
        <v>3.2264873847635461E-2</v>
      </c>
      <c r="G94" s="324">
        <v>0.94840618180080649</v>
      </c>
      <c r="H94" s="324">
        <v>-9.911454279099563E-2</v>
      </c>
      <c r="I94" s="325">
        <v>4.4831270472326121</v>
      </c>
      <c r="J94" s="325">
        <v>0.1564368812165764</v>
      </c>
      <c r="K94" s="317">
        <v>3.615624766601247E-2</v>
      </c>
      <c r="L94" s="318">
        <v>5442060.6118910257</v>
      </c>
      <c r="M94" s="318">
        <v>354062.10496624932</v>
      </c>
      <c r="N94" s="317">
        <v>6.9587698283395741E-2</v>
      </c>
      <c r="O94" s="313">
        <v>2487490.0157207847</v>
      </c>
      <c r="P94" s="313">
        <v>141759.27585258055</v>
      </c>
      <c r="Q94" s="317">
        <v>6.0432884918643882E-2</v>
      </c>
    </row>
    <row r="95" spans="1:17">
      <c r="A95" s="332"/>
      <c r="B95" s="332"/>
      <c r="C95" s="312" t="s">
        <v>149</v>
      </c>
      <c r="D95" s="313">
        <v>1190406.7768793814</v>
      </c>
      <c r="E95" s="313">
        <v>-77722.483513747575</v>
      </c>
      <c r="F95" s="314">
        <v>-6.1289086169065338E-2</v>
      </c>
      <c r="G95" s="322">
        <v>0.93005244477237758</v>
      </c>
      <c r="H95" s="322">
        <v>-0.19957430690735001</v>
      </c>
      <c r="I95" s="323">
        <v>3.8841521836730597</v>
      </c>
      <c r="J95" s="323">
        <v>8.1615620324690497E-2</v>
      </c>
      <c r="K95" s="314">
        <v>2.1463467599854683E-2</v>
      </c>
      <c r="L95" s="315">
        <v>4623721.0818752581</v>
      </c>
      <c r="M95" s="315">
        <v>-198386.79782153945</v>
      </c>
      <c r="N95" s="314">
        <v>-4.1141094884425009E-2</v>
      </c>
      <c r="O95" s="313">
        <v>1920245.1260548234</v>
      </c>
      <c r="P95" s="313">
        <v>140053.93732193951</v>
      </c>
      <c r="Q95" s="314">
        <v>7.8673536982074382E-2</v>
      </c>
    </row>
    <row r="96" spans="1:17">
      <c r="A96" s="332"/>
      <c r="B96" s="332"/>
      <c r="C96" s="311" t="s">
        <v>146</v>
      </c>
      <c r="D96" s="313">
        <v>55266052.153723545</v>
      </c>
      <c r="E96" s="313">
        <v>11464302.402054161</v>
      </c>
      <c r="F96" s="317">
        <v>0.26173160814465479</v>
      </c>
      <c r="G96" s="324">
        <v>43.178792255562293</v>
      </c>
      <c r="H96" s="324">
        <v>4.1609808736787315</v>
      </c>
      <c r="I96" s="325">
        <v>2.7611611617220455</v>
      </c>
      <c r="J96" s="325">
        <v>1.5783241280515448E-2</v>
      </c>
      <c r="K96" s="317">
        <v>5.7490231719999705E-3</v>
      </c>
      <c r="L96" s="318">
        <v>152598476.76856646</v>
      </c>
      <c r="M96" s="318">
        <v>32346120.123628065</v>
      </c>
      <c r="N96" s="317">
        <v>0.26898533239672323</v>
      </c>
      <c r="O96" s="313">
        <v>48036363.850082815</v>
      </c>
      <c r="P96" s="313">
        <v>6456076.6496232525</v>
      </c>
      <c r="Q96" s="317">
        <v>0.15526772623042145</v>
      </c>
    </row>
    <row r="97" spans="1:18">
      <c r="A97" s="332"/>
      <c r="B97" s="332"/>
      <c r="C97" s="312" t="s">
        <v>148</v>
      </c>
      <c r="D97" s="313">
        <v>313807.04418502288</v>
      </c>
      <c r="E97" s="313">
        <v>78478.843659309437</v>
      </c>
      <c r="F97" s="314">
        <v>0.33348677924698761</v>
      </c>
      <c r="G97" s="322">
        <v>0.24517418272447103</v>
      </c>
      <c r="H97" s="322">
        <v>3.5548051508093953E-2</v>
      </c>
      <c r="I97" s="323">
        <v>4.6000737497319459</v>
      </c>
      <c r="J97" s="323">
        <v>0.37048717608291515</v>
      </c>
      <c r="K97" s="314">
        <v>8.7594181991948517E-2</v>
      </c>
      <c r="L97" s="315">
        <v>1443535.5464364968</v>
      </c>
      <c r="M97" s="315">
        <v>448194.54909195239</v>
      </c>
      <c r="N97" s="314">
        <v>0.45029246287220565</v>
      </c>
      <c r="O97" s="313">
        <v>450220.21399736404</v>
      </c>
      <c r="P97" s="313">
        <v>126733.40999363177</v>
      </c>
      <c r="Q97" s="314">
        <v>0.39177304429447318</v>
      </c>
    </row>
    <row r="98" spans="1:18">
      <c r="A98" s="332"/>
      <c r="B98" s="332"/>
      <c r="C98" s="311" t="s">
        <v>147</v>
      </c>
      <c r="D98" s="313">
        <v>69958516.845431581</v>
      </c>
      <c r="E98" s="313">
        <v>4240554.4258614182</v>
      </c>
      <c r="F98" s="317">
        <v>6.4526565793199681E-2</v>
      </c>
      <c r="G98" s="324">
        <v>54.657862243786575</v>
      </c>
      <c r="H98" s="324">
        <v>-3.8825174585282625</v>
      </c>
      <c r="I98" s="325">
        <v>2.2742300716593515</v>
      </c>
      <c r="J98" s="325">
        <v>9.9108269874207622E-2</v>
      </c>
      <c r="K98" s="317">
        <v>4.5564468984159182E-2</v>
      </c>
      <c r="L98" s="318">
        <v>159101762.77856782</v>
      </c>
      <c r="M98" s="318">
        <v>16157189.950863987</v>
      </c>
      <c r="N98" s="317">
        <v>0.1130311534830974</v>
      </c>
      <c r="O98" s="313">
        <v>44607145.965244889</v>
      </c>
      <c r="P98" s="313">
        <v>2896869.0537626892</v>
      </c>
      <c r="Q98" s="317">
        <v>6.9452165467768098E-2</v>
      </c>
    </row>
    <row r="99" spans="1:18">
      <c r="A99" s="332"/>
      <c r="B99" s="332" t="s">
        <v>134</v>
      </c>
      <c r="C99" s="310" t="s">
        <v>11</v>
      </c>
      <c r="D99" s="313">
        <v>1759932271.578855</v>
      </c>
      <c r="E99" s="313">
        <v>157340209.28969169</v>
      </c>
      <c r="F99" s="314">
        <v>9.8178577688039267E-2</v>
      </c>
      <c r="G99" s="322">
        <v>99.94406302265196</v>
      </c>
      <c r="H99" s="322">
        <v>-1.5634063020129929E-2</v>
      </c>
      <c r="I99" s="323">
        <v>2.4429243525523674</v>
      </c>
      <c r="J99" s="323">
        <v>3.5564282153381921E-2</v>
      </c>
      <c r="K99" s="314">
        <v>1.4773146149046018E-2</v>
      </c>
      <c r="L99" s="315">
        <v>4299381405.0827913</v>
      </c>
      <c r="M99" s="315">
        <v>441365265.18949556</v>
      </c>
      <c r="N99" s="314">
        <v>0.11440213031397602</v>
      </c>
      <c r="O99" s="313">
        <v>1338477964.3694248</v>
      </c>
      <c r="P99" s="313">
        <v>90639041.598795891</v>
      </c>
      <c r="Q99" s="314">
        <v>7.263681228787626E-2</v>
      </c>
    </row>
    <row r="100" spans="1:18">
      <c r="A100" s="332"/>
      <c r="B100" s="332"/>
      <c r="C100" s="311" t="s">
        <v>145</v>
      </c>
      <c r="D100" s="313">
        <v>17544867.940712739</v>
      </c>
      <c r="E100" s="313">
        <v>-766515.03224766254</v>
      </c>
      <c r="F100" s="317">
        <v>-4.186002954443916E-2</v>
      </c>
      <c r="G100" s="324">
        <v>0.99634822061510953</v>
      </c>
      <c r="H100" s="324">
        <v>-0.14580163664943235</v>
      </c>
      <c r="I100" s="325">
        <v>4.3636943516722502</v>
      </c>
      <c r="J100" s="325">
        <v>1.3044350568805818E-2</v>
      </c>
      <c r="K100" s="317">
        <v>2.9982532645690674E-3</v>
      </c>
      <c r="L100" s="318">
        <v>76560441.133723721</v>
      </c>
      <c r="M100" s="318">
        <v>-3105977.2177920341</v>
      </c>
      <c r="N100" s="317">
        <v>-3.8987283250106586E-2</v>
      </c>
      <c r="O100" s="313">
        <v>34402018.213509895</v>
      </c>
      <c r="P100" s="313">
        <v>-2559969.9454121068</v>
      </c>
      <c r="Q100" s="317">
        <v>-6.9259530477777428E-2</v>
      </c>
    </row>
    <row r="101" spans="1:18">
      <c r="A101" s="332"/>
      <c r="B101" s="332"/>
      <c r="C101" s="312" t="s">
        <v>149</v>
      </c>
      <c r="D101" s="313">
        <v>25325884.68977049</v>
      </c>
      <c r="E101" s="313">
        <v>283846.60760464519</v>
      </c>
      <c r="F101" s="314">
        <v>1.1334804566358034E-2</v>
      </c>
      <c r="G101" s="322">
        <v>1.4382211499923776</v>
      </c>
      <c r="H101" s="322">
        <v>-0.12374499223696023</v>
      </c>
      <c r="I101" s="323">
        <v>3.3616531705283368</v>
      </c>
      <c r="J101" s="323">
        <v>5.745081479644476E-3</v>
      </c>
      <c r="K101" s="314">
        <v>1.7119305199067738E-3</v>
      </c>
      <c r="L101" s="315">
        <v>85136840.563802034</v>
      </c>
      <c r="M101" s="315">
        <v>1098062.3975962698</v>
      </c>
      <c r="N101" s="314">
        <v>1.3066139484139122E-2</v>
      </c>
      <c r="O101" s="313">
        <v>27319448.194276236</v>
      </c>
      <c r="P101" s="313">
        <v>-314073.0466796346</v>
      </c>
      <c r="Q101" s="314">
        <v>-1.1365654197342912E-2</v>
      </c>
    </row>
    <row r="102" spans="1:18">
      <c r="A102" s="332"/>
      <c r="B102" s="332"/>
      <c r="C102" s="311" t="s">
        <v>146</v>
      </c>
      <c r="D102" s="313">
        <v>746019031.47140694</v>
      </c>
      <c r="E102" s="313">
        <v>138119214.80871761</v>
      </c>
      <c r="F102" s="317">
        <v>0.22720719931612846</v>
      </c>
      <c r="G102" s="324">
        <v>42.365365020886458</v>
      </c>
      <c r="H102" s="324">
        <v>4.4483660777868437</v>
      </c>
      <c r="I102" s="325">
        <v>2.7199557353871762</v>
      </c>
      <c r="J102" s="325">
        <v>-5.0296301821454836E-2</v>
      </c>
      <c r="K102" s="317">
        <v>-1.8155857714713401E-2</v>
      </c>
      <c r="L102" s="318">
        <v>2029138743.3586395</v>
      </c>
      <c r="M102" s="318">
        <v>345103037.83007097</v>
      </c>
      <c r="N102" s="317">
        <v>0.20492620001887277</v>
      </c>
      <c r="O102" s="313">
        <v>658693447.75261462</v>
      </c>
      <c r="P102" s="313">
        <v>75267242.642831445</v>
      </c>
      <c r="Q102" s="317">
        <v>0.12900901945031493</v>
      </c>
    </row>
    <row r="103" spans="1:18">
      <c r="A103" s="332"/>
      <c r="B103" s="332"/>
      <c r="C103" s="312" t="s">
        <v>148</v>
      </c>
      <c r="D103" s="313">
        <v>3480526.4328957126</v>
      </c>
      <c r="E103" s="313">
        <v>299518.35751344496</v>
      </c>
      <c r="F103" s="314">
        <v>9.4158314099045876E-2</v>
      </c>
      <c r="G103" s="322">
        <v>0.19765417043535879</v>
      </c>
      <c r="H103" s="322">
        <v>-7.5727257908625445E-4</v>
      </c>
      <c r="I103" s="323">
        <v>4.5564578742420938</v>
      </c>
      <c r="J103" s="323">
        <v>-4.5582331982922497E-2</v>
      </c>
      <c r="K103" s="314">
        <v>-9.9048095932027912E-3</v>
      </c>
      <c r="L103" s="315">
        <v>15858872.071675416</v>
      </c>
      <c r="M103" s="315">
        <v>1219745.0124397632</v>
      </c>
      <c r="N103" s="314">
        <v>8.3320884333075065E-2</v>
      </c>
      <c r="O103" s="313">
        <v>5302189.9881200781</v>
      </c>
      <c r="P103" s="313">
        <v>284855.53756138589</v>
      </c>
      <c r="Q103" s="314">
        <v>5.6774277331595173E-2</v>
      </c>
    </row>
    <row r="104" spans="1:18">
      <c r="A104" s="332"/>
      <c r="B104" s="332"/>
      <c r="C104" s="311" t="s">
        <v>147</v>
      </c>
      <c r="D104" s="313">
        <v>967561961.04388833</v>
      </c>
      <c r="E104" s="313">
        <v>19404144.54826653</v>
      </c>
      <c r="F104" s="317">
        <v>2.0465100018880803E-2</v>
      </c>
      <c r="G104" s="324">
        <v>54.946474460712395</v>
      </c>
      <c r="H104" s="324">
        <v>-4.1936962393303361</v>
      </c>
      <c r="I104" s="325">
        <v>2.1628449569236721</v>
      </c>
      <c r="J104" s="325">
        <v>5.8093958652504885E-2</v>
      </c>
      <c r="K104" s="317">
        <v>2.7601345099835084E-2</v>
      </c>
      <c r="L104" s="318">
        <v>2092686507.9549522</v>
      </c>
      <c r="M104" s="318">
        <v>97050397.167181969</v>
      </c>
      <c r="N104" s="317">
        <v>4.8631309406839539E-2</v>
      </c>
      <c r="O104" s="313">
        <v>612760860.22090447</v>
      </c>
      <c r="P104" s="313">
        <v>17960986.4104954</v>
      </c>
      <c r="Q104" s="317">
        <v>3.019668833389904E-2</v>
      </c>
    </row>
    <row r="105" spans="1:18">
      <c r="A105" s="332"/>
      <c r="B105" s="332" t="s">
        <v>135</v>
      </c>
      <c r="C105" s="310" t="s">
        <v>11</v>
      </c>
      <c r="D105" s="313">
        <v>1649878714.2641573</v>
      </c>
      <c r="E105" s="313">
        <v>149056209.93011689</v>
      </c>
      <c r="F105" s="314">
        <v>9.9316347869035704E-2</v>
      </c>
      <c r="G105" s="322">
        <v>99.943981973355719</v>
      </c>
      <c r="H105" s="322">
        <v>-1.3207762429686909E-2</v>
      </c>
      <c r="I105" s="323">
        <v>2.4443925131666977</v>
      </c>
      <c r="J105" s="323">
        <v>3.8146854767021399E-2</v>
      </c>
      <c r="K105" s="314">
        <v>1.5853266948808443E-2</v>
      </c>
      <c r="L105" s="315">
        <v>4032951176.7804036</v>
      </c>
      <c r="M105" s="315">
        <v>421603541.6980896</v>
      </c>
      <c r="N105" s="314">
        <v>0.11674410339299278</v>
      </c>
      <c r="O105" s="313">
        <v>1255231603.6145439</v>
      </c>
      <c r="P105" s="313">
        <v>86760451.215742111</v>
      </c>
      <c r="Q105" s="314">
        <v>7.4251256471011773E-2</v>
      </c>
    </row>
    <row r="106" spans="1:18">
      <c r="A106" s="332"/>
      <c r="B106" s="332"/>
      <c r="C106" s="311" t="s">
        <v>145</v>
      </c>
      <c r="D106" s="313">
        <v>16394152.777142631</v>
      </c>
      <c r="E106" s="313">
        <v>-630296.17525623925</v>
      </c>
      <c r="F106" s="317">
        <v>-3.7023000099361561E-2</v>
      </c>
      <c r="G106" s="324">
        <v>0.9931014294938334</v>
      </c>
      <c r="H106" s="324">
        <v>-0.14075421910415242</v>
      </c>
      <c r="I106" s="325">
        <v>4.3654222614188329</v>
      </c>
      <c r="J106" s="325">
        <v>1.9393902315169242E-2</v>
      </c>
      <c r="K106" s="317">
        <v>4.4624426517016775E-3</v>
      </c>
      <c r="L106" s="318">
        <v>71567399.490439817</v>
      </c>
      <c r="M106" s="318">
        <v>-2421338.4547983259</v>
      </c>
      <c r="N106" s="317">
        <v>-3.2725770462397261E-2</v>
      </c>
      <c r="O106" s="313">
        <v>32117736.121620018</v>
      </c>
      <c r="P106" s="313">
        <v>-2167884.8228173666</v>
      </c>
      <c r="Q106" s="317">
        <v>-6.3230146139998417E-2</v>
      </c>
    </row>
    <row r="107" spans="1:18">
      <c r="A107" s="332"/>
      <c r="B107" s="332"/>
      <c r="C107" s="312" t="s">
        <v>149</v>
      </c>
      <c r="D107" s="313">
        <v>24003646.07828968</v>
      </c>
      <c r="E107" s="313">
        <v>340607.89637162536</v>
      </c>
      <c r="F107" s="314">
        <v>1.4394089793249732E-2</v>
      </c>
      <c r="G107" s="322">
        <v>1.4540583802933371</v>
      </c>
      <c r="H107" s="322">
        <v>-0.12193797533478379</v>
      </c>
      <c r="I107" s="323">
        <v>3.3379316629474718</v>
      </c>
      <c r="J107" s="323">
        <v>4.66067730187536E-3</v>
      </c>
      <c r="K107" s="314">
        <v>1.3982293434725555E-3</v>
      </c>
      <c r="L107" s="315">
        <v>80122530.270908028</v>
      </c>
      <c r="M107" s="315">
        <v>1247211.6668966562</v>
      </c>
      <c r="N107" s="314">
        <v>1.5812445375443802E-2</v>
      </c>
      <c r="O107" s="313">
        <v>25625154.547828138</v>
      </c>
      <c r="P107" s="313">
        <v>-196440.53391598538</v>
      </c>
      <c r="Q107" s="314">
        <v>-7.607606474120141E-3</v>
      </c>
    </row>
    <row r="108" spans="1:18">
      <c r="A108" s="332"/>
      <c r="B108" s="332"/>
      <c r="C108" s="311" t="s">
        <v>146</v>
      </c>
      <c r="D108" s="313">
        <v>705250706.86347508</v>
      </c>
      <c r="E108" s="313">
        <v>132250835.2234714</v>
      </c>
      <c r="F108" s="317">
        <v>0.23080430165708676</v>
      </c>
      <c r="G108" s="324">
        <v>42.721663916305474</v>
      </c>
      <c r="H108" s="324">
        <v>4.5589519882115184</v>
      </c>
      <c r="I108" s="325">
        <v>2.7174075730460259</v>
      </c>
      <c r="J108" s="325">
        <v>-4.8760549763453565E-2</v>
      </c>
      <c r="K108" s="317">
        <v>-1.7627471505213335E-2</v>
      </c>
      <c r="L108" s="318">
        <v>1916453611.7268701</v>
      </c>
      <c r="M108" s="318">
        <v>331439632.42236853</v>
      </c>
      <c r="N108" s="317">
        <v>0.20910833390113256</v>
      </c>
      <c r="O108" s="313">
        <v>620427555.07548404</v>
      </c>
      <c r="P108" s="313">
        <v>71066583.454436779</v>
      </c>
      <c r="Q108" s="317">
        <v>0.12936227203169243</v>
      </c>
    </row>
    <row r="109" spans="1:18">
      <c r="A109" s="332"/>
      <c r="B109" s="332"/>
      <c r="C109" s="312" t="s">
        <v>148</v>
      </c>
      <c r="D109" s="313">
        <v>3115195.6362600252</v>
      </c>
      <c r="E109" s="313">
        <v>225919.91882144334</v>
      </c>
      <c r="F109" s="314">
        <v>7.8192578665260526E-2</v>
      </c>
      <c r="G109" s="322">
        <v>0.18870784489919773</v>
      </c>
      <c r="H109" s="322">
        <v>-3.7225592645222516E-3</v>
      </c>
      <c r="I109" s="323">
        <v>4.6483024350727966</v>
      </c>
      <c r="J109" s="323">
        <v>2.6692419852198945E-2</v>
      </c>
      <c r="K109" s="314">
        <v>5.7755673378522545E-3</v>
      </c>
      <c r="L109" s="315">
        <v>14480371.461755624</v>
      </c>
      <c r="M109" s="315">
        <v>1127265.8693077955</v>
      </c>
      <c r="N109" s="314">
        <v>8.4419752506514137E-2</v>
      </c>
      <c r="O109" s="313">
        <v>4926803.6228120225</v>
      </c>
      <c r="P109" s="313">
        <v>330563.01108216215</v>
      </c>
      <c r="Q109" s="314">
        <v>7.1920301613137283E-2</v>
      </c>
    </row>
    <row r="110" spans="1:18">
      <c r="A110" s="332"/>
      <c r="B110" s="332"/>
      <c r="C110" s="311" t="s">
        <v>147</v>
      </c>
      <c r="D110" s="313">
        <v>901115012.90898204</v>
      </c>
      <c r="E110" s="313">
        <v>16869143.066887617</v>
      </c>
      <c r="F110" s="317">
        <v>1.9077434955845539E-2</v>
      </c>
      <c r="G110" s="324">
        <v>54.58645040236339</v>
      </c>
      <c r="H110" s="324">
        <v>-4.3057449969257888</v>
      </c>
      <c r="I110" s="325">
        <v>2.164348874328903</v>
      </c>
      <c r="J110" s="325">
        <v>6.0729782539093335E-2</v>
      </c>
      <c r="K110" s="317">
        <v>2.8869191564249864E-2</v>
      </c>
      <c r="L110" s="318">
        <v>1950327263.8304303</v>
      </c>
      <c r="M110" s="318">
        <v>90210770.194313526</v>
      </c>
      <c r="N110" s="317">
        <v>4.8497376644390376E-2</v>
      </c>
      <c r="O110" s="313">
        <v>572134354.24679983</v>
      </c>
      <c r="P110" s="313">
        <v>17727630.10695672</v>
      </c>
      <c r="Q110" s="317">
        <v>3.1975856956751335E-2</v>
      </c>
      <c r="R110" s="231"/>
    </row>
    <row r="111" spans="1:18">
      <c r="A111" s="1"/>
      <c r="B111" s="1"/>
    </row>
    <row r="112" spans="1:18">
      <c r="A112" s="1"/>
      <c r="B112" s="1"/>
    </row>
    <row r="113" spans="1:2">
      <c r="A113" s="1"/>
      <c r="B113" s="1"/>
    </row>
    <row r="114" spans="1:2">
      <c r="A114" s="1"/>
      <c r="B114" s="1"/>
    </row>
    <row r="115" spans="1:2">
      <c r="A115" s="1"/>
      <c r="B115" s="1"/>
    </row>
    <row r="116" spans="1:2">
      <c r="A116" s="1"/>
      <c r="B116" s="1"/>
    </row>
    <row r="117" spans="1:2">
      <c r="A117" s="1"/>
      <c r="B117" s="1"/>
    </row>
    <row r="118" spans="1:2">
      <c r="A118" s="1"/>
      <c r="B118" s="1"/>
    </row>
    <row r="119" spans="1:2">
      <c r="A119" s="1"/>
      <c r="B119" s="1"/>
    </row>
    <row r="120" spans="1:2">
      <c r="A120" s="1"/>
      <c r="B120" s="1"/>
    </row>
    <row r="121" spans="1:2">
      <c r="A121" s="1"/>
      <c r="B121" s="1"/>
    </row>
    <row r="122" spans="1:2">
      <c r="A122" s="1"/>
      <c r="B122" s="1"/>
    </row>
  </sheetData>
  <mergeCells count="32">
    <mergeCell ref="A21:A38"/>
    <mergeCell ref="B21:B26"/>
    <mergeCell ref="B27:B32"/>
    <mergeCell ref="B33:B38"/>
    <mergeCell ref="A39:A56"/>
    <mergeCell ref="B39:B44"/>
    <mergeCell ref="B45:B50"/>
    <mergeCell ref="B51:B56"/>
    <mergeCell ref="A57:A74"/>
    <mergeCell ref="B57:B62"/>
    <mergeCell ref="B63:B68"/>
    <mergeCell ref="B69:B74"/>
    <mergeCell ref="O1:Q1"/>
    <mergeCell ref="A1:A2"/>
    <mergeCell ref="B1:B2"/>
    <mergeCell ref="C1:C2"/>
    <mergeCell ref="D1:F1"/>
    <mergeCell ref="G1:H1"/>
    <mergeCell ref="I1:K1"/>
    <mergeCell ref="L1:N1"/>
    <mergeCell ref="A3:A20"/>
    <mergeCell ref="B3:B8"/>
    <mergeCell ref="B9:B14"/>
    <mergeCell ref="B15:B20"/>
    <mergeCell ref="A75:A92"/>
    <mergeCell ref="B75:B80"/>
    <mergeCell ref="B81:B86"/>
    <mergeCell ref="B87:B92"/>
    <mergeCell ref="A93:A110"/>
    <mergeCell ref="B93:B98"/>
    <mergeCell ref="B99:B104"/>
    <mergeCell ref="B105:B1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CCFF66"/>
  </sheetPr>
  <dimension ref="A1:R86"/>
  <sheetViews>
    <sheetView workbookViewId="0">
      <selection activeCell="D3" sqref="D3:Q128"/>
    </sheetView>
  </sheetViews>
  <sheetFormatPr defaultRowHeight="14.5"/>
  <cols>
    <col min="1" max="1" width="31.26953125" bestFit="1" customWidth="1"/>
    <col min="2" max="2" width="31" bestFit="1" customWidth="1"/>
    <col min="3" max="3" width="21.54296875" bestFit="1" customWidth="1"/>
    <col min="4" max="4" width="12.7265625" bestFit="1" customWidth="1"/>
    <col min="5" max="5" width="10.81640625" bestFit="1" customWidth="1"/>
    <col min="6" max="6" width="9" bestFit="1" customWidth="1"/>
    <col min="7" max="7" width="7.7265625" bestFit="1" customWidth="1"/>
    <col min="8" max="8" width="7.54296875" bestFit="1" customWidth="1"/>
    <col min="9" max="9" width="7.7265625" bestFit="1" customWidth="1"/>
    <col min="10" max="10" width="7.54296875" bestFit="1" customWidth="1"/>
    <col min="12" max="12" width="13.81640625" bestFit="1" customWidth="1"/>
    <col min="13" max="13" width="12.81640625" bestFit="1" customWidth="1"/>
    <col min="15" max="15" width="12.7265625" bestFit="1" customWidth="1"/>
    <col min="16" max="16" width="11.81640625" bestFit="1" customWidth="1"/>
  </cols>
  <sheetData>
    <row r="1" spans="1:17">
      <c r="A1" s="331" t="s">
        <v>0</v>
      </c>
      <c r="B1" s="331" t="s">
        <v>1</v>
      </c>
      <c r="C1" s="331" t="s">
        <v>112</v>
      </c>
      <c r="D1" s="331" t="s">
        <v>3</v>
      </c>
      <c r="E1" s="331"/>
      <c r="F1" s="331"/>
      <c r="G1" s="331" t="s">
        <v>4</v>
      </c>
      <c r="H1" s="331"/>
      <c r="I1" s="331" t="s">
        <v>5</v>
      </c>
      <c r="J1" s="331"/>
      <c r="K1" s="331"/>
      <c r="L1" s="331" t="s">
        <v>6</v>
      </c>
      <c r="M1" s="331"/>
      <c r="N1" s="331"/>
      <c r="O1" s="331" t="s">
        <v>7</v>
      </c>
      <c r="P1" s="331"/>
      <c r="Q1" s="331"/>
    </row>
    <row r="2" spans="1:17" ht="29">
      <c r="A2" s="330"/>
      <c r="B2" s="330"/>
      <c r="C2" s="330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29" t="s">
        <v>299</v>
      </c>
      <c r="B3" s="329" t="s">
        <v>133</v>
      </c>
      <c r="C3" s="160" t="s">
        <v>74</v>
      </c>
      <c r="D3" s="313">
        <v>231194797.3669112</v>
      </c>
      <c r="E3" s="313">
        <v>19911674.547566712</v>
      </c>
      <c r="F3" s="314">
        <v>9.4241670995141386E-2</v>
      </c>
      <c r="G3" s="322">
        <v>80.53175341976258</v>
      </c>
      <c r="H3" s="322">
        <v>-6.6586066369254127E-2</v>
      </c>
      <c r="I3" s="323">
        <v>2.8557390890560388</v>
      </c>
      <c r="J3" s="323">
        <v>7.5743764586273965E-2</v>
      </c>
      <c r="K3" s="314">
        <v>2.724600430783845E-2</v>
      </c>
      <c r="L3" s="315">
        <v>660232020.02707851</v>
      </c>
      <c r="M3" s="315">
        <v>72865926.449929714</v>
      </c>
      <c r="N3" s="314">
        <v>0.12405538427689135</v>
      </c>
      <c r="O3" s="313">
        <v>239921167.46440256</v>
      </c>
      <c r="P3" s="313">
        <v>16925056.639696866</v>
      </c>
      <c r="Q3" s="314">
        <v>7.5898438663808937E-2</v>
      </c>
    </row>
    <row r="4" spans="1:17">
      <c r="A4" s="329"/>
      <c r="B4" s="329"/>
      <c r="C4" s="160" t="s">
        <v>73</v>
      </c>
      <c r="D4" s="313">
        <v>39493797.675319679</v>
      </c>
      <c r="E4" s="313">
        <v>4747041.398083508</v>
      </c>
      <c r="F4" s="317">
        <v>0.13661826042718878</v>
      </c>
      <c r="G4" s="324">
        <v>13.756818112785238</v>
      </c>
      <c r="H4" s="324">
        <v>0.5019455933690562</v>
      </c>
      <c r="I4" s="325">
        <v>2.9015957587724666</v>
      </c>
      <c r="J4" s="325">
        <v>6.1336372807623274E-2</v>
      </c>
      <c r="K4" s="317">
        <v>2.1595341999648795E-2</v>
      </c>
      <c r="L4" s="318">
        <v>114595035.83252548</v>
      </c>
      <c r="M4" s="318">
        <v>15905235.184272602</v>
      </c>
      <c r="N4" s="317">
        <v>0.16116392048415973</v>
      </c>
      <c r="O4" s="313">
        <v>31443291.130737245</v>
      </c>
      <c r="P4" s="313">
        <v>3854770.2159940265</v>
      </c>
      <c r="Q4" s="317">
        <v>0.13972369986438996</v>
      </c>
    </row>
    <row r="5" spans="1:17">
      <c r="A5" s="329"/>
      <c r="B5" s="329"/>
      <c r="C5" s="160" t="s">
        <v>113</v>
      </c>
      <c r="D5" s="313">
        <v>15375518.358012002</v>
      </c>
      <c r="E5" s="313">
        <v>252096.61859709956</v>
      </c>
      <c r="F5" s="314">
        <v>1.6669284434492847E-2</v>
      </c>
      <c r="G5" s="322">
        <v>5.3557323400464636</v>
      </c>
      <c r="H5" s="322">
        <v>-0.41341127767418318</v>
      </c>
      <c r="I5" s="323">
        <v>3.2965377717864555</v>
      </c>
      <c r="J5" s="323">
        <v>1.6909661559521894E-2</v>
      </c>
      <c r="K5" s="314">
        <v>5.155969210896851E-3</v>
      </c>
      <c r="L5" s="315">
        <v>50685977.027982622</v>
      </c>
      <c r="M5" s="315">
        <v>1086777.9685804024</v>
      </c>
      <c r="N5" s="314">
        <v>2.1911199962701584E-2</v>
      </c>
      <c r="O5" s="313">
        <v>28112474.329261303</v>
      </c>
      <c r="P5" s="313">
        <v>-945238.38534357399</v>
      </c>
      <c r="Q5" s="314">
        <v>-3.2529689952798035E-2</v>
      </c>
    </row>
    <row r="6" spans="1:17">
      <c r="A6" s="329"/>
      <c r="B6" s="329"/>
      <c r="C6" s="160" t="s">
        <v>77</v>
      </c>
      <c r="D6" s="313">
        <v>918084.61544400454</v>
      </c>
      <c r="E6" s="313">
        <v>50482.449537947541</v>
      </c>
      <c r="F6" s="317">
        <v>5.8186172789492237E-2</v>
      </c>
      <c r="G6" s="324">
        <v>0.31979510227506425</v>
      </c>
      <c r="H6" s="324">
        <v>-1.1169780170327714E-2</v>
      </c>
      <c r="I6" s="325">
        <v>3.1300599449953901</v>
      </c>
      <c r="J6" s="325">
        <v>6.6041690675360698E-2</v>
      </c>
      <c r="K6" s="317">
        <v>2.1553948179730002E-2</v>
      </c>
      <c r="L6" s="318">
        <v>2873659.8809177745</v>
      </c>
      <c r="M6" s="318">
        <v>215311.00709402142</v>
      </c>
      <c r="N6" s="317">
        <v>8.099426272230377E-2</v>
      </c>
      <c r="O6" s="313">
        <v>3672338.4617760181</v>
      </c>
      <c r="P6" s="313">
        <v>201929.79815179016</v>
      </c>
      <c r="Q6" s="317">
        <v>5.8186172789492237E-2</v>
      </c>
    </row>
    <row r="7" spans="1:17">
      <c r="A7" s="329"/>
      <c r="B7" s="329" t="s">
        <v>134</v>
      </c>
      <c r="C7" s="160" t="s">
        <v>74</v>
      </c>
      <c r="D7" s="313">
        <v>3238759050.3647561</v>
      </c>
      <c r="E7" s="313">
        <v>222927442.79616928</v>
      </c>
      <c r="F7" s="314">
        <v>7.3919061739623149E-2</v>
      </c>
      <c r="G7" s="322">
        <v>81.170666933555125</v>
      </c>
      <c r="H7" s="322">
        <v>0.19917949746398733</v>
      </c>
      <c r="I7" s="323">
        <v>2.7727176882588656</v>
      </c>
      <c r="J7" s="323">
        <v>2.8722607600477623E-2</v>
      </c>
      <c r="K7" s="314">
        <v>1.0467441360567594E-2</v>
      </c>
      <c r="L7" s="315">
        <v>8980164506.9548454</v>
      </c>
      <c r="M7" s="315">
        <v>704737411.69256496</v>
      </c>
      <c r="N7" s="314">
        <v>8.5160246544378398E-2</v>
      </c>
      <c r="O7" s="313">
        <v>3356714648.3571568</v>
      </c>
      <c r="P7" s="313">
        <v>162924427.07074213</v>
      </c>
      <c r="Q7" s="314">
        <v>5.1012876795996455E-2</v>
      </c>
    </row>
    <row r="8" spans="1:17">
      <c r="A8" s="329"/>
      <c r="B8" s="329"/>
      <c r="C8" s="160" t="s">
        <v>73</v>
      </c>
      <c r="D8" s="313">
        <v>510688069.0109129</v>
      </c>
      <c r="E8" s="313">
        <v>37085873.99714303</v>
      </c>
      <c r="F8" s="317">
        <v>7.8305958856598565E-2</v>
      </c>
      <c r="G8" s="324">
        <v>12.799004344567317</v>
      </c>
      <c r="H8" s="324">
        <v>8.3349369991445599E-2</v>
      </c>
      <c r="I8" s="325">
        <v>2.844697222970777</v>
      </c>
      <c r="J8" s="325">
        <v>4.5120942932128205E-2</v>
      </c>
      <c r="K8" s="317">
        <v>1.6117061447422074E-2</v>
      </c>
      <c r="L8" s="318">
        <v>1452752931.7196524</v>
      </c>
      <c r="M8" s="318">
        <v>126867460.38486385</v>
      </c>
      <c r="N8" s="317">
        <v>9.5685082254611711E-2</v>
      </c>
      <c r="O8" s="313">
        <v>407570020.92631716</v>
      </c>
      <c r="P8" s="313">
        <v>40809550.051071703</v>
      </c>
      <c r="Q8" s="317">
        <v>0.11127030662187469</v>
      </c>
    </row>
    <row r="9" spans="1:17">
      <c r="A9" s="329"/>
      <c r="B9" s="329"/>
      <c r="C9" s="160" t="s">
        <v>113</v>
      </c>
      <c r="D9" s="313">
        <v>225953386.04534462</v>
      </c>
      <c r="E9" s="313">
        <v>5864334.3329195678</v>
      </c>
      <c r="F9" s="314">
        <v>2.6645279659717389E-2</v>
      </c>
      <c r="G9" s="322">
        <v>5.6629056857842182</v>
      </c>
      <c r="H9" s="322">
        <v>-0.2462232724872182</v>
      </c>
      <c r="I9" s="323">
        <v>3.2080084859093421</v>
      </c>
      <c r="J9" s="323">
        <v>-3.5361613320303409E-2</v>
      </c>
      <c r="K9" s="314">
        <v>-1.0902737658185349E-2</v>
      </c>
      <c r="L9" s="315">
        <v>724860379.85341501</v>
      </c>
      <c r="M9" s="315">
        <v>11030130.361528397</v>
      </c>
      <c r="N9" s="314">
        <v>1.5452035507573099E-2</v>
      </c>
      <c r="O9" s="313">
        <v>422505863.7340889</v>
      </c>
      <c r="P9" s="313">
        <v>-2051410.5658705831</v>
      </c>
      <c r="Q9" s="314">
        <v>-4.8318817979343216E-3</v>
      </c>
    </row>
    <row r="10" spans="1:17">
      <c r="A10" s="329"/>
      <c r="B10" s="329"/>
      <c r="C10" s="160" t="s">
        <v>77</v>
      </c>
      <c r="D10" s="313">
        <v>12772450.678482022</v>
      </c>
      <c r="E10" s="313">
        <v>-644208.20229212381</v>
      </c>
      <c r="F10" s="317">
        <v>-4.8015546047404073E-2</v>
      </c>
      <c r="G10" s="324">
        <v>0.32010665931803839</v>
      </c>
      <c r="H10" s="324">
        <v>-4.0114655185250814E-2</v>
      </c>
      <c r="I10" s="325">
        <v>3.0262173437063216</v>
      </c>
      <c r="J10" s="325">
        <v>9.1275426332231735E-2</v>
      </c>
      <c r="K10" s="317">
        <v>3.1099568203345029E-2</v>
      </c>
      <c r="L10" s="318">
        <v>38652211.764855869</v>
      </c>
      <c r="M10" s="318">
        <v>-724902.7754375115</v>
      </c>
      <c r="N10" s="317">
        <v>-1.8409240593181123E-2</v>
      </c>
      <c r="O10" s="313">
        <v>51089802.713928089</v>
      </c>
      <c r="P10" s="313">
        <v>-2576832.8091684952</v>
      </c>
      <c r="Q10" s="317">
        <v>-4.8015546047404073E-2</v>
      </c>
    </row>
    <row r="11" spans="1:17">
      <c r="A11" s="329"/>
      <c r="B11" s="329" t="s">
        <v>135</v>
      </c>
      <c r="C11" s="160" t="s">
        <v>74</v>
      </c>
      <c r="D11" s="313">
        <v>3036609832.8578072</v>
      </c>
      <c r="E11" s="313">
        <v>213830552.44307613</v>
      </c>
      <c r="F11" s="314">
        <v>7.5751779080530698E-2</v>
      </c>
      <c r="G11" s="322">
        <v>81.214762637366846</v>
      </c>
      <c r="H11" s="322">
        <v>0.20328399850019707</v>
      </c>
      <c r="I11" s="323">
        <v>2.7725105587842944</v>
      </c>
      <c r="J11" s="323">
        <v>3.005506218985321E-2</v>
      </c>
      <c r="K11" s="314">
        <v>1.0959179548100358E-2</v>
      </c>
      <c r="L11" s="315">
        <v>8419032824.5064812</v>
      </c>
      <c r="M11" s="315">
        <v>677686271.2602005</v>
      </c>
      <c r="N11" s="314">
        <v>8.7541135976662535E-2</v>
      </c>
      <c r="O11" s="313">
        <v>3149328596.5467892</v>
      </c>
      <c r="P11" s="313">
        <v>162252874.54463673</v>
      </c>
      <c r="Q11" s="314">
        <v>5.4318299783804348E-2</v>
      </c>
    </row>
    <row r="12" spans="1:17">
      <c r="A12" s="329"/>
      <c r="B12" s="329"/>
      <c r="C12" s="160" t="s">
        <v>73</v>
      </c>
      <c r="D12" s="313">
        <v>477156084.64748985</v>
      </c>
      <c r="E12" s="313">
        <v>36295338.663162649</v>
      </c>
      <c r="F12" s="317">
        <v>8.2328351965482008E-2</v>
      </c>
      <c r="G12" s="324">
        <v>12.761638896213055</v>
      </c>
      <c r="H12" s="324">
        <v>0.10929262393319839</v>
      </c>
      <c r="I12" s="325">
        <v>2.8448719407849392</v>
      </c>
      <c r="J12" s="325">
        <v>4.4881003954651888E-2</v>
      </c>
      <c r="K12" s="317">
        <v>1.6028981867155311E-2</v>
      </c>
      <c r="L12" s="318">
        <v>1357447956.5884471</v>
      </c>
      <c r="M12" s="318">
        <v>123041863.42809153</v>
      </c>
      <c r="N12" s="317">
        <v>9.9676973493444815E-2</v>
      </c>
      <c r="O12" s="313">
        <v>381340212.49881732</v>
      </c>
      <c r="P12" s="313">
        <v>39103257.698152006</v>
      </c>
      <c r="Q12" s="317">
        <v>0.1142578472302255</v>
      </c>
    </row>
    <row r="13" spans="1:17">
      <c r="A13" s="329"/>
      <c r="B13" s="329"/>
      <c r="C13" s="160" t="s">
        <v>113</v>
      </c>
      <c r="D13" s="313">
        <v>211495510.21076769</v>
      </c>
      <c r="E13" s="313">
        <v>4795146.3230935335</v>
      </c>
      <c r="F13" s="314">
        <v>2.3198538371704699E-2</v>
      </c>
      <c r="G13" s="322">
        <v>5.6564914842784173</v>
      </c>
      <c r="H13" s="322">
        <v>-0.27564151312407148</v>
      </c>
      <c r="I13" s="323">
        <v>3.2044490417886413</v>
      </c>
      <c r="J13" s="323">
        <v>-2.492132445268691E-2</v>
      </c>
      <c r="K13" s="314">
        <v>-7.7170846407725287E-3</v>
      </c>
      <c r="L13" s="315">
        <v>677726585.0374943</v>
      </c>
      <c r="M13" s="315">
        <v>10214555.20734024</v>
      </c>
      <c r="N13" s="314">
        <v>1.5302428646775543E-2</v>
      </c>
      <c r="O13" s="313">
        <v>395186276.7405948</v>
      </c>
      <c r="P13" s="313">
        <v>-3437771.9146461487</v>
      </c>
      <c r="Q13" s="314">
        <v>-8.6240956265520845E-3</v>
      </c>
    </row>
    <row r="14" spans="1:17">
      <c r="A14" s="329"/>
      <c r="B14" s="329"/>
      <c r="C14" s="160" t="s">
        <v>77</v>
      </c>
      <c r="D14" s="313">
        <v>11952212.243385555</v>
      </c>
      <c r="E14" s="313">
        <v>-536778.83234760724</v>
      </c>
      <c r="F14" s="317">
        <v>-4.2980159813757877E-2</v>
      </c>
      <c r="G14" s="324">
        <v>0.31966440661375606</v>
      </c>
      <c r="H14" s="324">
        <v>-3.875952003633043E-2</v>
      </c>
      <c r="I14" s="325">
        <v>3.0221619070251142</v>
      </c>
      <c r="J14" s="325">
        <v>7.8797464471082712E-2</v>
      </c>
      <c r="K14" s="317">
        <v>2.677122252747885E-2</v>
      </c>
      <c r="L14" s="318">
        <v>36121520.54663901</v>
      </c>
      <c r="M14" s="318">
        <v>-638131.70904860646</v>
      </c>
      <c r="N14" s="317">
        <v>-1.7359568708919762E-2</v>
      </c>
      <c r="O14" s="313">
        <v>47808848.973542221</v>
      </c>
      <c r="P14" s="313">
        <v>-2147115.329390429</v>
      </c>
      <c r="Q14" s="317">
        <v>-4.2980159813757877E-2</v>
      </c>
    </row>
    <row r="15" spans="1:17">
      <c r="A15" s="329" t="s">
        <v>300</v>
      </c>
      <c r="B15" s="329" t="s">
        <v>133</v>
      </c>
      <c r="C15" s="160" t="s">
        <v>74</v>
      </c>
      <c r="D15" s="313">
        <v>230976599.29022574</v>
      </c>
      <c r="E15" s="313">
        <v>19925450.841022938</v>
      </c>
      <c r="F15" s="314">
        <v>9.4410530278724009E-2</v>
      </c>
      <c r="G15" s="322">
        <v>80.664238974603705</v>
      </c>
      <c r="H15" s="322">
        <v>-8.3963700029684674E-2</v>
      </c>
      <c r="I15" s="323">
        <v>2.8538982779405422</v>
      </c>
      <c r="J15" s="323">
        <v>7.5986986669073886E-2</v>
      </c>
      <c r="K15" s="314">
        <v>2.7354000434727396E-2</v>
      </c>
      <c r="L15" s="315">
        <v>659183718.95893788</v>
      </c>
      <c r="M15" s="315">
        <v>72902350.646086574</v>
      </c>
      <c r="N15" s="314">
        <v>0.12434703639973843</v>
      </c>
      <c r="O15" s="313">
        <v>239370839.73004377</v>
      </c>
      <c r="P15" s="313">
        <v>16958829.481462449</v>
      </c>
      <c r="Q15" s="314">
        <v>7.6249611981422313E-2</v>
      </c>
    </row>
    <row r="16" spans="1:17">
      <c r="A16" s="329"/>
      <c r="B16" s="329"/>
      <c r="C16" s="160" t="s">
        <v>73</v>
      </c>
      <c r="D16" s="313">
        <v>39147521.589348279</v>
      </c>
      <c r="E16" s="313">
        <v>4752146.2846494317</v>
      </c>
      <c r="F16" s="317">
        <v>0.13816236172891033</v>
      </c>
      <c r="G16" s="324">
        <v>13.671536625140176</v>
      </c>
      <c r="H16" s="324">
        <v>0.51186061019360274</v>
      </c>
      <c r="I16" s="325">
        <v>2.8694660665354097</v>
      </c>
      <c r="J16" s="325">
        <v>6.3350434074783024E-2</v>
      </c>
      <c r="K16" s="317">
        <v>2.2575845892434696E-2</v>
      </c>
      <c r="L16" s="318">
        <v>112332484.78959724</v>
      </c>
      <c r="M16" s="318">
        <v>15815084.462731615</v>
      </c>
      <c r="N16" s="317">
        <v>0.16385733980787176</v>
      </c>
      <c r="O16" s="313">
        <v>30764422.756861985</v>
      </c>
      <c r="P16" s="313">
        <v>3844784.184629593</v>
      </c>
      <c r="Q16" s="317">
        <v>0.14282450985785106</v>
      </c>
    </row>
    <row r="17" spans="1:17">
      <c r="A17" s="329"/>
      <c r="B17" s="329"/>
      <c r="C17" s="160" t="s">
        <v>113</v>
      </c>
      <c r="D17" s="313">
        <v>15198202.950520536</v>
      </c>
      <c r="E17" s="313">
        <v>264972.12541066483</v>
      </c>
      <c r="F17" s="314">
        <v>1.7743790912621567E-2</v>
      </c>
      <c r="G17" s="322">
        <v>5.307686919595211</v>
      </c>
      <c r="H17" s="322">
        <v>-0.40576954872285764</v>
      </c>
      <c r="I17" s="323">
        <v>3.2555016959912089</v>
      </c>
      <c r="J17" s="323">
        <v>2.1629288177385853E-2</v>
      </c>
      <c r="K17" s="314">
        <v>6.6883554605074169E-3</v>
      </c>
      <c r="L17" s="315">
        <v>49477775.481438197</v>
      </c>
      <c r="M17" s="315">
        <v>1185612.3566005379</v>
      </c>
      <c r="N17" s="314">
        <v>2.4550823153969527E-2</v>
      </c>
      <c r="O17" s="313">
        <v>27590227.27197659</v>
      </c>
      <c r="P17" s="313">
        <v>-905700.56486951932</v>
      </c>
      <c r="Q17" s="314">
        <v>-3.1783508508834046E-2</v>
      </c>
    </row>
    <row r="18" spans="1:17">
      <c r="A18" s="329"/>
      <c r="B18" s="329"/>
      <c r="C18" s="160" t="s">
        <v>77</v>
      </c>
      <c r="D18" s="313">
        <v>917854.43814891577</v>
      </c>
      <c r="E18" s="313">
        <v>50507.304379448062</v>
      </c>
      <c r="F18" s="317">
        <v>5.8231937840094831E-2</v>
      </c>
      <c r="G18" s="324">
        <v>0.32054342288464815</v>
      </c>
      <c r="H18" s="324">
        <v>-1.130372725647627E-2</v>
      </c>
      <c r="I18" s="325">
        <v>3.1292394217287347</v>
      </c>
      <c r="J18" s="325">
        <v>6.6181889470407818E-2</v>
      </c>
      <c r="K18" s="317">
        <v>2.1606479399560386E-2</v>
      </c>
      <c r="L18" s="318">
        <v>2872186.2912642658</v>
      </c>
      <c r="M18" s="318">
        <v>215452.1200890271</v>
      </c>
      <c r="N18" s="317">
        <v>8.109660440499368E-2</v>
      </c>
      <c r="O18" s="313">
        <v>3671417.7525956631</v>
      </c>
      <c r="P18" s="313">
        <v>202029.21751779225</v>
      </c>
      <c r="Q18" s="317">
        <v>5.8231937840094831E-2</v>
      </c>
    </row>
    <row r="19" spans="1:17">
      <c r="A19" s="329"/>
      <c r="B19" s="329" t="s">
        <v>134</v>
      </c>
      <c r="C19" s="160" t="s">
        <v>74</v>
      </c>
      <c r="D19" s="313">
        <v>3235506483.0942755</v>
      </c>
      <c r="E19" s="313">
        <v>223159196.15214872</v>
      </c>
      <c r="F19" s="314">
        <v>7.4081496884338516E-2</v>
      </c>
      <c r="G19" s="322">
        <v>81.301476560134276</v>
      </c>
      <c r="H19" s="322">
        <v>0.193550653321509</v>
      </c>
      <c r="I19" s="323">
        <v>2.7707871814214009</v>
      </c>
      <c r="J19" s="323">
        <v>2.8932107778079974E-2</v>
      </c>
      <c r="K19" s="314">
        <v>1.0552019344930431E-2</v>
      </c>
      <c r="L19" s="315">
        <v>8964899888.7634563</v>
      </c>
      <c r="M19" s="315">
        <v>705480196.48549366</v>
      </c>
      <c r="N19" s="314">
        <v>8.5415225617493831E-2</v>
      </c>
      <c r="O19" s="313">
        <v>3348546640.5559316</v>
      </c>
      <c r="P19" s="313">
        <v>163645245.43972492</v>
      </c>
      <c r="Q19" s="314">
        <v>5.1381573599315167E-2</v>
      </c>
    </row>
    <row r="20" spans="1:17">
      <c r="A20" s="329"/>
      <c r="B20" s="329"/>
      <c r="C20" s="160" t="s">
        <v>73</v>
      </c>
      <c r="D20" s="313">
        <v>506089135.92586029</v>
      </c>
      <c r="E20" s="313">
        <v>36598708.146211743</v>
      </c>
      <c r="F20" s="317">
        <v>7.7954109350636319E-2</v>
      </c>
      <c r="G20" s="324">
        <v>12.716956135555375</v>
      </c>
      <c r="H20" s="324">
        <v>7.5852304209137245E-2</v>
      </c>
      <c r="I20" s="325">
        <v>2.8116479731462594</v>
      </c>
      <c r="J20" s="325">
        <v>4.283237080079827E-2</v>
      </c>
      <c r="K20" s="317">
        <v>1.5469564229743219E-2</v>
      </c>
      <c r="L20" s="318">
        <v>1422944493.2572868</v>
      </c>
      <c r="M20" s="318">
        <v>123012071.66915107</v>
      </c>
      <c r="N20" s="317">
        <v>9.4629589681951648E-2</v>
      </c>
      <c r="O20" s="313">
        <v>398670399.66553235</v>
      </c>
      <c r="P20" s="313">
        <v>40179074.121070623</v>
      </c>
      <c r="Q20" s="317">
        <v>0.11207823246503473</v>
      </c>
    </row>
    <row r="21" spans="1:17">
      <c r="A21" s="329"/>
      <c r="B21" s="329"/>
      <c r="C21" s="160" t="s">
        <v>113</v>
      </c>
      <c r="D21" s="313">
        <v>223388289.51395372</v>
      </c>
      <c r="E21" s="313">
        <v>6260337.5117693841</v>
      </c>
      <c r="F21" s="314">
        <v>2.8832480820831417E-2</v>
      </c>
      <c r="G21" s="322">
        <v>5.6132781308347646</v>
      </c>
      <c r="H21" s="322">
        <v>-0.23292622934314799</v>
      </c>
      <c r="I21" s="323">
        <v>3.1646828722607911</v>
      </c>
      <c r="J21" s="323">
        <v>-2.9842988444065188E-2</v>
      </c>
      <c r="K21" s="314">
        <v>-9.3419148084406111E-3</v>
      </c>
      <c r="L21" s="315">
        <v>706953093.68844426</v>
      </c>
      <c r="M21" s="315">
        <v>13332235.935583591</v>
      </c>
      <c r="N21" s="314">
        <v>1.9221215432846613E-2</v>
      </c>
      <c r="O21" s="313">
        <v>414942087.6188581</v>
      </c>
      <c r="P21" s="313">
        <v>-886115.76121288538</v>
      </c>
      <c r="Q21" s="314">
        <v>-2.1309659951154565E-3</v>
      </c>
    </row>
    <row r="22" spans="1:17">
      <c r="A22" s="329"/>
      <c r="B22" s="329"/>
      <c r="C22" s="160" t="s">
        <v>77</v>
      </c>
      <c r="D22" s="313">
        <v>12768632.828277167</v>
      </c>
      <c r="E22" s="313">
        <v>-643911.26740671881</v>
      </c>
      <c r="F22" s="317">
        <v>-4.8008137964961277E-2</v>
      </c>
      <c r="G22" s="324">
        <v>0.32084890202424882</v>
      </c>
      <c r="H22" s="324">
        <v>-4.0285963616987441E-2</v>
      </c>
      <c r="I22" s="325">
        <v>3.0252503681232294</v>
      </c>
      <c r="J22" s="325">
        <v>9.1346277887143223E-2</v>
      </c>
      <c r="K22" s="317">
        <v>3.1134718476701378E-2</v>
      </c>
      <c r="L22" s="318">
        <v>38628311.164175853</v>
      </c>
      <c r="M22" s="318">
        <v>-722806.81862296909</v>
      </c>
      <c r="N22" s="317">
        <v>-1.8368139348389611E-2</v>
      </c>
      <c r="O22" s="313">
        <v>51074531.313108668</v>
      </c>
      <c r="P22" s="313">
        <v>-2575645.0696268752</v>
      </c>
      <c r="Q22" s="317">
        <v>-4.8008137964961277E-2</v>
      </c>
    </row>
    <row r="23" spans="1:17">
      <c r="A23" s="329"/>
      <c r="B23" s="329" t="s">
        <v>135</v>
      </c>
      <c r="C23" s="160" t="s">
        <v>74</v>
      </c>
      <c r="D23" s="313">
        <v>3033575045.0474906</v>
      </c>
      <c r="E23" s="313">
        <v>214053211.06223822</v>
      </c>
      <c r="F23" s="314">
        <v>7.591826687849576E-2</v>
      </c>
      <c r="G23" s="322">
        <v>81.34468052096544</v>
      </c>
      <c r="H23" s="322">
        <v>0.19666381236058328</v>
      </c>
      <c r="I23" s="323">
        <v>2.7705881527291099</v>
      </c>
      <c r="J23" s="323">
        <v>3.0272775791570172E-2</v>
      </c>
      <c r="K23" s="314">
        <v>1.1047186775049865E-2</v>
      </c>
      <c r="L23" s="315">
        <v>8404787080.2232533</v>
      </c>
      <c r="M23" s="315">
        <v>678408042.94233322</v>
      </c>
      <c r="N23" s="314">
        <v>8.7804136927390461E-2</v>
      </c>
      <c r="O23" s="313">
        <v>3141715300.1686916</v>
      </c>
      <c r="P23" s="313">
        <v>162951403.10884237</v>
      </c>
      <c r="Q23" s="314">
        <v>5.4704370248908105E-2</v>
      </c>
    </row>
    <row r="24" spans="1:17">
      <c r="A24" s="329"/>
      <c r="B24" s="329"/>
      <c r="C24" s="160" t="s">
        <v>73</v>
      </c>
      <c r="D24" s="313">
        <v>472872988.30452532</v>
      </c>
      <c r="E24" s="313">
        <v>35875061.877021015</v>
      </c>
      <c r="F24" s="317">
        <v>8.2094352644422677E-2</v>
      </c>
      <c r="G24" s="324">
        <v>12.679990304978149</v>
      </c>
      <c r="H24" s="324">
        <v>0.10285236338550696</v>
      </c>
      <c r="I24" s="325">
        <v>2.8118171795970404</v>
      </c>
      <c r="J24" s="325">
        <v>4.2809782176461031E-2</v>
      </c>
      <c r="K24" s="317">
        <v>1.5460335070372054E-2</v>
      </c>
      <c r="L24" s="318">
        <v>1329632392.2820547</v>
      </c>
      <c r="M24" s="318">
        <v>119581901.3468411</v>
      </c>
      <c r="N24" s="317">
        <v>9.8823893914062752E-2</v>
      </c>
      <c r="O24" s="313">
        <v>373057243.4008922</v>
      </c>
      <c r="P24" s="313">
        <v>38576970.514346957</v>
      </c>
      <c r="Q24" s="317">
        <v>0.11533406793001558</v>
      </c>
    </row>
    <row r="25" spans="1:17">
      <c r="A25" s="329"/>
      <c r="B25" s="329"/>
      <c r="C25" s="160" t="s">
        <v>113</v>
      </c>
      <c r="D25" s="313">
        <v>209114531.38829461</v>
      </c>
      <c r="E25" s="313">
        <v>5167099.492190659</v>
      </c>
      <c r="F25" s="314">
        <v>2.5335447689397297E-2</v>
      </c>
      <c r="G25" s="322">
        <v>5.6073624339185999</v>
      </c>
      <c r="H25" s="322">
        <v>-0.2624022232288139</v>
      </c>
      <c r="I25" s="323">
        <v>3.1613502740334831</v>
      </c>
      <c r="J25" s="323">
        <v>-1.9356127153415503E-2</v>
      </c>
      <c r="K25" s="314">
        <v>-6.0854806171964362E-3</v>
      </c>
      <c r="L25" s="315">
        <v>661084281.10876858</v>
      </c>
      <c r="M25" s="315">
        <v>12387378.971201658</v>
      </c>
      <c r="N25" s="314">
        <v>1.9095788696359011E-2</v>
      </c>
      <c r="O25" s="313">
        <v>388166590.6177749</v>
      </c>
      <c r="P25" s="313">
        <v>-2341586.9970613718</v>
      </c>
      <c r="Q25" s="314">
        <v>-5.9962559846081179E-3</v>
      </c>
    </row>
    <row r="26" spans="1:17">
      <c r="A26" s="329"/>
      <c r="B26" s="329"/>
      <c r="C26" s="160" t="s">
        <v>77</v>
      </c>
      <c r="D26" s="313">
        <v>11948656.814777942</v>
      </c>
      <c r="E26" s="313">
        <v>-536513.58213774301</v>
      </c>
      <c r="F26" s="317">
        <v>-4.2972067267122153E-2</v>
      </c>
      <c r="G26" s="324">
        <v>0.32040073405784236</v>
      </c>
      <c r="H26" s="324">
        <v>-3.8932115848363424E-2</v>
      </c>
      <c r="I26" s="325">
        <v>3.0211972651383374</v>
      </c>
      <c r="J26" s="325">
        <v>7.8864893994222918E-2</v>
      </c>
      <c r="K26" s="317">
        <v>2.6803530004856864E-2</v>
      </c>
      <c r="L26" s="318">
        <v>36099249.290883675</v>
      </c>
      <c r="M26" s="318">
        <v>-636271.72721155733</v>
      </c>
      <c r="N26" s="317">
        <v>-1.732034035663035E-2</v>
      </c>
      <c r="O26" s="313">
        <v>47794627.259111769</v>
      </c>
      <c r="P26" s="313">
        <v>-2146054.328550972</v>
      </c>
      <c r="Q26" s="317">
        <v>-4.2972067267122153E-2</v>
      </c>
    </row>
    <row r="27" spans="1:17">
      <c r="A27" s="329" t="s">
        <v>67</v>
      </c>
      <c r="B27" s="329" t="s">
        <v>133</v>
      </c>
      <c r="C27" s="160" t="s">
        <v>74</v>
      </c>
      <c r="D27" s="313">
        <v>131787062.87353653</v>
      </c>
      <c r="E27" s="313">
        <v>8172342.1368146837</v>
      </c>
      <c r="F27" s="314">
        <v>6.6111399096393797E-2</v>
      </c>
      <c r="G27" s="322">
        <v>83.301030441256813</v>
      </c>
      <c r="H27" s="322">
        <v>0.32706036331501309</v>
      </c>
      <c r="I27" s="323">
        <v>3.1386779913090219</v>
      </c>
      <c r="J27" s="323">
        <v>8.3053553428042104E-2</v>
      </c>
      <c r="K27" s="314">
        <v>2.7180550200612427E-2</v>
      </c>
      <c r="L27" s="315">
        <v>413637153.7804274</v>
      </c>
      <c r="M27" s="315">
        <v>35916992.215467393</v>
      </c>
      <c r="N27" s="314">
        <v>9.5088893498978394E-2</v>
      </c>
      <c r="O27" s="313">
        <v>168655868.80342841</v>
      </c>
      <c r="P27" s="313">
        <v>10398116.221739054</v>
      </c>
      <c r="Q27" s="314">
        <v>6.5703676768515726E-2</v>
      </c>
    </row>
    <row r="28" spans="1:17">
      <c r="A28" s="329"/>
      <c r="B28" s="329"/>
      <c r="C28" s="160" t="s">
        <v>73</v>
      </c>
      <c r="D28" s="313">
        <v>17136951.750272624</v>
      </c>
      <c r="E28" s="313">
        <v>1278939.5017807707</v>
      </c>
      <c r="F28" s="317">
        <v>8.0649420730672078E-2</v>
      </c>
      <c r="G28" s="324">
        <v>10.83206278593271</v>
      </c>
      <c r="H28" s="324">
        <v>0.18768138895952191</v>
      </c>
      <c r="I28" s="325">
        <v>3.2042313022410265</v>
      </c>
      <c r="J28" s="325">
        <v>8.7621792786900521E-2</v>
      </c>
      <c r="K28" s="317">
        <v>2.8114459806755667E-2</v>
      </c>
      <c r="L28" s="318">
        <v>54910757.223217689</v>
      </c>
      <c r="M28" s="318">
        <v>5487525.4485279694</v>
      </c>
      <c r="N28" s="317">
        <v>0.1110312954349983</v>
      </c>
      <c r="O28" s="313">
        <v>17228927.095467567</v>
      </c>
      <c r="P28" s="313">
        <v>1698464.8295774367</v>
      </c>
      <c r="Q28" s="317">
        <v>0.10936344330894834</v>
      </c>
    </row>
    <row r="29" spans="1:17">
      <c r="A29" s="329"/>
      <c r="B29" s="329"/>
      <c r="C29" s="160" t="s">
        <v>113</v>
      </c>
      <c r="D29" s="313">
        <v>8734528.3616221771</v>
      </c>
      <c r="E29" s="313">
        <v>-192783.47698348202</v>
      </c>
      <c r="F29" s="314">
        <v>-2.1594795888029886E-2</v>
      </c>
      <c r="G29" s="322">
        <v>5.5209911889432863</v>
      </c>
      <c r="H29" s="322">
        <v>-0.4712927474542159</v>
      </c>
      <c r="I29" s="323">
        <v>3.3954441843931189</v>
      </c>
      <c r="J29" s="323">
        <v>2.7817734977158448E-2</v>
      </c>
      <c r="K29" s="314">
        <v>8.2603386673075971E-3</v>
      </c>
      <c r="L29" s="315">
        <v>29657603.528886776</v>
      </c>
      <c r="M29" s="315">
        <v>-406247.94098586962</v>
      </c>
      <c r="N29" s="314">
        <v>-1.3512837548208874E-2</v>
      </c>
      <c r="O29" s="313">
        <v>15662690.0242275</v>
      </c>
      <c r="P29" s="313">
        <v>-1690648.1452838741</v>
      </c>
      <c r="Q29" s="314">
        <v>-9.7424952407959592E-2</v>
      </c>
    </row>
    <row r="30" spans="1:17">
      <c r="A30" s="329"/>
      <c r="B30" s="329"/>
      <c r="C30" s="160" t="s">
        <v>77</v>
      </c>
      <c r="D30" s="313">
        <v>495021.63694801927</v>
      </c>
      <c r="E30" s="313">
        <v>-24470.181691065663</v>
      </c>
      <c r="F30" s="317">
        <v>-4.7104075200202974E-2</v>
      </c>
      <c r="G30" s="324">
        <v>0.31289727192765354</v>
      </c>
      <c r="H30" s="324">
        <v>-3.5801478177520107E-2</v>
      </c>
      <c r="I30" s="325">
        <v>3.1751371022176014</v>
      </c>
      <c r="J30" s="325">
        <v>-9.3943182526197155E-3</v>
      </c>
      <c r="K30" s="317">
        <v>-2.9499844756540575E-3</v>
      </c>
      <c r="L30" s="318">
        <v>1571761.5658741475</v>
      </c>
      <c r="M30" s="318">
        <v>-82576.453259236179</v>
      </c>
      <c r="N30" s="317">
        <v>-4.9915103385276383E-2</v>
      </c>
      <c r="O30" s="313">
        <v>1980086.5477920771</v>
      </c>
      <c r="P30" s="313">
        <v>-97880.726764262654</v>
      </c>
      <c r="Q30" s="317">
        <v>-4.7104075200202974E-2</v>
      </c>
    </row>
    <row r="31" spans="1:17">
      <c r="A31" s="329"/>
      <c r="B31" s="329" t="s">
        <v>134</v>
      </c>
      <c r="C31" s="160" t="s">
        <v>74</v>
      </c>
      <c r="D31" s="313">
        <v>1850430219.6989076</v>
      </c>
      <c r="E31" s="313">
        <v>100817054.07362413</v>
      </c>
      <c r="F31" s="314">
        <v>5.7622482531785105E-2</v>
      </c>
      <c r="G31" s="322">
        <v>83.473449787696381</v>
      </c>
      <c r="H31" s="322">
        <v>0.50306200931019873</v>
      </c>
      <c r="I31" s="323">
        <v>3.0582504668702319</v>
      </c>
      <c r="J31" s="323">
        <v>3.1001476780265325E-2</v>
      </c>
      <c r="K31" s="314">
        <v>1.0240808364872555E-2</v>
      </c>
      <c r="L31" s="315">
        <v>5659079083.3049698</v>
      </c>
      <c r="M31" s="315">
        <v>362564394.6177206</v>
      </c>
      <c r="N31" s="314">
        <v>6.8453391697773772E-2</v>
      </c>
      <c r="O31" s="313">
        <v>2375164142.8001552</v>
      </c>
      <c r="P31" s="313">
        <v>107741544.93654108</v>
      </c>
      <c r="Q31" s="314">
        <v>4.7517187593550551E-2</v>
      </c>
    </row>
    <row r="32" spans="1:17">
      <c r="A32" s="329"/>
      <c r="B32" s="329"/>
      <c r="C32" s="160" t="s">
        <v>73</v>
      </c>
      <c r="D32" s="313">
        <v>227553746.39724171</v>
      </c>
      <c r="E32" s="313">
        <v>9573376.660758853</v>
      </c>
      <c r="F32" s="317">
        <v>4.3918526573434744E-2</v>
      </c>
      <c r="G32" s="324">
        <v>10.2650162225426</v>
      </c>
      <c r="H32" s="324">
        <v>-7.2077805124001415E-2</v>
      </c>
      <c r="I32" s="325">
        <v>3.1266846173056009</v>
      </c>
      <c r="J32" s="325">
        <v>6.3688746019880949E-2</v>
      </c>
      <c r="K32" s="317">
        <v>2.0792958494308067E-2</v>
      </c>
      <c r="L32" s="318">
        <v>711488798.47051549</v>
      </c>
      <c r="M32" s="318">
        <v>43815825.946333766</v>
      </c>
      <c r="N32" s="317">
        <v>6.5624681167915408E-2</v>
      </c>
      <c r="O32" s="313">
        <v>225897907.6984235</v>
      </c>
      <c r="P32" s="313">
        <v>19312851.706603318</v>
      </c>
      <c r="Q32" s="317">
        <v>9.3486199250385357E-2</v>
      </c>
    </row>
    <row r="33" spans="1:17">
      <c r="A33" s="329"/>
      <c r="B33" s="329"/>
      <c r="C33" s="160" t="s">
        <v>113</v>
      </c>
      <c r="D33" s="313">
        <v>130625251.78590474</v>
      </c>
      <c r="E33" s="313">
        <v>-1567214.9299395829</v>
      </c>
      <c r="F33" s="314">
        <v>-1.1855554018130291E-2</v>
      </c>
      <c r="G33" s="322">
        <v>5.8925434095699742</v>
      </c>
      <c r="H33" s="322">
        <v>-0.37630529383767541</v>
      </c>
      <c r="I33" s="323">
        <v>3.284931363975796</v>
      </c>
      <c r="J33" s="323">
        <v>3.7606096105098352E-3</v>
      </c>
      <c r="K33" s="314">
        <v>1.1461182279241947E-3</v>
      </c>
      <c r="L33" s="315">
        <v>429094986.51875383</v>
      </c>
      <c r="M33" s="315">
        <v>-4651069.2166810632</v>
      </c>
      <c r="N33" s="314">
        <v>-1.0723023656768423E-2</v>
      </c>
      <c r="O33" s="313">
        <v>239578035.31421936</v>
      </c>
      <c r="P33" s="313">
        <v>-14291881.494826794</v>
      </c>
      <c r="Q33" s="314">
        <v>-5.6296081372952694E-2</v>
      </c>
    </row>
    <row r="34" spans="1:17">
      <c r="A34" s="329"/>
      <c r="B34" s="329"/>
      <c r="C34" s="160" t="s">
        <v>77</v>
      </c>
      <c r="D34" s="313">
        <v>7276794.9664273793</v>
      </c>
      <c r="E34" s="313">
        <v>-682903.96519517247</v>
      </c>
      <c r="F34" s="317">
        <v>-8.5795200429266152E-2</v>
      </c>
      <c r="G34" s="324">
        <v>0.32825835461348757</v>
      </c>
      <c r="H34" s="324">
        <v>-4.9207544667114855E-2</v>
      </c>
      <c r="I34" s="325">
        <v>3.1059864617238966</v>
      </c>
      <c r="J34" s="325">
        <v>4.6815361509181752E-2</v>
      </c>
      <c r="K34" s="317">
        <v>1.5303283136368511E-2</v>
      </c>
      <c r="L34" s="318">
        <v>22601626.650464036</v>
      </c>
      <c r="M34" s="318">
        <v>-1748454.287565615</v>
      </c>
      <c r="N34" s="317">
        <v>-7.1804865536808177E-2</v>
      </c>
      <c r="O34" s="313">
        <v>29107179.865709517</v>
      </c>
      <c r="P34" s="313">
        <v>-2731615.8607806899</v>
      </c>
      <c r="Q34" s="317">
        <v>-8.5795200429266152E-2</v>
      </c>
    </row>
    <row r="35" spans="1:17">
      <c r="A35" s="329"/>
      <c r="B35" s="329" t="s">
        <v>135</v>
      </c>
      <c r="C35" s="160" t="s">
        <v>74</v>
      </c>
      <c r="D35" s="313">
        <v>1734533754.2474408</v>
      </c>
      <c r="E35" s="313">
        <v>98101996.148631573</v>
      </c>
      <c r="F35" s="314">
        <v>5.9948724206260538E-2</v>
      </c>
      <c r="G35" s="322">
        <v>83.524422543553229</v>
      </c>
      <c r="H35" s="322">
        <v>0.5069975459138476</v>
      </c>
      <c r="I35" s="323">
        <v>3.056676705680319</v>
      </c>
      <c r="J35" s="323">
        <v>3.1405024686159244E-2</v>
      </c>
      <c r="K35" s="314">
        <v>1.0380894014728283E-2</v>
      </c>
      <c r="L35" s="315">
        <v>5301908921.8243837</v>
      </c>
      <c r="M35" s="315">
        <v>351258266.16857052</v>
      </c>
      <c r="N35" s="314">
        <v>7.0951939573292169E-2</v>
      </c>
      <c r="O35" s="313">
        <v>2229348225.6264253</v>
      </c>
      <c r="P35" s="313">
        <v>109199285.66295791</v>
      </c>
      <c r="Q35" s="314">
        <v>5.1505478508901144E-2</v>
      </c>
    </row>
    <row r="36" spans="1:17">
      <c r="A36" s="329"/>
      <c r="B36" s="329"/>
      <c r="C36" s="160" t="s">
        <v>73</v>
      </c>
      <c r="D36" s="313">
        <v>212551288.38822496</v>
      </c>
      <c r="E36" s="313">
        <v>9977304.9989936352</v>
      </c>
      <c r="F36" s="317">
        <v>4.9252647512109005E-2</v>
      </c>
      <c r="G36" s="324">
        <v>10.235156035471503</v>
      </c>
      <c r="H36" s="324">
        <v>-4.1575877887710888E-2</v>
      </c>
      <c r="I36" s="325">
        <v>3.1254988347894344</v>
      </c>
      <c r="J36" s="325">
        <v>6.0230839799698455E-2</v>
      </c>
      <c r="K36" s="317">
        <v>1.9649453130410589E-2</v>
      </c>
      <c r="L36" s="318">
        <v>664328804.19039011</v>
      </c>
      <c r="M36" s="318">
        <v>43385256.289796948</v>
      </c>
      <c r="N36" s="317">
        <v>6.9869888231357369E-2</v>
      </c>
      <c r="O36" s="313">
        <v>211372398.54896283</v>
      </c>
      <c r="P36" s="313">
        <v>18490665.68898949</v>
      </c>
      <c r="Q36" s="317">
        <v>9.5865302612213613E-2</v>
      </c>
    </row>
    <row r="37" spans="1:17">
      <c r="A37" s="329"/>
      <c r="B37" s="329"/>
      <c r="C37" s="160" t="s">
        <v>113</v>
      </c>
      <c r="D37" s="313">
        <v>121953397.45743105</v>
      </c>
      <c r="E37" s="313">
        <v>-1876722.4646857381</v>
      </c>
      <c r="F37" s="314">
        <v>-1.5155621797557061E-2</v>
      </c>
      <c r="G37" s="322">
        <v>5.8725216934597979</v>
      </c>
      <c r="H37" s="322">
        <v>-0.40947426647335128</v>
      </c>
      <c r="I37" s="323">
        <v>3.283233868263161</v>
      </c>
      <c r="J37" s="323">
        <v>1.2042752676148183E-2</v>
      </c>
      <c r="K37" s="314">
        <v>3.6814579920950658E-3</v>
      </c>
      <c r="L37" s="315">
        <v>400401524.8819961</v>
      </c>
      <c r="M37" s="315">
        <v>-4670463.2493066788</v>
      </c>
      <c r="N37" s="314">
        <v>-1.1529958590453712E-2</v>
      </c>
      <c r="O37" s="313">
        <v>222954841.55806524</v>
      </c>
      <c r="P37" s="313">
        <v>-14689810.140868545</v>
      </c>
      <c r="Q37" s="314">
        <v>-6.1814183638682123E-2</v>
      </c>
    </row>
    <row r="38" spans="1:17">
      <c r="A38" s="329"/>
      <c r="B38" s="329"/>
      <c r="C38" s="160" t="s">
        <v>77</v>
      </c>
      <c r="D38" s="313">
        <v>6790971.0949988337</v>
      </c>
      <c r="E38" s="313">
        <v>-617117.37663620058</v>
      </c>
      <c r="F38" s="317">
        <v>-8.3303186645123456E-2</v>
      </c>
      <c r="G38" s="324">
        <v>0.32701118547320185</v>
      </c>
      <c r="H38" s="324">
        <v>-4.8806764787272194E-2</v>
      </c>
      <c r="I38" s="325">
        <v>3.0977621282578331</v>
      </c>
      <c r="J38" s="325">
        <v>3.4103532045106189E-2</v>
      </c>
      <c r="K38" s="317">
        <v>1.1131635909844763E-2</v>
      </c>
      <c r="L38" s="318">
        <v>21036813.072181016</v>
      </c>
      <c r="M38" s="318">
        <v>-1659040.8554480597</v>
      </c>
      <c r="N38" s="317">
        <v>-7.309885147914201E-2</v>
      </c>
      <c r="O38" s="313">
        <v>27163884.379995335</v>
      </c>
      <c r="P38" s="313">
        <v>-2468469.5065448023</v>
      </c>
      <c r="Q38" s="317">
        <v>-8.3303186645123456E-2</v>
      </c>
    </row>
    <row r="39" spans="1:17">
      <c r="A39" s="329" t="s">
        <v>68</v>
      </c>
      <c r="B39" s="329" t="s">
        <v>133</v>
      </c>
      <c r="C39" s="160" t="s">
        <v>74</v>
      </c>
      <c r="D39" s="313">
        <v>18966.975825855163</v>
      </c>
      <c r="E39" s="313">
        <v>-3482.7800652701662</v>
      </c>
      <c r="F39" s="314">
        <v>-0.15513665636992308</v>
      </c>
      <c r="G39" s="322">
        <v>13.177692024969282</v>
      </c>
      <c r="H39" s="322">
        <v>-4.3012120781536751</v>
      </c>
      <c r="I39" s="323">
        <v>5.6853471632600128</v>
      </c>
      <c r="J39" s="323">
        <v>-0.2839029510348583</v>
      </c>
      <c r="K39" s="314">
        <v>-4.7560907249468619E-2</v>
      </c>
      <c r="L39" s="315">
        <v>107833.84220714688</v>
      </c>
      <c r="M39" s="315">
        <v>-26174.365711844948</v>
      </c>
      <c r="N39" s="314">
        <v>-0.19531912349478917</v>
      </c>
      <c r="O39" s="313">
        <v>48092.562292098999</v>
      </c>
      <c r="P39" s="313">
        <v>-11189.011076166476</v>
      </c>
      <c r="Q39" s="314">
        <v>-0.18874349043772448</v>
      </c>
    </row>
    <row r="40" spans="1:17">
      <c r="A40" s="329"/>
      <c r="B40" s="329"/>
      <c r="C40" s="160" t="s">
        <v>73</v>
      </c>
      <c r="D40" s="313">
        <v>65534.996490739439</v>
      </c>
      <c r="E40" s="313">
        <v>19363.657196902474</v>
      </c>
      <c r="F40" s="317">
        <v>0.41938695071570448</v>
      </c>
      <c r="G40" s="324">
        <v>45.531771039386022</v>
      </c>
      <c r="H40" s="324">
        <v>9.5837448896337136</v>
      </c>
      <c r="I40" s="325">
        <v>5.9011364036244851</v>
      </c>
      <c r="J40" s="325">
        <v>0.50155878506911211</v>
      </c>
      <c r="K40" s="317">
        <v>9.2888522121717623E-2</v>
      </c>
      <c r="L40" s="318">
        <v>386730.95350290538</v>
      </c>
      <c r="M40" s="318">
        <v>137425.22323317706</v>
      </c>
      <c r="N40" s="317">
        <v>0.55123170688653755</v>
      </c>
      <c r="O40" s="313">
        <v>140399.38180196285</v>
      </c>
      <c r="P40" s="313">
        <v>42777.505669949693</v>
      </c>
      <c r="Q40" s="317">
        <v>0.43819589793687297</v>
      </c>
    </row>
    <row r="41" spans="1:17">
      <c r="A41" s="329"/>
      <c r="B41" s="329"/>
      <c r="C41" s="160" t="s">
        <v>113</v>
      </c>
      <c r="D41" s="313">
        <v>59310.211955504885</v>
      </c>
      <c r="E41" s="313">
        <v>-439.34289549890673</v>
      </c>
      <c r="F41" s="314">
        <v>-7.3530739533455413E-3</v>
      </c>
      <c r="G41" s="322">
        <v>41.206975443068863</v>
      </c>
      <c r="H41" s="322">
        <v>-5.3127615424824057</v>
      </c>
      <c r="I41" s="323">
        <v>6.4787335164782931</v>
      </c>
      <c r="J41" s="323">
        <v>-0.21820212696153707</v>
      </c>
      <c r="K41" s="314">
        <v>-3.2582383731771865E-2</v>
      </c>
      <c r="L41" s="315">
        <v>384255.05806556105</v>
      </c>
      <c r="M41" s="315">
        <v>-15883.865495789447</v>
      </c>
      <c r="N41" s="314">
        <v>-3.9695877007961421E-2</v>
      </c>
      <c r="O41" s="313">
        <v>178896.83693230152</v>
      </c>
      <c r="P41" s="313">
        <v>-1397.7695286175294</v>
      </c>
      <c r="Q41" s="314">
        <v>-7.7526974103937617E-3</v>
      </c>
    </row>
    <row r="42" spans="1:17">
      <c r="A42" s="329"/>
      <c r="B42" s="329"/>
      <c r="C42" s="160" t="s">
        <v>77</v>
      </c>
      <c r="D42" s="313">
        <v>120.27210885286331</v>
      </c>
      <c r="E42" s="313">
        <v>51.771963119506836</v>
      </c>
      <c r="F42" s="317">
        <v>0.75579347409032194</v>
      </c>
      <c r="G42" s="324">
        <v>8.356149257574938E-2</v>
      </c>
      <c r="H42" s="324">
        <v>3.0228731002310806E-2</v>
      </c>
      <c r="I42" s="325">
        <v>4.2635131623889899</v>
      </c>
      <c r="J42" s="325">
        <v>0.56441569116339485</v>
      </c>
      <c r="K42" s="317">
        <v>0.15258200021866175</v>
      </c>
      <c r="L42" s="318">
        <v>512.78171916246413</v>
      </c>
      <c r="M42" s="318">
        <v>259.39300330162047</v>
      </c>
      <c r="N42" s="317">
        <v>1.0236959543378965</v>
      </c>
      <c r="O42" s="313">
        <v>481.08843541145325</v>
      </c>
      <c r="P42" s="313">
        <v>207.08785247802734</v>
      </c>
      <c r="Q42" s="317">
        <v>0.75579347409032194</v>
      </c>
    </row>
    <row r="43" spans="1:17">
      <c r="A43" s="329"/>
      <c r="B43" s="329" t="s">
        <v>134</v>
      </c>
      <c r="C43" s="160" t="s">
        <v>74</v>
      </c>
      <c r="D43" s="313">
        <v>286971.53421412606</v>
      </c>
      <c r="E43" s="313">
        <v>-85415.925995264901</v>
      </c>
      <c r="F43" s="314">
        <v>-0.22937379778372799</v>
      </c>
      <c r="G43" s="322">
        <v>14.834745398478441</v>
      </c>
      <c r="H43" s="322">
        <v>-3.4155382417225812</v>
      </c>
      <c r="I43" s="323">
        <v>5.81702523819754</v>
      </c>
      <c r="J43" s="323">
        <v>0.19518699868324596</v>
      </c>
      <c r="K43" s="314">
        <v>3.4719426345520284E-2</v>
      </c>
      <c r="L43" s="315">
        <v>1669320.6571678401</v>
      </c>
      <c r="M43" s="315">
        <v>-424181.40655292175</v>
      </c>
      <c r="N43" s="314">
        <v>-0.20261809811595222</v>
      </c>
      <c r="O43" s="313">
        <v>746221.28881841502</v>
      </c>
      <c r="P43" s="313">
        <v>-171286.45379981794</v>
      </c>
      <c r="Q43" s="314">
        <v>-0.1866866576090451</v>
      </c>
    </row>
    <row r="44" spans="1:17">
      <c r="A44" s="329"/>
      <c r="B44" s="329"/>
      <c r="C44" s="160" t="s">
        <v>73</v>
      </c>
      <c r="D44" s="313">
        <v>806517.88351204083</v>
      </c>
      <c r="E44" s="313">
        <v>73427.985660282196</v>
      </c>
      <c r="F44" s="317">
        <v>0.10016232098608238</v>
      </c>
      <c r="G44" s="324">
        <v>41.692244821374594</v>
      </c>
      <c r="H44" s="324">
        <v>5.7643471364267427</v>
      </c>
      <c r="I44" s="325">
        <v>5.7050887627572227</v>
      </c>
      <c r="J44" s="325">
        <v>0.4710476813373079</v>
      </c>
      <c r="K44" s="317">
        <v>8.9996940033477899E-2</v>
      </c>
      <c r="L44" s="318">
        <v>4601256.1141872825</v>
      </c>
      <c r="M44" s="318">
        <v>764233.47245724872</v>
      </c>
      <c r="N44" s="317">
        <v>0.19917356341495857</v>
      </c>
      <c r="O44" s="313">
        <v>1724503.1492086549</v>
      </c>
      <c r="P44" s="313">
        <v>148606.05428906274</v>
      </c>
      <c r="Q44" s="317">
        <v>9.4299338940430716E-2</v>
      </c>
    </row>
    <row r="45" spans="1:17">
      <c r="A45" s="329"/>
      <c r="B45" s="329"/>
      <c r="C45" s="160" t="s">
        <v>113</v>
      </c>
      <c r="D45" s="313">
        <v>839675.78793274343</v>
      </c>
      <c r="E45" s="313">
        <v>-94224.236815754441</v>
      </c>
      <c r="F45" s="314">
        <v>-0.10089328013577183</v>
      </c>
      <c r="G45" s="322">
        <v>43.406314028187204</v>
      </c>
      <c r="H45" s="322">
        <v>-2.363058371375196</v>
      </c>
      <c r="I45" s="323">
        <v>6.5568925914184035</v>
      </c>
      <c r="J45" s="323">
        <v>3.6374182982401138E-2</v>
      </c>
      <c r="K45" s="314">
        <v>5.5784188777600234E-3</v>
      </c>
      <c r="L45" s="315">
        <v>5505663.9530896163</v>
      </c>
      <c r="M45" s="315">
        <v>-583848.34992180206</v>
      </c>
      <c r="N45" s="314">
        <v>-9.5877686236560233E-2</v>
      </c>
      <c r="O45" s="313">
        <v>2533057.2564256219</v>
      </c>
      <c r="P45" s="313">
        <v>-285068.61302787857</v>
      </c>
      <c r="Q45" s="314">
        <v>-0.10115538703143871</v>
      </c>
    </row>
    <row r="46" spans="1:17">
      <c r="A46" s="329"/>
      <c r="B46" s="329"/>
      <c r="C46" s="160" t="s">
        <v>77</v>
      </c>
      <c r="D46" s="313">
        <v>1289.3242208361626</v>
      </c>
      <c r="E46" s="313">
        <v>219.18549656867981</v>
      </c>
      <c r="F46" s="317">
        <v>0.20481970383672807</v>
      </c>
      <c r="G46" s="324">
        <v>6.6650501083931391E-2</v>
      </c>
      <c r="H46" s="324">
        <v>1.4204225795116196E-2</v>
      </c>
      <c r="I46" s="325">
        <v>3.8020475514151948</v>
      </c>
      <c r="J46" s="325">
        <v>-4.3075477775942783E-2</v>
      </c>
      <c r="K46" s="317">
        <v>-1.1202626664719273E-2</v>
      </c>
      <c r="L46" s="318">
        <v>4902.0719968104358</v>
      </c>
      <c r="M46" s="318">
        <v>787.25694370031306</v>
      </c>
      <c r="N46" s="317">
        <v>0.19132255849634758</v>
      </c>
      <c r="O46" s="313">
        <v>5157.2968833446503</v>
      </c>
      <c r="P46" s="313">
        <v>876.74198627471924</v>
      </c>
      <c r="Q46" s="317">
        <v>0.20481970383672807</v>
      </c>
    </row>
    <row r="47" spans="1:17">
      <c r="A47" s="329"/>
      <c r="B47" s="329" t="s">
        <v>135</v>
      </c>
      <c r="C47" s="160" t="s">
        <v>74</v>
      </c>
      <c r="D47" s="313">
        <v>265627.44747478183</v>
      </c>
      <c r="E47" s="313">
        <v>-76859.276076912764</v>
      </c>
      <c r="F47" s="314">
        <v>-0.22441534457119389</v>
      </c>
      <c r="G47" s="322">
        <v>14.730119607529707</v>
      </c>
      <c r="H47" s="322">
        <v>-3.4301848469284923</v>
      </c>
      <c r="I47" s="323">
        <v>5.8096377824156384</v>
      </c>
      <c r="J47" s="323">
        <v>0.16295126678455762</v>
      </c>
      <c r="K47" s="314">
        <v>2.8857856077803886E-2</v>
      </c>
      <c r="L47" s="315">
        <v>1543199.2548961181</v>
      </c>
      <c r="M47" s="315">
        <v>-390715.90876590554</v>
      </c>
      <c r="N47" s="314">
        <v>-0.20203363420867626</v>
      </c>
      <c r="O47" s="313">
        <v>690342.81239327067</v>
      </c>
      <c r="P47" s="313">
        <v>-155029.6469044172</v>
      </c>
      <c r="Q47" s="314">
        <v>-0.18338620474247713</v>
      </c>
    </row>
    <row r="48" spans="1:17">
      <c r="A48" s="329"/>
      <c r="B48" s="329"/>
      <c r="C48" s="160" t="s">
        <v>73</v>
      </c>
      <c r="D48" s="313">
        <v>760117.49285125406</v>
      </c>
      <c r="E48" s="313">
        <v>81647.840176139143</v>
      </c>
      <c r="F48" s="317">
        <v>0.12034118232733425</v>
      </c>
      <c r="G48" s="324">
        <v>42.151598759527907</v>
      </c>
      <c r="H48" s="324">
        <v>6.1758525235403283</v>
      </c>
      <c r="I48" s="325">
        <v>5.7195438540993253</v>
      </c>
      <c r="J48" s="325">
        <v>0.47959769770906124</v>
      </c>
      <c r="K48" s="317">
        <v>9.1527218676508371E-2</v>
      </c>
      <c r="L48" s="318">
        <v>4347525.3346307781</v>
      </c>
      <c r="M48" s="318">
        <v>792380.88586837193</v>
      </c>
      <c r="N48" s="317">
        <v>0.22288289471450604</v>
      </c>
      <c r="O48" s="313">
        <v>1626190.9429147353</v>
      </c>
      <c r="P48" s="313">
        <v>168435.35574040096</v>
      </c>
      <c r="Q48" s="317">
        <v>0.11554430469849239</v>
      </c>
    </row>
    <row r="49" spans="1:17">
      <c r="A49" s="329"/>
      <c r="B49" s="329"/>
      <c r="C49" s="160" t="s">
        <v>113</v>
      </c>
      <c r="D49" s="313">
        <v>776330.17089073383</v>
      </c>
      <c r="E49" s="313">
        <v>-87592.137884696713</v>
      </c>
      <c r="F49" s="314">
        <v>-0.10138890614927455</v>
      </c>
      <c r="G49" s="322">
        <v>43.050657531316098</v>
      </c>
      <c r="H49" s="322">
        <v>-2.7586865205042557</v>
      </c>
      <c r="I49" s="323">
        <v>6.5457364511870333</v>
      </c>
      <c r="J49" s="323">
        <v>-4.9360379294656198E-3</v>
      </c>
      <c r="K49" s="314">
        <v>-7.5351621343709588E-4</v>
      </c>
      <c r="L49" s="315">
        <v>5081652.6977557354</v>
      </c>
      <c r="M49" s="315">
        <v>-577619.40307348687</v>
      </c>
      <c r="N49" s="314">
        <v>-0.10206602417806548</v>
      </c>
      <c r="O49" s="313">
        <v>2341909.5034173061</v>
      </c>
      <c r="P49" s="313">
        <v>-265041.57052975381</v>
      </c>
      <c r="Q49" s="314">
        <v>-0.10166725918966597</v>
      </c>
    </row>
    <row r="50" spans="1:17">
      <c r="A50" s="329"/>
      <c r="B50" s="329"/>
      <c r="C50" s="160" t="s">
        <v>77</v>
      </c>
      <c r="D50" s="313">
        <v>1218.5863966345787</v>
      </c>
      <c r="E50" s="313">
        <v>188.78120493888855</v>
      </c>
      <c r="F50" s="317">
        <v>0.18331739484439677</v>
      </c>
      <c r="G50" s="324">
        <v>6.7575559473160657E-2</v>
      </c>
      <c r="H50" s="324">
        <v>1.2970301739271814E-2</v>
      </c>
      <c r="I50" s="325">
        <v>3.8083626167466433</v>
      </c>
      <c r="J50" s="325">
        <v>-1.6594649793414185E-2</v>
      </c>
      <c r="K50" s="317">
        <v>-4.3385190047953688E-3</v>
      </c>
      <c r="L50" s="318">
        <v>4640.8188782191273</v>
      </c>
      <c r="M50" s="318">
        <v>701.8580271220203</v>
      </c>
      <c r="N50" s="317">
        <v>0.17818354983815946</v>
      </c>
      <c r="O50" s="313">
        <v>4874.3455865383148</v>
      </c>
      <c r="P50" s="313">
        <v>755.1248197555542</v>
      </c>
      <c r="Q50" s="317">
        <v>0.18331739484439677</v>
      </c>
    </row>
    <row r="51" spans="1:17">
      <c r="A51" s="329" t="s">
        <v>69</v>
      </c>
      <c r="B51" s="329" t="s">
        <v>133</v>
      </c>
      <c r="C51" s="160" t="s">
        <v>74</v>
      </c>
      <c r="D51" s="313">
        <v>218198.07668536168</v>
      </c>
      <c r="E51" s="313">
        <v>-13776.293456383515</v>
      </c>
      <c r="F51" s="314">
        <v>-5.9387135949396798E-2</v>
      </c>
      <c r="G51" s="322">
        <v>29.405966274775803</v>
      </c>
      <c r="H51" s="322">
        <v>-0.57257904470171539</v>
      </c>
      <c r="I51" s="323">
        <v>4.804355217357581</v>
      </c>
      <c r="J51" s="323">
        <v>0.12829870458631643</v>
      </c>
      <c r="K51" s="314">
        <v>2.7437372545842095E-2</v>
      </c>
      <c r="L51" s="315">
        <v>1048301.068140707</v>
      </c>
      <c r="M51" s="315">
        <v>-36424.196156612597</v>
      </c>
      <c r="N51" s="314">
        <v>-3.357919037702882E-2</v>
      </c>
      <c r="O51" s="313">
        <v>550327.73435878754</v>
      </c>
      <c r="P51" s="313">
        <v>-33772.841765595833</v>
      </c>
      <c r="Q51" s="314">
        <v>-5.7820250734359757E-2</v>
      </c>
    </row>
    <row r="52" spans="1:17">
      <c r="A52" s="329"/>
      <c r="B52" s="329"/>
      <c r="C52" s="160" t="s">
        <v>73</v>
      </c>
      <c r="D52" s="313">
        <v>346276.08597141033</v>
      </c>
      <c r="E52" s="313">
        <v>-5104.8865659067524</v>
      </c>
      <c r="F52" s="317">
        <v>-1.4528067723885098E-2</v>
      </c>
      <c r="G52" s="324">
        <v>46.666694136446445</v>
      </c>
      <c r="H52" s="324">
        <v>1.2569775234627159</v>
      </c>
      <c r="I52" s="325">
        <v>6.5339511869005991</v>
      </c>
      <c r="J52" s="325">
        <v>0.35148687843103055</v>
      </c>
      <c r="K52" s="317">
        <v>5.6852229288168583E-2</v>
      </c>
      <c r="L52" s="318">
        <v>2262551.0429281904</v>
      </c>
      <c r="M52" s="318">
        <v>90150.72154090181</v>
      </c>
      <c r="N52" s="317">
        <v>4.1498208526931084E-2</v>
      </c>
      <c r="O52" s="313">
        <v>678868.37387526035</v>
      </c>
      <c r="P52" s="313">
        <v>9986.0313644403359</v>
      </c>
      <c r="Q52" s="317">
        <v>1.4929428884241773E-2</v>
      </c>
    </row>
    <row r="53" spans="1:17">
      <c r="A53" s="329"/>
      <c r="B53" s="329"/>
      <c r="C53" s="160" t="s">
        <v>113</v>
      </c>
      <c r="D53" s="313">
        <v>177315.40749146702</v>
      </c>
      <c r="E53" s="313">
        <v>-12875.506813564833</v>
      </c>
      <c r="F53" s="314">
        <v>-6.7697801762048662E-2</v>
      </c>
      <c r="G53" s="322">
        <v>23.896319215548846</v>
      </c>
      <c r="H53" s="322">
        <v>-0.682460502065382</v>
      </c>
      <c r="I53" s="323">
        <v>6.8138553983387666</v>
      </c>
      <c r="J53" s="323">
        <v>-5.8375798090934516E-2</v>
      </c>
      <c r="K53" s="314">
        <v>-8.494446188198999E-3</v>
      </c>
      <c r="L53" s="315">
        <v>1208201.5465443707</v>
      </c>
      <c r="M53" s="315">
        <v>-98834.388020157116</v>
      </c>
      <c r="N53" s="314">
        <v>-7.5617192616120613E-2</v>
      </c>
      <c r="O53" s="313">
        <v>522247.05728471279</v>
      </c>
      <c r="P53" s="313">
        <v>-39537.820474054315</v>
      </c>
      <c r="Q53" s="314">
        <v>-7.0378933359313431E-2</v>
      </c>
    </row>
    <row r="54" spans="1:17">
      <c r="A54" s="329"/>
      <c r="B54" s="329"/>
      <c r="C54" s="160" t="s">
        <v>77</v>
      </c>
      <c r="D54" s="313">
        <v>230.17729508876801</v>
      </c>
      <c r="E54" s="313">
        <v>-24.854841500520706</v>
      </c>
      <c r="F54" s="317">
        <v>-9.7457684482123427E-2</v>
      </c>
      <c r="G54" s="324">
        <v>3.1020373228860438E-2</v>
      </c>
      <c r="H54" s="324">
        <v>-1.9379766957173701E-3</v>
      </c>
      <c r="I54" s="325">
        <v>6.4019765847903134</v>
      </c>
      <c r="J54" s="325">
        <v>7.0607251854542419E-2</v>
      </c>
      <c r="K54" s="317">
        <v>1.1151971736547358E-2</v>
      </c>
      <c r="L54" s="318">
        <v>1473.5896535086631</v>
      </c>
      <c r="M54" s="318">
        <v>-141.11299500584619</v>
      </c>
      <c r="N54" s="317">
        <v>-8.7392558088430106E-2</v>
      </c>
      <c r="O54" s="313">
        <v>920.70918035507202</v>
      </c>
      <c r="P54" s="313">
        <v>-99.419366002082825</v>
      </c>
      <c r="Q54" s="317">
        <v>-9.7457684482123427E-2</v>
      </c>
    </row>
    <row r="55" spans="1:17">
      <c r="A55" s="329"/>
      <c r="B55" s="329" t="s">
        <v>134</v>
      </c>
      <c r="C55" s="160" t="s">
        <v>74</v>
      </c>
      <c r="D55" s="313">
        <v>3252504.831299678</v>
      </c>
      <c r="E55" s="313">
        <v>-231815.79515866656</v>
      </c>
      <c r="F55" s="314">
        <v>-6.6531131893650355E-2</v>
      </c>
      <c r="G55" s="322">
        <v>31.213407425450136</v>
      </c>
      <c r="H55" s="322">
        <v>-1.7779842518049449</v>
      </c>
      <c r="I55" s="323">
        <v>4.6930989160435104</v>
      </c>
      <c r="J55" s="323">
        <v>9.8974350474028583E-2</v>
      </c>
      <c r="K55" s="314">
        <v>2.1543680207495603E-2</v>
      </c>
      <c r="L55" s="315">
        <v>15264326.898198798</v>
      </c>
      <c r="M55" s="315">
        <v>-743076.08613392711</v>
      </c>
      <c r="N55" s="314">
        <v>-4.6420777115514254E-2</v>
      </c>
      <c r="O55" s="313">
        <v>8167832.9971668143</v>
      </c>
      <c r="P55" s="313">
        <v>-720993.1730403211</v>
      </c>
      <c r="Q55" s="314">
        <v>-8.1112304283425973E-2</v>
      </c>
    </row>
    <row r="56" spans="1:17">
      <c r="A56" s="329"/>
      <c r="B56" s="329"/>
      <c r="C56" s="160" t="s">
        <v>73</v>
      </c>
      <c r="D56" s="313">
        <v>4598837.4757843539</v>
      </c>
      <c r="E56" s="313">
        <v>487070.241662913</v>
      </c>
      <c r="F56" s="317">
        <v>0.11845763972750394</v>
      </c>
      <c r="G56" s="324">
        <v>44.133796953570084</v>
      </c>
      <c r="H56" s="324">
        <v>5.2014087351846428</v>
      </c>
      <c r="I56" s="325">
        <v>6.4815798129190201</v>
      </c>
      <c r="J56" s="325">
        <v>0.1696831833427952</v>
      </c>
      <c r="K56" s="317">
        <v>2.6883073868430505E-2</v>
      </c>
      <c r="L56" s="318">
        <v>29807732.145939332</v>
      </c>
      <c r="M56" s="318">
        <v>3854682.3992862515</v>
      </c>
      <c r="N56" s="317">
        <v>0.14852521907500885</v>
      </c>
      <c r="O56" s="313">
        <v>8899403.8163505308</v>
      </c>
      <c r="P56" s="313">
        <v>630258.48556669336</v>
      </c>
      <c r="Q56" s="317">
        <v>7.6218092723610506E-2</v>
      </c>
    </row>
    <row r="57" spans="1:17">
      <c r="A57" s="329"/>
      <c r="B57" s="329"/>
      <c r="C57" s="160" t="s">
        <v>113</v>
      </c>
      <c r="D57" s="313">
        <v>2565056.9851936861</v>
      </c>
      <c r="E57" s="313">
        <v>-396042.72504898719</v>
      </c>
      <c r="F57" s="314">
        <v>-0.13374852717017421</v>
      </c>
      <c r="G57" s="322">
        <v>24.616156747215118</v>
      </c>
      <c r="H57" s="322">
        <v>-3.4211023942666081</v>
      </c>
      <c r="I57" s="323">
        <v>6.9811423010648666</v>
      </c>
      <c r="J57" s="323">
        <v>0.15618072711997932</v>
      </c>
      <c r="K57" s="314">
        <v>2.2883751861141322E-2</v>
      </c>
      <c r="L57" s="315">
        <v>17907027.82397756</v>
      </c>
      <c r="M57" s="315">
        <v>-2302363.9150480255</v>
      </c>
      <c r="N57" s="314">
        <v>-0.11392544341658827</v>
      </c>
      <c r="O57" s="313">
        <v>7563658.477888423</v>
      </c>
      <c r="P57" s="313">
        <v>-1165412.4420001609</v>
      </c>
      <c r="Q57" s="314">
        <v>-0.133509333661713</v>
      </c>
    </row>
    <row r="58" spans="1:17">
      <c r="A58" s="329"/>
      <c r="B58" s="329"/>
      <c r="C58" s="160" t="s">
        <v>77</v>
      </c>
      <c r="D58" s="313">
        <v>3817.8502048552036</v>
      </c>
      <c r="E58" s="313">
        <v>-296.93488540642738</v>
      </c>
      <c r="F58" s="317">
        <v>-7.2162914682756207E-2</v>
      </c>
      <c r="G58" s="324">
        <v>3.6638873764828502E-2</v>
      </c>
      <c r="H58" s="324">
        <v>-2.3220891126140286E-3</v>
      </c>
      <c r="I58" s="325">
        <v>6.2602248379567902</v>
      </c>
      <c r="J58" s="325">
        <v>-5.7616051494975729E-2</v>
      </c>
      <c r="K58" s="317">
        <v>-9.1195793789570091E-3</v>
      </c>
      <c r="L58" s="318">
        <v>23900.600680032967</v>
      </c>
      <c r="M58" s="318">
        <v>-2095.9568145284393</v>
      </c>
      <c r="N58" s="317">
        <v>-8.0624398633046809E-2</v>
      </c>
      <c r="O58" s="313">
        <v>15271.400819420815</v>
      </c>
      <c r="P58" s="313">
        <v>-1187.7395416257095</v>
      </c>
      <c r="Q58" s="317">
        <v>-7.2162914682756207E-2</v>
      </c>
    </row>
    <row r="59" spans="1:17">
      <c r="A59" s="329"/>
      <c r="B59" s="329" t="s">
        <v>135</v>
      </c>
      <c r="C59" s="160" t="s">
        <v>74</v>
      </c>
      <c r="D59" s="313">
        <v>3034725.3711382258</v>
      </c>
      <c r="E59" s="313">
        <v>-222721.05834156787</v>
      </c>
      <c r="F59" s="314">
        <v>-6.8372899804567441E-2</v>
      </c>
      <c r="G59" s="322">
        <v>31.27866733458389</v>
      </c>
      <c r="H59" s="322">
        <v>-1.7013901372406544</v>
      </c>
      <c r="I59" s="323">
        <v>4.694148974904655</v>
      </c>
      <c r="J59" s="323">
        <v>9.9287235992766121E-2</v>
      </c>
      <c r="K59" s="314">
        <v>2.160831851629955E-2</v>
      </c>
      <c r="L59" s="315">
        <v>14245452.99004565</v>
      </c>
      <c r="M59" s="315">
        <v>-722062.97532619908</v>
      </c>
      <c r="N59" s="314">
        <v>-4.8242004685128147E-2</v>
      </c>
      <c r="O59" s="313">
        <v>7613121.5740419617</v>
      </c>
      <c r="P59" s="313">
        <v>-698703.3682597708</v>
      </c>
      <c r="Q59" s="314">
        <v>-8.4061367161840636E-2</v>
      </c>
    </row>
    <row r="60" spans="1:17">
      <c r="A60" s="329"/>
      <c r="B60" s="329"/>
      <c r="C60" s="160" t="s">
        <v>73</v>
      </c>
      <c r="D60" s="313">
        <v>4283000.7336958516</v>
      </c>
      <c r="E60" s="313">
        <v>420181.17687286157</v>
      </c>
      <c r="F60" s="317">
        <v>0.10877577134833688</v>
      </c>
      <c r="G60" s="324">
        <v>44.144539870770849</v>
      </c>
      <c r="H60" s="324">
        <v>5.0353745336589668</v>
      </c>
      <c r="I60" s="325">
        <v>6.4942454413181157</v>
      </c>
      <c r="J60" s="325">
        <v>0.18910955110509864</v>
      </c>
      <c r="K60" s="317">
        <v>2.9992938201163756E-2</v>
      </c>
      <c r="L60" s="318">
        <v>27814857.98996643</v>
      </c>
      <c r="M60" s="318">
        <v>3459255.7648250535</v>
      </c>
      <c r="N60" s="317">
        <v>0.14203121453733519</v>
      </c>
      <c r="O60" s="313">
        <v>8282751.6534910258</v>
      </c>
      <c r="P60" s="313">
        <v>526069.73937084805</v>
      </c>
      <c r="Q60" s="317">
        <v>6.7821491869248435E-2</v>
      </c>
    </row>
    <row r="61" spans="1:17">
      <c r="A61" s="329"/>
      <c r="B61" s="329"/>
      <c r="C61" s="160" t="s">
        <v>113</v>
      </c>
      <c r="D61" s="313">
        <v>2380939.2762755649</v>
      </c>
      <c r="E61" s="313">
        <v>-371992.71529596392</v>
      </c>
      <c r="F61" s="314">
        <v>-0.13512600980876738</v>
      </c>
      <c r="G61" s="322">
        <v>24.540147281444479</v>
      </c>
      <c r="H61" s="322">
        <v>-3.3319473987288646</v>
      </c>
      <c r="I61" s="323">
        <v>6.9896976178938361</v>
      </c>
      <c r="J61" s="323">
        <v>0.15511988397524412</v>
      </c>
      <c r="K61" s="314">
        <v>2.2696337654543937E-2</v>
      </c>
      <c r="L61" s="315">
        <v>16642045.587733191</v>
      </c>
      <c r="M61" s="315">
        <v>-2173082.1048537455</v>
      </c>
      <c r="N61" s="314">
        <v>-0.11549653769875443</v>
      </c>
      <c r="O61" s="313">
        <v>7019568.4854775611</v>
      </c>
      <c r="P61" s="313">
        <v>-1096302.5549270604</v>
      </c>
      <c r="Q61" s="314">
        <v>-0.13508131776233887</v>
      </c>
    </row>
    <row r="62" spans="1:17">
      <c r="A62" s="329"/>
      <c r="B62" s="329"/>
      <c r="C62" s="160" t="s">
        <v>77</v>
      </c>
      <c r="D62" s="313">
        <v>3555.4286076128483</v>
      </c>
      <c r="E62" s="313">
        <v>-265.25020986192703</v>
      </c>
      <c r="F62" s="317">
        <v>-6.9424890846292206E-2</v>
      </c>
      <c r="G62" s="324">
        <v>3.6645513200976802E-2</v>
      </c>
      <c r="H62" s="324">
        <v>-2.0369976889485913E-3</v>
      </c>
      <c r="I62" s="325">
        <v>6.2640143322371085</v>
      </c>
      <c r="J62" s="325">
        <v>-5.1941220480662409E-2</v>
      </c>
      <c r="K62" s="317">
        <v>-8.2238103240470043E-3</v>
      </c>
      <c r="L62" s="318">
        <v>22271.25575533271</v>
      </c>
      <c r="M62" s="318">
        <v>-1859.9818370482644</v>
      </c>
      <c r="N62" s="317">
        <v>-7.7077764036251578E-2</v>
      </c>
      <c r="O62" s="313">
        <v>14221.714430451393</v>
      </c>
      <c r="P62" s="313">
        <v>-1061.0008394477081</v>
      </c>
      <c r="Q62" s="317">
        <v>-6.9424890846292206E-2</v>
      </c>
    </row>
    <row r="63" spans="1:17">
      <c r="A63" s="329" t="s">
        <v>111</v>
      </c>
      <c r="B63" s="329" t="s">
        <v>133</v>
      </c>
      <c r="C63" s="160" t="s">
        <v>74</v>
      </c>
      <c r="D63" s="313">
        <v>99170569.440863386</v>
      </c>
      <c r="E63" s="313">
        <v>11756591.484273568</v>
      </c>
      <c r="F63" s="314">
        <v>0.13449326708495002</v>
      </c>
      <c r="G63" s="322">
        <v>77.480935382216387</v>
      </c>
      <c r="H63" s="322">
        <v>-0.38586499418543951</v>
      </c>
      <c r="I63" s="323">
        <v>2.4749150148085142</v>
      </c>
      <c r="J63" s="323">
        <v>9.0545793635690153E-2</v>
      </c>
      <c r="K63" s="314">
        <v>3.7974736811588465E-2</v>
      </c>
      <c r="L63" s="315">
        <v>245438731.3363032</v>
      </c>
      <c r="M63" s="315">
        <v>37011532.79633072</v>
      </c>
      <c r="N63" s="314">
        <v>0.17757535031702013</v>
      </c>
      <c r="O63" s="313">
        <v>70666878.364323258</v>
      </c>
      <c r="P63" s="313">
        <v>6571902.2707995772</v>
      </c>
      <c r="Q63" s="314">
        <v>0.10253381265343227</v>
      </c>
    </row>
    <row r="64" spans="1:17">
      <c r="A64" s="329"/>
      <c r="B64" s="329"/>
      <c r="C64" s="160" t="s">
        <v>73</v>
      </c>
      <c r="D64" s="313">
        <v>21945034.842584938</v>
      </c>
      <c r="E64" s="313">
        <v>3453843.1256717555</v>
      </c>
      <c r="F64" s="317">
        <v>0.18678315484191632</v>
      </c>
      <c r="G64" s="324">
        <v>17.14542768268295</v>
      </c>
      <c r="H64" s="324">
        <v>0.67380646373224806</v>
      </c>
      <c r="I64" s="325">
        <v>2.59899321290658</v>
      </c>
      <c r="J64" s="325">
        <v>6.5632273326949875E-2</v>
      </c>
      <c r="K64" s="317">
        <v>2.5907193997330866E-2</v>
      </c>
      <c r="L64" s="318">
        <v>57034996.612876669</v>
      </c>
      <c r="M64" s="318">
        <v>10190133.790970415</v>
      </c>
      <c r="N64" s="317">
        <v>0.21752937626717014</v>
      </c>
      <c r="O64" s="313">
        <v>13395096.279592454</v>
      </c>
      <c r="P64" s="313">
        <v>2103541.8493822012</v>
      </c>
      <c r="Q64" s="317">
        <v>0.18629338080806934</v>
      </c>
    </row>
    <row r="65" spans="1:18">
      <c r="A65" s="329"/>
      <c r="B65" s="329"/>
      <c r="C65" s="160" t="s">
        <v>113</v>
      </c>
      <c r="D65" s="313">
        <v>6404364.3769428553</v>
      </c>
      <c r="E65" s="313">
        <v>458194.94528965373</v>
      </c>
      <c r="F65" s="314">
        <v>7.7057162692093478E-2</v>
      </c>
      <c r="G65" s="322">
        <v>5.0036633373369668</v>
      </c>
      <c r="H65" s="322">
        <v>-0.29307751535292059</v>
      </c>
      <c r="I65" s="323">
        <v>3.0347924868952738</v>
      </c>
      <c r="J65" s="323">
        <v>3.653067543408195E-2</v>
      </c>
      <c r="K65" s="314">
        <v>1.218395114610717E-2</v>
      </c>
      <c r="L65" s="315">
        <v>19435916.894485909</v>
      </c>
      <c r="M65" s="315">
        <v>1607744.1630822159</v>
      </c>
      <c r="N65" s="314">
        <v>9.0179974543898811E-2</v>
      </c>
      <c r="O65" s="313">
        <v>11748640.410816789</v>
      </c>
      <c r="P65" s="313">
        <v>786345.34994297288</v>
      </c>
      <c r="Q65" s="314">
        <v>7.1731817614503479E-2</v>
      </c>
    </row>
    <row r="66" spans="1:18">
      <c r="A66" s="329"/>
      <c r="B66" s="329"/>
      <c r="C66" s="160" t="s">
        <v>77</v>
      </c>
      <c r="D66" s="313">
        <v>422712.52909204364</v>
      </c>
      <c r="E66" s="313">
        <v>74925.714107394335</v>
      </c>
      <c r="F66" s="317">
        <v>0.21543575224581593</v>
      </c>
      <c r="G66" s="324">
        <v>0.33026090640090972</v>
      </c>
      <c r="H66" s="324">
        <v>2.0458662766569491E-2</v>
      </c>
      <c r="I66" s="325">
        <v>3.07516776581729</v>
      </c>
      <c r="J66" s="325">
        <v>0.19368198157263139</v>
      </c>
      <c r="K66" s="317">
        <v>6.721601148672765E-2</v>
      </c>
      <c r="L66" s="318">
        <v>1299911.943670956</v>
      </c>
      <c r="M66" s="318">
        <v>297769.1803449617</v>
      </c>
      <c r="N66" s="317">
        <v>0.29713249573014999</v>
      </c>
      <c r="O66" s="313">
        <v>1690850.1163681746</v>
      </c>
      <c r="P66" s="313">
        <v>299702.85642957734</v>
      </c>
      <c r="Q66" s="317">
        <v>0.21543575224581593</v>
      </c>
    </row>
    <row r="67" spans="1:18">
      <c r="A67" s="329"/>
      <c r="B67" s="329" t="s">
        <v>134</v>
      </c>
      <c r="C67" s="160" t="s">
        <v>74</v>
      </c>
      <c r="D67" s="313">
        <v>1384789354.3003354</v>
      </c>
      <c r="E67" s="313">
        <v>122427620.44370151</v>
      </c>
      <c r="F67" s="314">
        <v>9.6982993986734378E-2</v>
      </c>
      <c r="G67" s="322">
        <v>78.640227657811366</v>
      </c>
      <c r="H67" s="322">
        <v>-9.802364028145405E-2</v>
      </c>
      <c r="I67" s="323">
        <v>2.3860320458369868</v>
      </c>
      <c r="J67" s="323">
        <v>4.057794807895343E-2</v>
      </c>
      <c r="K67" s="314">
        <v>1.730067883986345E-2</v>
      </c>
      <c r="L67" s="315">
        <v>3304151776.0945091</v>
      </c>
      <c r="M67" s="315">
        <v>343340274.56753111</v>
      </c>
      <c r="N67" s="314">
        <v>0.11596154445849065</v>
      </c>
      <c r="O67" s="313">
        <v>972636451.27101874</v>
      </c>
      <c r="P67" s="313">
        <v>56075161.761042118</v>
      </c>
      <c r="Q67" s="314">
        <v>6.1179936795085155E-2</v>
      </c>
    </row>
    <row r="68" spans="1:18">
      <c r="A68" s="329"/>
      <c r="B68" s="329"/>
      <c r="C68" s="160" t="s">
        <v>73</v>
      </c>
      <c r="D68" s="313">
        <v>277728967.25437474</v>
      </c>
      <c r="E68" s="313">
        <v>26951999.109061301</v>
      </c>
      <c r="F68" s="317">
        <v>0.10747398099750487</v>
      </c>
      <c r="G68" s="324">
        <v>15.7718350045288</v>
      </c>
      <c r="H68" s="324">
        <v>0.1299318891084571</v>
      </c>
      <c r="I68" s="325">
        <v>2.5451257460716903</v>
      </c>
      <c r="J68" s="325">
        <v>3.9224063513333629E-2</v>
      </c>
      <c r="K68" s="317">
        <v>1.5652674558759426E-2</v>
      </c>
      <c r="L68" s="318">
        <v>706855144.98901057</v>
      </c>
      <c r="M68" s="318">
        <v>78432718.56678617</v>
      </c>
      <c r="N68" s="317">
        <v>0.12480891080435248</v>
      </c>
      <c r="O68" s="313">
        <v>171048206.26233435</v>
      </c>
      <c r="P68" s="313">
        <v>20717833.804612368</v>
      </c>
      <c r="Q68" s="317">
        <v>0.13781535604482673</v>
      </c>
    </row>
    <row r="69" spans="1:18">
      <c r="A69" s="329"/>
      <c r="B69" s="329"/>
      <c r="C69" s="160" t="s">
        <v>113</v>
      </c>
      <c r="D69" s="313">
        <v>91923401.486313373</v>
      </c>
      <c r="E69" s="313">
        <v>7921816.2247237861</v>
      </c>
      <c r="F69" s="314">
        <v>9.4305556258901954E-2</v>
      </c>
      <c r="G69" s="322">
        <v>5.2201998791480229</v>
      </c>
      <c r="H69" s="322">
        <v>-1.9295070970906991E-2</v>
      </c>
      <c r="I69" s="323">
        <v>2.9628222754370643</v>
      </c>
      <c r="J69" s="323">
        <v>-5.8374157036217955E-2</v>
      </c>
      <c r="K69" s="314">
        <v>-1.932153646442325E-2</v>
      </c>
      <c r="L69" s="315">
        <v>272352701.55759382</v>
      </c>
      <c r="M69" s="315">
        <v>18567411.843179107</v>
      </c>
      <c r="N69" s="314">
        <v>7.3161891550424643E-2</v>
      </c>
      <c r="O69" s="313">
        <v>172831112.68555558</v>
      </c>
      <c r="P69" s="313">
        <v>13690951.983984202</v>
      </c>
      <c r="Q69" s="314">
        <v>8.6030778928634172E-2</v>
      </c>
    </row>
    <row r="70" spans="1:18">
      <c r="A70" s="329"/>
      <c r="B70" s="329"/>
      <c r="C70" s="160" t="s">
        <v>77</v>
      </c>
      <c r="D70" s="313">
        <v>5490548.5376289496</v>
      </c>
      <c r="E70" s="313">
        <v>38773.512291882187</v>
      </c>
      <c r="F70" s="317">
        <v>7.112089569302235E-3</v>
      </c>
      <c r="G70" s="324">
        <v>0.31180048115228298</v>
      </c>
      <c r="H70" s="324">
        <v>-2.8247240869689882E-2</v>
      </c>
      <c r="I70" s="325">
        <v>2.9180658966788564</v>
      </c>
      <c r="J70" s="325">
        <v>0.16723297345329957</v>
      </c>
      <c r="K70" s="317">
        <v>6.0793577116710684E-2</v>
      </c>
      <c r="L70" s="318">
        <v>16021782.441715006</v>
      </c>
      <c r="M70" s="318">
        <v>1024860.2119989563</v>
      </c>
      <c r="N70" s="317">
        <v>6.8338036051705311E-2</v>
      </c>
      <c r="O70" s="313">
        <v>21962194.150515798</v>
      </c>
      <c r="P70" s="313">
        <v>155094.04916752875</v>
      </c>
      <c r="Q70" s="317">
        <v>7.112089569302235E-3</v>
      </c>
    </row>
    <row r="71" spans="1:18">
      <c r="A71" s="329"/>
      <c r="B71" s="329" t="s">
        <v>135</v>
      </c>
      <c r="C71" s="160" t="s">
        <v>74</v>
      </c>
      <c r="D71" s="313">
        <v>1298775725.7917531</v>
      </c>
      <c r="E71" s="313">
        <v>116028136.62886262</v>
      </c>
      <c r="F71" s="314">
        <v>9.8100505713973593E-2</v>
      </c>
      <c r="G71" s="322">
        <v>78.675369652159944</v>
      </c>
      <c r="H71" s="322">
        <v>-9.7519772200982402E-2</v>
      </c>
      <c r="I71" s="323">
        <v>2.387891295509498</v>
      </c>
      <c r="J71" s="323">
        <v>4.2678765061953339E-2</v>
      </c>
      <c r="K71" s="314">
        <v>1.8198250481720225E-2</v>
      </c>
      <c r="L71" s="315">
        <v>3101335250.4371576</v>
      </c>
      <c r="M71" s="315">
        <v>327540783.97572231</v>
      </c>
      <c r="N71" s="314">
        <v>0.11808401377106005</v>
      </c>
      <c r="O71" s="313">
        <v>911676906.53392768</v>
      </c>
      <c r="P71" s="313">
        <v>53907321.896842003</v>
      </c>
      <c r="Q71" s="314">
        <v>6.284592373329452E-2</v>
      </c>
    </row>
    <row r="72" spans="1:18">
      <c r="A72" s="329"/>
      <c r="B72" s="329"/>
      <c r="C72" s="160" t="s">
        <v>73</v>
      </c>
      <c r="D72" s="313">
        <v>259561678.03271785</v>
      </c>
      <c r="E72" s="313">
        <v>25816204.64711991</v>
      </c>
      <c r="F72" s="317">
        <v>0.11044579504875475</v>
      </c>
      <c r="G72" s="324">
        <v>15.723354356896365</v>
      </c>
      <c r="H72" s="324">
        <v>0.15553033665838711</v>
      </c>
      <c r="I72" s="325">
        <v>2.5464343353110297</v>
      </c>
      <c r="J72" s="325">
        <v>4.1351391437702834E-2</v>
      </c>
      <c r="K72" s="317">
        <v>1.6506994923595562E-2</v>
      </c>
      <c r="L72" s="318">
        <v>660956769.07345939</v>
      </c>
      <c r="M72" s="318">
        <v>75404970.48760128</v>
      </c>
      <c r="N72" s="317">
        <v>0.12877591815055253</v>
      </c>
      <c r="O72" s="313">
        <v>160058871.35344869</v>
      </c>
      <c r="P72" s="313">
        <v>19918086.914051205</v>
      </c>
      <c r="Q72" s="317">
        <v>0.14212912389301335</v>
      </c>
    </row>
    <row r="73" spans="1:18">
      <c r="A73" s="329"/>
      <c r="B73" s="329"/>
      <c r="C73" s="160" t="s">
        <v>113</v>
      </c>
      <c r="D73" s="313">
        <v>86384843.306170434</v>
      </c>
      <c r="E73" s="313">
        <v>7131453.640960142</v>
      </c>
      <c r="F73" s="314">
        <v>8.9982947998634599E-2</v>
      </c>
      <c r="G73" s="322">
        <v>5.2328969078273389</v>
      </c>
      <c r="H73" s="322">
        <v>-4.5506157886793019E-2</v>
      </c>
      <c r="I73" s="323">
        <v>2.9588681542674253</v>
      </c>
      <c r="J73" s="323">
        <v>-4.3724452946879655E-2</v>
      </c>
      <c r="K73" s="314">
        <v>-1.4562232932241046E-2</v>
      </c>
      <c r="L73" s="315">
        <v>255601361.87000927</v>
      </c>
      <c r="M73" s="315">
        <v>17635719.964574248</v>
      </c>
      <c r="N73" s="314">
        <v>7.4110362417707729E-2</v>
      </c>
      <c r="O73" s="313">
        <v>162869957.19363499</v>
      </c>
      <c r="P73" s="313">
        <v>12613382.351679564</v>
      </c>
      <c r="Q73" s="314">
        <v>8.3945626771718407E-2</v>
      </c>
    </row>
    <row r="74" spans="1:18">
      <c r="A74" s="329"/>
      <c r="B74" s="329"/>
      <c r="C74" s="160" t="s">
        <v>77</v>
      </c>
      <c r="D74" s="313">
        <v>5156467.1333824676</v>
      </c>
      <c r="E74" s="313">
        <v>80415.013293509372</v>
      </c>
      <c r="F74" s="317">
        <v>1.5842038535274161E-2</v>
      </c>
      <c r="G74" s="324">
        <v>0.31236105646397599</v>
      </c>
      <c r="H74" s="324">
        <v>-2.5712168991562367E-2</v>
      </c>
      <c r="I74" s="325">
        <v>2.920176743170098</v>
      </c>
      <c r="J74" s="325">
        <v>0.15508927015788521</v>
      </c>
      <c r="K74" s="317">
        <v>5.6088377554629427E-2</v>
      </c>
      <c r="L74" s="318">
        <v>15057795.399824465</v>
      </c>
      <c r="M74" s="318">
        <v>1022067.2702094018</v>
      </c>
      <c r="N74" s="317">
        <v>7.281897032850497E-2</v>
      </c>
      <c r="O74" s="313">
        <v>20625868.53352987</v>
      </c>
      <c r="P74" s="313">
        <v>321660.05317403749</v>
      </c>
      <c r="Q74" s="317">
        <v>1.5842038535274161E-2</v>
      </c>
      <c r="R74" s="231"/>
    </row>
    <row r="75" spans="1:18">
      <c r="A75" s="329"/>
      <c r="B75" s="329"/>
      <c r="C75" s="160"/>
    </row>
    <row r="76" spans="1:18">
      <c r="A76" s="329"/>
      <c r="B76" s="329"/>
      <c r="C76" s="160"/>
    </row>
    <row r="77" spans="1:18">
      <c r="A77" s="329"/>
      <c r="B77" s="329"/>
      <c r="C77" s="160"/>
    </row>
    <row r="78" spans="1:18">
      <c r="A78" s="329"/>
      <c r="B78" s="329"/>
      <c r="C78" s="160"/>
    </row>
    <row r="79" spans="1:18">
      <c r="A79" s="329"/>
      <c r="B79" s="329"/>
      <c r="C79" s="160"/>
    </row>
    <row r="80" spans="1:18">
      <c r="A80" s="329"/>
      <c r="B80" s="329"/>
      <c r="C80" s="160"/>
    </row>
    <row r="81" spans="1:3">
      <c r="A81" s="329"/>
      <c r="B81" s="329"/>
      <c r="C81" s="160"/>
    </row>
    <row r="82" spans="1:3">
      <c r="A82" s="329"/>
      <c r="B82" s="329"/>
      <c r="C82" s="160"/>
    </row>
    <row r="83" spans="1:3">
      <c r="A83" s="329"/>
      <c r="B83" s="329"/>
      <c r="C83" s="160"/>
    </row>
    <row r="84" spans="1:3">
      <c r="A84" s="329"/>
      <c r="B84" s="329"/>
      <c r="C84" s="160"/>
    </row>
    <row r="85" spans="1:3">
      <c r="A85" s="329"/>
      <c r="B85" s="329"/>
      <c r="C85" s="160"/>
    </row>
    <row r="86" spans="1:3">
      <c r="A86" s="329"/>
      <c r="B86" s="329"/>
      <c r="C86" s="160"/>
    </row>
  </sheetData>
  <mergeCells count="36">
    <mergeCell ref="L1:N1"/>
    <mergeCell ref="O1:Q1"/>
    <mergeCell ref="A3:A14"/>
    <mergeCell ref="B3:B6"/>
    <mergeCell ref="B7:B10"/>
    <mergeCell ref="B11:B14"/>
    <mergeCell ref="A1:A2"/>
    <mergeCell ref="B1:B2"/>
    <mergeCell ref="C1:C2"/>
    <mergeCell ref="D1:F1"/>
    <mergeCell ref="G1:H1"/>
    <mergeCell ref="I1:K1"/>
    <mergeCell ref="A15:A26"/>
    <mergeCell ref="B15:B18"/>
    <mergeCell ref="B19:B22"/>
    <mergeCell ref="B23:B26"/>
    <mergeCell ref="A27:A38"/>
    <mergeCell ref="B27:B30"/>
    <mergeCell ref="B31:B34"/>
    <mergeCell ref="B35:B38"/>
    <mergeCell ref="A39:A50"/>
    <mergeCell ref="B39:B42"/>
    <mergeCell ref="B43:B46"/>
    <mergeCell ref="B47:B50"/>
    <mergeCell ref="A51:A62"/>
    <mergeCell ref="B51:B54"/>
    <mergeCell ref="B55:B58"/>
    <mergeCell ref="B59:B62"/>
    <mergeCell ref="A75:A86"/>
    <mergeCell ref="B75:B78"/>
    <mergeCell ref="B79:B82"/>
    <mergeCell ref="B83:B86"/>
    <mergeCell ref="A63:A74"/>
    <mergeCell ref="B63:B66"/>
    <mergeCell ref="B67:B70"/>
    <mergeCell ref="B71:B7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CCFF66"/>
  </sheetPr>
  <dimension ref="A1:R23"/>
  <sheetViews>
    <sheetView zoomScale="90" zoomScaleNormal="90" workbookViewId="0">
      <selection activeCell="D3" sqref="D3:Q128"/>
    </sheetView>
  </sheetViews>
  <sheetFormatPr defaultRowHeight="14.5"/>
  <cols>
    <col min="1" max="1" width="28.6328125" bestFit="1" customWidth="1"/>
    <col min="2" max="2" width="9" bestFit="1" customWidth="1"/>
    <col min="3" max="3" width="26.453125" bestFit="1" customWidth="1"/>
    <col min="4" max="4" width="12.54296875" bestFit="1" customWidth="1"/>
    <col min="5" max="5" width="11.6328125" bestFit="1" customWidth="1"/>
    <col min="6" max="6" width="8.54296875" bestFit="1" customWidth="1"/>
    <col min="7" max="7" width="7.36328125" bestFit="1" customWidth="1"/>
    <col min="8" max="8" width="7.1796875" bestFit="1" customWidth="1"/>
    <col min="9" max="9" width="7.36328125" bestFit="1" customWidth="1"/>
    <col min="10" max="10" width="7.1796875" bestFit="1" customWidth="1"/>
    <col min="11" max="11" width="8.54296875" bestFit="1" customWidth="1"/>
    <col min="12" max="13" width="13.6328125" bestFit="1" customWidth="1"/>
    <col min="14" max="14" width="8.54296875" bestFit="1" customWidth="1"/>
    <col min="15" max="15" width="12.54296875" bestFit="1" customWidth="1"/>
    <col min="16" max="16" width="11.6328125" bestFit="1" customWidth="1"/>
    <col min="17" max="17" width="8.54296875" bestFit="1" customWidth="1"/>
  </cols>
  <sheetData>
    <row r="1" spans="1:17">
      <c r="A1" s="331" t="s">
        <v>0</v>
      </c>
      <c r="B1" s="331" t="s">
        <v>1</v>
      </c>
      <c r="C1" s="331" t="s">
        <v>2</v>
      </c>
      <c r="D1" s="331" t="s">
        <v>3</v>
      </c>
      <c r="E1" s="331"/>
      <c r="F1" s="331"/>
      <c r="G1" s="331" t="s">
        <v>4</v>
      </c>
      <c r="H1" s="331"/>
      <c r="I1" s="331" t="s">
        <v>5</v>
      </c>
      <c r="J1" s="331"/>
      <c r="K1" s="331"/>
      <c r="L1" s="331" t="s">
        <v>6</v>
      </c>
      <c r="M1" s="331"/>
      <c r="N1" s="331"/>
      <c r="O1" s="331" t="s">
        <v>7</v>
      </c>
      <c r="P1" s="331"/>
      <c r="Q1" s="331"/>
    </row>
    <row r="2" spans="1:17" ht="29">
      <c r="A2" s="330"/>
      <c r="B2" s="330"/>
      <c r="C2" s="330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29" t="s">
        <v>299</v>
      </c>
      <c r="B3" s="160" t="s">
        <v>133</v>
      </c>
      <c r="C3" s="225" t="s">
        <v>165</v>
      </c>
      <c r="D3" s="313">
        <v>68905.895435085054</v>
      </c>
      <c r="E3" s="313">
        <v>-156853.59318138903</v>
      </c>
      <c r="F3" s="314">
        <v>-0.69478184125344067</v>
      </c>
      <c r="G3" s="322">
        <v>2.4001892099412808E-2</v>
      </c>
      <c r="H3" s="322">
        <v>-6.2118758063848284E-2</v>
      </c>
      <c r="I3" s="323">
        <v>4.1852539531454971</v>
      </c>
      <c r="J3" s="323">
        <v>0.31066176140502799</v>
      </c>
      <c r="K3" s="314">
        <v>8.0179215264840176E-2</v>
      </c>
      <c r="L3" s="315">
        <v>288388.67126471997</v>
      </c>
      <c r="M3" s="315">
        <v>-586337.2805399918</v>
      </c>
      <c r="N3" s="314">
        <v>-0.67030968880056196</v>
      </c>
      <c r="O3" s="313">
        <v>136987.40330219269</v>
      </c>
      <c r="P3" s="313">
        <v>-206237.94423865457</v>
      </c>
      <c r="Q3" s="314">
        <v>-0.60088203192542533</v>
      </c>
    </row>
    <row r="4" spans="1:17">
      <c r="A4" s="329"/>
      <c r="B4" s="160" t="s">
        <v>134</v>
      </c>
      <c r="C4" s="225" t="s">
        <v>165</v>
      </c>
      <c r="D4" s="313">
        <v>3185377.4032827681</v>
      </c>
      <c r="E4" s="313">
        <v>-1180504.8837587573</v>
      </c>
      <c r="F4" s="317">
        <v>-0.27039320030744773</v>
      </c>
      <c r="G4" s="324">
        <v>7.9832801464628483E-2</v>
      </c>
      <c r="H4" s="324">
        <v>-3.7385939086221689E-2</v>
      </c>
      <c r="I4" s="325">
        <v>3.818251324458334</v>
      </c>
      <c r="J4" s="325">
        <v>0.16073058929251527</v>
      </c>
      <c r="K4" s="317">
        <v>4.3945229823892804E-2</v>
      </c>
      <c r="L4" s="318">
        <v>12162571.488984078</v>
      </c>
      <c r="M4" s="318">
        <v>-3805733.5031634681</v>
      </c>
      <c r="N4" s="317">
        <v>-0.23833046181388362</v>
      </c>
      <c r="O4" s="313">
        <v>4948232.3129292242</v>
      </c>
      <c r="P4" s="313">
        <v>-1253448.7673153523</v>
      </c>
      <c r="Q4" s="317">
        <v>-0.20211435433340921</v>
      </c>
    </row>
    <row r="5" spans="1:17">
      <c r="A5" s="329"/>
      <c r="B5" s="160" t="s">
        <v>135</v>
      </c>
      <c r="C5" s="225" t="s">
        <v>165</v>
      </c>
      <c r="D5" s="313">
        <v>2966400.1805987819</v>
      </c>
      <c r="E5" s="313">
        <v>-1126603.6098294891</v>
      </c>
      <c r="F5" s="314">
        <v>-0.27525105460789401</v>
      </c>
      <c r="G5" s="322">
        <v>7.933699085998229E-2</v>
      </c>
      <c r="H5" s="322">
        <v>-3.8128902218403718E-2</v>
      </c>
      <c r="I5" s="323">
        <v>3.8128857602133199</v>
      </c>
      <c r="J5" s="323">
        <v>0.16336790941175439</v>
      </c>
      <c r="K5" s="314">
        <v>4.4764244508592531E-2</v>
      </c>
      <c r="L5" s="315">
        <v>11310545.007699316</v>
      </c>
      <c r="M5" s="315">
        <v>-3626945.3888671286</v>
      </c>
      <c r="N5" s="314">
        <v>-0.24280821560901716</v>
      </c>
      <c r="O5" s="313">
        <v>4610439.5745604616</v>
      </c>
      <c r="P5" s="313">
        <v>-1162046.6403191425</v>
      </c>
      <c r="Q5" s="314">
        <v>-0.20130782423070354</v>
      </c>
    </row>
    <row r="6" spans="1:17">
      <c r="A6" s="329" t="s">
        <v>300</v>
      </c>
      <c r="B6" s="160" t="s">
        <v>133</v>
      </c>
      <c r="C6" s="225" t="s">
        <v>165</v>
      </c>
      <c r="D6" s="313">
        <v>55471.026519213439</v>
      </c>
      <c r="E6" s="313">
        <v>-159003.58084879251</v>
      </c>
      <c r="F6" s="317">
        <v>-0.74136319818954821</v>
      </c>
      <c r="G6" s="324">
        <v>1.9372214124990638E-2</v>
      </c>
      <c r="H6" s="324">
        <v>-6.2685804471778475E-2</v>
      </c>
      <c r="I6" s="325">
        <v>3.7343338505873498</v>
      </c>
      <c r="J6" s="325">
        <v>-5.8826339868565114E-3</v>
      </c>
      <c r="K6" s="317">
        <v>-1.5728057483084972E-3</v>
      </c>
      <c r="L6" s="318">
        <v>207147.33205752732</v>
      </c>
      <c r="M6" s="318">
        <v>-595034.12994286907</v>
      </c>
      <c r="N6" s="317">
        <v>-0.74176998363815971</v>
      </c>
      <c r="O6" s="313">
        <v>105160.08909034729</v>
      </c>
      <c r="P6" s="313">
        <v>-212105.25013056892</v>
      </c>
      <c r="Q6" s="317">
        <v>-0.66854214409749035</v>
      </c>
    </row>
    <row r="7" spans="1:17">
      <c r="A7" s="329"/>
      <c r="B7" s="160" t="s">
        <v>134</v>
      </c>
      <c r="C7" s="225" t="s">
        <v>165</v>
      </c>
      <c r="D7" s="313">
        <v>2996896.7855553068</v>
      </c>
      <c r="E7" s="313">
        <v>-1159729.053560527</v>
      </c>
      <c r="F7" s="314">
        <v>-0.27900732431746028</v>
      </c>
      <c r="G7" s="322">
        <v>7.5305716442561343E-2</v>
      </c>
      <c r="H7" s="322">
        <v>-3.6612089994551303E-2</v>
      </c>
      <c r="I7" s="323">
        <v>3.6847811859365387</v>
      </c>
      <c r="J7" s="323">
        <v>0.14987798311962175</v>
      </c>
      <c r="K7" s="314">
        <v>4.2399458915929014E-2</v>
      </c>
      <c r="L7" s="315">
        <v>11042908.891607884</v>
      </c>
      <c r="M7" s="315">
        <v>-3650361.099994231</v>
      </c>
      <c r="N7" s="314">
        <v>-0.24843762498617269</v>
      </c>
      <c r="O7" s="313">
        <v>4502780.0587796783</v>
      </c>
      <c r="P7" s="313">
        <v>-1200158.4549628822</v>
      </c>
      <c r="Q7" s="314">
        <v>-0.21044562414110207</v>
      </c>
    </row>
    <row r="8" spans="1:17">
      <c r="A8" s="329"/>
      <c r="B8" s="160" t="s">
        <v>135</v>
      </c>
      <c r="C8" s="225" t="s">
        <v>165</v>
      </c>
      <c r="D8" s="313">
        <v>2788245.4461338259</v>
      </c>
      <c r="E8" s="313">
        <v>-1109333.6106108148</v>
      </c>
      <c r="F8" s="317">
        <v>-0.2846211954806015</v>
      </c>
      <c r="G8" s="324">
        <v>7.4766218623822503E-2</v>
      </c>
      <c r="H8" s="324">
        <v>-3.7409117849020262E-2</v>
      </c>
      <c r="I8" s="325">
        <v>3.6787016630732627</v>
      </c>
      <c r="J8" s="325">
        <v>0.15242199471257845</v>
      </c>
      <c r="K8" s="317">
        <v>4.3224590516791651E-2</v>
      </c>
      <c r="L8" s="318">
        <v>10257123.159748957</v>
      </c>
      <c r="M8" s="318">
        <v>-3486830.6238780841</v>
      </c>
      <c r="N8" s="317">
        <v>-0.25369923959085861</v>
      </c>
      <c r="O8" s="313">
        <v>4189007.3933469388</v>
      </c>
      <c r="P8" s="313">
        <v>-1118165.9952677633</v>
      </c>
      <c r="Q8" s="317">
        <v>-0.21068955419216689</v>
      </c>
    </row>
    <row r="9" spans="1:17">
      <c r="A9" s="329" t="s">
        <v>67</v>
      </c>
      <c r="B9" s="160" t="s">
        <v>133</v>
      </c>
      <c r="C9" s="225" t="s">
        <v>165</v>
      </c>
      <c r="D9" s="313">
        <v>41087.232147309674</v>
      </c>
      <c r="E9" s="313">
        <v>-12835.328898350461</v>
      </c>
      <c r="F9" s="314">
        <v>-0.23803262770627417</v>
      </c>
      <c r="G9" s="322">
        <v>2.5970749337773616E-2</v>
      </c>
      <c r="H9" s="322">
        <v>-1.0223717955954337E-2</v>
      </c>
      <c r="I9" s="323">
        <v>3.7423701509044704</v>
      </c>
      <c r="J9" s="323">
        <v>-0.29226778260543718</v>
      </c>
      <c r="K9" s="314">
        <v>-7.2439655657324548E-2</v>
      </c>
      <c r="L9" s="315">
        <v>153763.63117137432</v>
      </c>
      <c r="M9" s="315">
        <v>-63794.379095449753</v>
      </c>
      <c r="N9" s="314">
        <v>-0.29322928177734814</v>
      </c>
      <c r="O9" s="313">
        <v>71880.33242058754</v>
      </c>
      <c r="P9" s="313">
        <v>-11444.037108223856</v>
      </c>
      <c r="Q9" s="314">
        <v>-0.13734321871186564</v>
      </c>
    </row>
    <row r="10" spans="1:17">
      <c r="A10" s="329"/>
      <c r="B10" s="160" t="s">
        <v>134</v>
      </c>
      <c r="C10" s="225" t="s">
        <v>165</v>
      </c>
      <c r="D10" s="313">
        <v>887698.53739571804</v>
      </c>
      <c r="E10" s="313">
        <v>-672363.39109687507</v>
      </c>
      <c r="F10" s="317">
        <v>-0.43098506464198183</v>
      </c>
      <c r="G10" s="324">
        <v>4.0044341309973884E-2</v>
      </c>
      <c r="H10" s="324">
        <v>-3.3937122540675678E-2</v>
      </c>
      <c r="I10" s="325">
        <v>3.7943014024245239</v>
      </c>
      <c r="J10" s="325">
        <v>0.43598257930254425</v>
      </c>
      <c r="K10" s="317">
        <v>0.12982167634020036</v>
      </c>
      <c r="L10" s="318">
        <v>3368195.8053707718</v>
      </c>
      <c r="M10" s="318">
        <v>-1870989.5343218795</v>
      </c>
      <c r="N10" s="317">
        <v>-0.35711459187119315</v>
      </c>
      <c r="O10" s="313">
        <v>1446241.6913109075</v>
      </c>
      <c r="P10" s="313">
        <v>-427688.49630171317</v>
      </c>
      <c r="Q10" s="317">
        <v>-0.22823075220672256</v>
      </c>
    </row>
    <row r="11" spans="1:17">
      <c r="A11" s="329"/>
      <c r="B11" s="160" t="s">
        <v>135</v>
      </c>
      <c r="C11" s="225" t="s">
        <v>165</v>
      </c>
      <c r="D11" s="313">
        <v>830544.99168253702</v>
      </c>
      <c r="E11" s="313">
        <v>-649418.58986655192</v>
      </c>
      <c r="F11" s="314">
        <v>-0.43880714225873085</v>
      </c>
      <c r="G11" s="322">
        <v>3.9993912287294715E-2</v>
      </c>
      <c r="H11" s="322">
        <v>-3.5085763368248667E-2</v>
      </c>
      <c r="I11" s="323">
        <v>3.773828058631238</v>
      </c>
      <c r="J11" s="323">
        <v>0.43595226565280454</v>
      </c>
      <c r="K11" s="314">
        <v>0.13060769563980637</v>
      </c>
      <c r="L11" s="315">
        <v>3134333.9935672064</v>
      </c>
      <c r="M11" s="315">
        <v>-1805600.6197751616</v>
      </c>
      <c r="N11" s="314">
        <v>-0.36551103629962606</v>
      </c>
      <c r="O11" s="313">
        <v>1354131.6094216357</v>
      </c>
      <c r="P11" s="313">
        <v>-386840.75053209323</v>
      </c>
      <c r="Q11" s="314">
        <v>-0.22219809999876997</v>
      </c>
    </row>
    <row r="12" spans="1:17">
      <c r="A12" s="329" t="s">
        <v>68</v>
      </c>
      <c r="B12" s="160" t="s">
        <v>133</v>
      </c>
      <c r="C12" s="225" t="s">
        <v>165</v>
      </c>
      <c r="D12" s="313">
        <v>1237.8051142027259</v>
      </c>
      <c r="E12" s="313">
        <v>-137.37285427011261</v>
      </c>
      <c r="F12" s="317">
        <v>-9.9894600858583996E-2</v>
      </c>
      <c r="G12" s="324">
        <v>0.85999026579979421</v>
      </c>
      <c r="H12" s="324">
        <v>-0.21069415287427118</v>
      </c>
      <c r="I12" s="325">
        <v>7.9464785090239118</v>
      </c>
      <c r="J12" s="325">
        <v>0.50314923564010083</v>
      </c>
      <c r="K12" s="317">
        <v>6.759733677768151E-2</v>
      </c>
      <c r="L12" s="318">
        <v>9836.1917383718501</v>
      </c>
      <c r="M12" s="318">
        <v>-399.71069047450874</v>
      </c>
      <c r="N12" s="317">
        <v>-3.9049873057412317E-2</v>
      </c>
      <c r="O12" s="313">
        <v>2354.4371280670166</v>
      </c>
      <c r="P12" s="313">
        <v>-273.76362037658691</v>
      </c>
      <c r="Q12" s="317">
        <v>-0.10416389255604133</v>
      </c>
    </row>
    <row r="13" spans="1:17">
      <c r="A13" s="329"/>
      <c r="B13" s="160" t="s">
        <v>134</v>
      </c>
      <c r="C13" s="225" t="s">
        <v>165</v>
      </c>
      <c r="D13" s="313">
        <v>18610.544461803569</v>
      </c>
      <c r="E13" s="313">
        <v>-5489.5005336056201</v>
      </c>
      <c r="F13" s="314">
        <v>-0.22777967985749875</v>
      </c>
      <c r="G13" s="322">
        <v>0.96205600870474373</v>
      </c>
      <c r="H13" s="322">
        <v>-0.21905964073337059</v>
      </c>
      <c r="I13" s="323">
        <v>7.5307206621617091</v>
      </c>
      <c r="J13" s="323">
        <v>2.4202063361517645E-2</v>
      </c>
      <c r="K13" s="314">
        <v>3.2241395319244255E-3</v>
      </c>
      <c r="L13" s="315">
        <v>140150.81171258329</v>
      </c>
      <c r="M13" s="315">
        <v>-40756.624277377268</v>
      </c>
      <c r="N13" s="314">
        <v>-0.22528993379597206</v>
      </c>
      <c r="O13" s="313">
        <v>35682.251057505608</v>
      </c>
      <c r="P13" s="313">
        <v>-11074.655068981199</v>
      </c>
      <c r="Q13" s="314">
        <v>-0.2368560280490338</v>
      </c>
    </row>
    <row r="14" spans="1:17">
      <c r="A14" s="329"/>
      <c r="B14" s="160" t="s">
        <v>135</v>
      </c>
      <c r="C14" s="225" t="s">
        <v>165</v>
      </c>
      <c r="D14" s="313">
        <v>17216.273663893175</v>
      </c>
      <c r="E14" s="313">
        <v>-5046.5141833008274</v>
      </c>
      <c r="F14" s="317">
        <v>-0.22667934572879153</v>
      </c>
      <c r="G14" s="324">
        <v>0.95471222072856787</v>
      </c>
      <c r="H14" s="324">
        <v>-0.22576859066566013</v>
      </c>
      <c r="I14" s="325">
        <v>7.5319507041138509</v>
      </c>
      <c r="J14" s="325">
        <v>2.9908498013366369E-2</v>
      </c>
      <c r="K14" s="317">
        <v>3.9867141761806514E-3</v>
      </c>
      <c r="L14" s="318">
        <v>129672.12454497695</v>
      </c>
      <c r="M14" s="318">
        <v>-37344.249510133406</v>
      </c>
      <c r="N14" s="317">
        <v>-0.2235963373136752</v>
      </c>
      <c r="O14" s="313">
        <v>33016.061941742897</v>
      </c>
      <c r="P14" s="313">
        <v>-10159.631258594542</v>
      </c>
      <c r="Q14" s="317">
        <v>-0.23530904788148577</v>
      </c>
    </row>
    <row r="15" spans="1:17">
      <c r="A15" s="329" t="s">
        <v>69</v>
      </c>
      <c r="B15" s="160" t="s">
        <v>133</v>
      </c>
      <c r="C15" s="225" t="s">
        <v>165</v>
      </c>
      <c r="D15" s="313">
        <v>13434.868915871621</v>
      </c>
      <c r="E15" s="313">
        <v>2149.9876674034567</v>
      </c>
      <c r="F15" s="314">
        <v>0.1905192992345667</v>
      </c>
      <c r="G15" s="322">
        <v>1.8105810474939843</v>
      </c>
      <c r="H15" s="322">
        <v>0.35221164347142775</v>
      </c>
      <c r="I15" s="323">
        <v>6.0470511261346331</v>
      </c>
      <c r="J15" s="323">
        <v>-0.38141614853544326</v>
      </c>
      <c r="K15" s="314">
        <v>-5.9332362169490609E-2</v>
      </c>
      <c r="L15" s="315">
        <v>81241.339207192665</v>
      </c>
      <c r="M15" s="315">
        <v>8696.8494028770801</v>
      </c>
      <c r="N15" s="314">
        <v>0.1198829770026133</v>
      </c>
      <c r="O15" s="313">
        <v>31827.314211845398</v>
      </c>
      <c r="P15" s="313">
        <v>5867.3058919143259</v>
      </c>
      <c r="Q15" s="314">
        <v>0.22601325159859981</v>
      </c>
    </row>
    <row r="16" spans="1:17">
      <c r="A16" s="329"/>
      <c r="B16" s="160" t="s">
        <v>134</v>
      </c>
      <c r="C16" s="225" t="s">
        <v>165</v>
      </c>
      <c r="D16" s="313">
        <v>188480.61772746156</v>
      </c>
      <c r="E16" s="313">
        <v>-20775.830198229989</v>
      </c>
      <c r="F16" s="317">
        <v>-9.9284062231657658E-2</v>
      </c>
      <c r="G16" s="324">
        <v>1.8087974094036694</v>
      </c>
      <c r="H16" s="324">
        <v>-0.17255338308206292</v>
      </c>
      <c r="I16" s="325">
        <v>5.940465448787938</v>
      </c>
      <c r="J16" s="325">
        <v>-0.15270402428944063</v>
      </c>
      <c r="K16" s="317">
        <v>-2.5061509443346713E-2</v>
      </c>
      <c r="L16" s="318">
        <v>1119662.5973761927</v>
      </c>
      <c r="M16" s="318">
        <v>-155372.40316923731</v>
      </c>
      <c r="N16" s="317">
        <v>-0.12185736321181195</v>
      </c>
      <c r="O16" s="313">
        <v>445452.25414954586</v>
      </c>
      <c r="P16" s="313">
        <v>-53290.312352469715</v>
      </c>
      <c r="Q16" s="317">
        <v>-0.10684933657503315</v>
      </c>
    </row>
    <row r="17" spans="1:18">
      <c r="A17" s="329"/>
      <c r="B17" s="160" t="s">
        <v>135</v>
      </c>
      <c r="C17" s="225" t="s">
        <v>165</v>
      </c>
      <c r="D17" s="313">
        <v>178154.73446495584</v>
      </c>
      <c r="E17" s="313">
        <v>-17269.99921867493</v>
      </c>
      <c r="F17" s="314">
        <v>-8.8371614447908059E-2</v>
      </c>
      <c r="G17" s="322">
        <v>1.8362263440399686</v>
      </c>
      <c r="H17" s="322">
        <v>-0.14235383765512011</v>
      </c>
      <c r="I17" s="323">
        <v>5.9129601641744456</v>
      </c>
      <c r="J17" s="323">
        <v>-0.19443776055087181</v>
      </c>
      <c r="K17" s="314">
        <v>-3.18364322985581E-2</v>
      </c>
      <c r="L17" s="315">
        <v>1053421.84795036</v>
      </c>
      <c r="M17" s="315">
        <v>-140114.76498904428</v>
      </c>
      <c r="N17" s="314">
        <v>-0.117394609825981</v>
      </c>
      <c r="O17" s="313">
        <v>421432.18121352285</v>
      </c>
      <c r="P17" s="313">
        <v>-43880.645051378815</v>
      </c>
      <c r="Q17" s="314">
        <v>-9.4303536404985427E-2</v>
      </c>
    </row>
    <row r="18" spans="1:18">
      <c r="A18" s="329" t="s">
        <v>111</v>
      </c>
      <c r="B18" s="160" t="s">
        <v>133</v>
      </c>
      <c r="C18" s="225" t="s">
        <v>165</v>
      </c>
      <c r="D18" s="313">
        <v>13145.989257701034</v>
      </c>
      <c r="E18" s="313">
        <v>-146030.87909617194</v>
      </c>
      <c r="F18" s="317">
        <v>-0.91741269071536435</v>
      </c>
      <c r="G18" s="324">
        <v>1.0270824801693071E-2</v>
      </c>
      <c r="H18" s="324">
        <v>-0.13152106846744788</v>
      </c>
      <c r="I18" s="325">
        <v>3.3126079973228815</v>
      </c>
      <c r="J18" s="325">
        <v>-0.29587830627608147</v>
      </c>
      <c r="K18" s="317">
        <v>-8.1995130750803752E-2</v>
      </c>
      <c r="L18" s="318">
        <v>43547.509147781137</v>
      </c>
      <c r="M18" s="318">
        <v>-530840.04015694465</v>
      </c>
      <c r="N18" s="317">
        <v>-0.92418444793851506</v>
      </c>
      <c r="O18" s="313">
        <v>30925.319541692734</v>
      </c>
      <c r="P18" s="313">
        <v>-200387.44940196845</v>
      </c>
      <c r="Q18" s="317">
        <v>-0.8663051776911419</v>
      </c>
    </row>
    <row r="19" spans="1:18">
      <c r="A19" s="329"/>
      <c r="B19" s="160" t="s">
        <v>134</v>
      </c>
      <c r="C19" s="225" t="s">
        <v>165</v>
      </c>
      <c r="D19" s="313">
        <v>2090587.703697785</v>
      </c>
      <c r="E19" s="313">
        <v>-481876.16193004674</v>
      </c>
      <c r="F19" s="314">
        <v>-0.18732086711446994</v>
      </c>
      <c r="G19" s="322">
        <v>0.11872151706457922</v>
      </c>
      <c r="H19" s="322">
        <v>-4.1732733784940898E-2</v>
      </c>
      <c r="I19" s="323">
        <v>3.6040402711627757</v>
      </c>
      <c r="J19" s="323">
        <v>-7.439747206174907E-4</v>
      </c>
      <c r="K19" s="314">
        <v>-2.0638536729822266E-4</v>
      </c>
      <c r="L19" s="315">
        <v>7534562.2745245295</v>
      </c>
      <c r="M19" s="315">
        <v>-1738614.9413949726</v>
      </c>
      <c r="N19" s="314">
        <v>-0.18748859219580616</v>
      </c>
      <c r="O19" s="313">
        <v>3020856.116411265</v>
      </c>
      <c r="P19" s="313">
        <v>-761395.30359218782</v>
      </c>
      <c r="Q19" s="314">
        <v>-0.20130742751931938</v>
      </c>
    </row>
    <row r="20" spans="1:18">
      <c r="A20" s="329"/>
      <c r="B20" s="160" t="s">
        <v>135</v>
      </c>
      <c r="C20" s="225" t="s">
        <v>165</v>
      </c>
      <c r="D20" s="313">
        <v>1940484.1807873959</v>
      </c>
      <c r="E20" s="313">
        <v>-454868.50656096148</v>
      </c>
      <c r="F20" s="317">
        <v>-0.18989625576369654</v>
      </c>
      <c r="G20" s="324">
        <v>0.11754786234132013</v>
      </c>
      <c r="H20" s="324">
        <v>-4.1986474571922408E-2</v>
      </c>
      <c r="I20" s="325">
        <v>3.6038000777719073</v>
      </c>
      <c r="J20" s="325">
        <v>-1.9331580258983294E-3</v>
      </c>
      <c r="K20" s="317">
        <v>-5.3613451120174127E-4</v>
      </c>
      <c r="L20" s="318">
        <v>6993117.0416367734</v>
      </c>
      <c r="M20" s="318">
        <v>-1643885.7545927884</v>
      </c>
      <c r="N20" s="317">
        <v>-0.19033058033863531</v>
      </c>
      <c r="O20" s="313">
        <v>2801859.7219835599</v>
      </c>
      <c r="P20" s="313">
        <v>-721165.6134770764</v>
      </c>
      <c r="Q20" s="317">
        <v>-0.20470066059936065</v>
      </c>
      <c r="R20" s="231"/>
    </row>
    <row r="21" spans="1:18">
      <c r="D21" s="207"/>
      <c r="E21" s="207"/>
      <c r="F21" s="208"/>
      <c r="G21" s="209"/>
      <c r="H21" s="209"/>
      <c r="I21" s="210"/>
      <c r="J21" s="210"/>
      <c r="K21" s="208"/>
      <c r="L21" s="211"/>
      <c r="M21" s="211"/>
      <c r="N21" s="208"/>
      <c r="O21" s="207"/>
      <c r="P21" s="207"/>
      <c r="Q21" s="208"/>
    </row>
    <row r="22" spans="1:18">
      <c r="D22" s="212"/>
      <c r="E22" s="212"/>
      <c r="F22" s="213"/>
      <c r="G22" s="214"/>
      <c r="H22" s="214"/>
      <c r="I22" s="215"/>
      <c r="J22" s="215"/>
      <c r="K22" s="213"/>
      <c r="L22" s="216"/>
      <c r="M22" s="216"/>
      <c r="N22" s="213"/>
      <c r="O22" s="212"/>
      <c r="P22" s="212"/>
      <c r="Q22" s="213"/>
    </row>
    <row r="23" spans="1:18">
      <c r="D23" s="207"/>
      <c r="E23" s="207"/>
      <c r="F23" s="208"/>
      <c r="G23" s="209"/>
      <c r="H23" s="209"/>
      <c r="I23" s="210"/>
      <c r="J23" s="210"/>
      <c r="K23" s="208"/>
      <c r="L23" s="211"/>
      <c r="M23" s="211"/>
      <c r="N23" s="208"/>
      <c r="O23" s="207"/>
      <c r="P23" s="207"/>
      <c r="Q23" s="208"/>
    </row>
  </sheetData>
  <mergeCells count="14">
    <mergeCell ref="A15:A17"/>
    <mergeCell ref="A18:A20"/>
    <mergeCell ref="L1:N1"/>
    <mergeCell ref="O1:Q1"/>
    <mergeCell ref="A3:A5"/>
    <mergeCell ref="A6:A8"/>
    <mergeCell ref="A9:A11"/>
    <mergeCell ref="A12:A14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CCFF66"/>
  </sheetPr>
  <dimension ref="A1:R38"/>
  <sheetViews>
    <sheetView zoomScale="80" zoomScaleNormal="80" workbookViewId="0">
      <selection activeCell="D3" sqref="D3:Q128"/>
    </sheetView>
  </sheetViews>
  <sheetFormatPr defaultRowHeight="14.5"/>
  <cols>
    <col min="1" max="1" width="31.26953125" bestFit="1" customWidth="1"/>
    <col min="2" max="2" width="31" bestFit="1" customWidth="1"/>
    <col min="3" max="3" width="17.26953125" bestFit="1" customWidth="1"/>
    <col min="4" max="4" width="13.54296875" bestFit="1" customWidth="1"/>
    <col min="5" max="5" width="11.54296875" bestFit="1" customWidth="1"/>
    <col min="7" max="7" width="7.7265625" bestFit="1" customWidth="1"/>
    <col min="8" max="8" width="7.54296875" bestFit="1" customWidth="1"/>
    <col min="9" max="9" width="7.7265625" bestFit="1" customWidth="1"/>
    <col min="10" max="10" width="7.54296875" bestFit="1" customWidth="1"/>
    <col min="12" max="12" width="14.81640625" bestFit="1" customWidth="1"/>
    <col min="13" max="13" width="13" bestFit="1" customWidth="1"/>
    <col min="15" max="15" width="13.54296875" bestFit="1" customWidth="1"/>
    <col min="16" max="16" width="11.81640625" bestFit="1" customWidth="1"/>
  </cols>
  <sheetData>
    <row r="1" spans="1:17">
      <c r="A1" s="331" t="s">
        <v>0</v>
      </c>
      <c r="B1" s="331" t="s">
        <v>1</v>
      </c>
      <c r="C1" s="331" t="s">
        <v>114</v>
      </c>
      <c r="D1" s="331" t="s">
        <v>3</v>
      </c>
      <c r="E1" s="331"/>
      <c r="F1" s="331"/>
      <c r="G1" s="331" t="s">
        <v>4</v>
      </c>
      <c r="H1" s="331"/>
      <c r="I1" s="331" t="s">
        <v>5</v>
      </c>
      <c r="J1" s="331"/>
      <c r="K1" s="331"/>
      <c r="L1" s="331" t="s">
        <v>6</v>
      </c>
      <c r="M1" s="331"/>
      <c r="N1" s="331"/>
      <c r="O1" s="331" t="s">
        <v>7</v>
      </c>
      <c r="P1" s="331"/>
      <c r="Q1" s="331"/>
    </row>
    <row r="2" spans="1:17" ht="29">
      <c r="A2" s="330"/>
      <c r="B2" s="330"/>
      <c r="C2" s="330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29" t="s">
        <v>299</v>
      </c>
      <c r="B3" s="329" t="s">
        <v>133</v>
      </c>
      <c r="C3" s="160" t="s">
        <v>115</v>
      </c>
      <c r="D3" s="313">
        <v>233232808.90674686</v>
      </c>
      <c r="E3" s="313">
        <v>19203640.316025317</v>
      </c>
      <c r="F3" s="314">
        <v>8.9724407390226246E-2</v>
      </c>
      <c r="G3" s="322">
        <v>81.241651067382207</v>
      </c>
      <c r="H3" s="322">
        <v>-0.40422466477123464</v>
      </c>
      <c r="I3" s="323">
        <v>3.1271501851012675</v>
      </c>
      <c r="J3" s="323">
        <v>6.4835136596055332E-2</v>
      </c>
      <c r="K3" s="314">
        <v>2.1171935470095698E-2</v>
      </c>
      <c r="L3" s="315">
        <v>729354021.54442203</v>
      </c>
      <c r="M3" s="315">
        <v>73929277.749996305</v>
      </c>
      <c r="N3" s="314">
        <v>0.11279598222368037</v>
      </c>
      <c r="O3" s="313">
        <v>260009843.00757068</v>
      </c>
      <c r="P3" s="313">
        <v>17618140.166591525</v>
      </c>
      <c r="Q3" s="314">
        <v>7.2684584332285862E-2</v>
      </c>
    </row>
    <row r="4" spans="1:17">
      <c r="A4" s="329"/>
      <c r="B4" s="329"/>
      <c r="C4" s="160" t="s">
        <v>13</v>
      </c>
      <c r="D4" s="313">
        <v>53852455.661924697</v>
      </c>
      <c r="E4" s="313">
        <v>5738354.0979246795</v>
      </c>
      <c r="F4" s="317">
        <v>0.11926553570353346</v>
      </c>
      <c r="G4" s="324">
        <v>18.758348932619651</v>
      </c>
      <c r="H4" s="324">
        <v>0.40422466477042818</v>
      </c>
      <c r="I4" s="325">
        <v>1.8492734923966665</v>
      </c>
      <c r="J4" s="325">
        <v>0.11305736345534112</v>
      </c>
      <c r="K4" s="317">
        <v>6.5117102399157495E-2</v>
      </c>
      <c r="L4" s="318">
        <v>99587918.756064117</v>
      </c>
      <c r="M4" s="318">
        <v>16051439.591126233</v>
      </c>
      <c r="N4" s="317">
        <v>0.19214886420378821</v>
      </c>
      <c r="O4" s="313">
        <v>43265297.180044174</v>
      </c>
      <c r="P4" s="313">
        <v>2343181.672598049</v>
      </c>
      <c r="Q4" s="317">
        <v>5.7259543978651038E-2</v>
      </c>
    </row>
    <row r="5" spans="1:17">
      <c r="A5" s="329"/>
      <c r="B5" s="329" t="s">
        <v>134</v>
      </c>
      <c r="C5" s="160" t="s">
        <v>115</v>
      </c>
      <c r="D5" s="313">
        <v>3242191388.1763697</v>
      </c>
      <c r="E5" s="313">
        <v>179172915.79406977</v>
      </c>
      <c r="F5" s="314">
        <v>5.8495538766606216E-2</v>
      </c>
      <c r="G5" s="322">
        <v>81.256689124455221</v>
      </c>
      <c r="H5" s="322">
        <v>-0.98170944215901557</v>
      </c>
      <c r="I5" s="323">
        <v>3.0465866386625282</v>
      </c>
      <c r="J5" s="323">
        <v>3.6931501950110412E-2</v>
      </c>
      <c r="K5" s="314">
        <v>1.227100789708829E-2</v>
      </c>
      <c r="L5" s="315">
        <v>9877616963.2048416</v>
      </c>
      <c r="M5" s="315">
        <v>658987683.95442963</v>
      </c>
      <c r="N5" s="314">
        <v>7.148434588184388E-2</v>
      </c>
      <c r="O5" s="313">
        <v>3639273739.7397094</v>
      </c>
      <c r="P5" s="313">
        <v>164963318.44714117</v>
      </c>
      <c r="Q5" s="314">
        <v>4.7480880647898148E-2</v>
      </c>
    </row>
    <row r="6" spans="1:17">
      <c r="A6" s="329"/>
      <c r="B6" s="329"/>
      <c r="C6" s="160" t="s">
        <v>13</v>
      </c>
      <c r="D6" s="313">
        <v>747869520.17601871</v>
      </c>
      <c r="E6" s="313">
        <v>86328023.286659241</v>
      </c>
      <c r="F6" s="317">
        <v>0.13049525040013824</v>
      </c>
      <c r="G6" s="324">
        <v>18.743310875543074</v>
      </c>
      <c r="H6" s="324">
        <v>0.98170944216083456</v>
      </c>
      <c r="I6" s="325">
        <v>1.7759263188320191</v>
      </c>
      <c r="J6" s="325">
        <v>4.8283761336189501E-2</v>
      </c>
      <c r="K6" s="317">
        <v>2.794777260301777E-2</v>
      </c>
      <c r="L6" s="318">
        <v>1328161163.9328654</v>
      </c>
      <c r="M6" s="318">
        <v>185253920.35731292</v>
      </c>
      <c r="N6" s="317">
        <v>0.16209007458711291</v>
      </c>
      <c r="O6" s="313">
        <v>601553465.44875765</v>
      </c>
      <c r="P6" s="313">
        <v>35188621.18495369</v>
      </c>
      <c r="Q6" s="317">
        <v>6.213065931147975E-2</v>
      </c>
    </row>
    <row r="7" spans="1:17">
      <c r="A7" s="329"/>
      <c r="B7" s="329" t="s">
        <v>135</v>
      </c>
      <c r="C7" s="160" t="s">
        <v>115</v>
      </c>
      <c r="D7" s="313">
        <v>3037357149.4085455</v>
      </c>
      <c r="E7" s="313">
        <v>175350272.67699337</v>
      </c>
      <c r="F7" s="314">
        <v>6.126829187679856E-2</v>
      </c>
      <c r="G7" s="322">
        <v>81.234749774214805</v>
      </c>
      <c r="H7" s="322">
        <v>-0.90252910100878125</v>
      </c>
      <c r="I7" s="323">
        <v>3.0457441372705767</v>
      </c>
      <c r="J7" s="323">
        <v>3.7015886400761921E-2</v>
      </c>
      <c r="K7" s="314">
        <v>1.2302834724292808E-2</v>
      </c>
      <c r="L7" s="315">
        <v>9251012730.6079483</v>
      </c>
      <c r="M7" s="315">
        <v>640011786.4020443</v>
      </c>
      <c r="N7" s="314">
        <v>7.4324900269891372E-2</v>
      </c>
      <c r="O7" s="313">
        <v>3414017961.8919492</v>
      </c>
      <c r="P7" s="313">
        <v>165868734.38827419</v>
      </c>
      <c r="Q7" s="314">
        <v>5.1065613914466165E-2</v>
      </c>
    </row>
    <row r="8" spans="1:17">
      <c r="A8" s="329"/>
      <c r="B8" s="329"/>
      <c r="C8" s="160" t="s">
        <v>13</v>
      </c>
      <c r="D8" s="313">
        <v>701630362.52518201</v>
      </c>
      <c r="E8" s="313">
        <v>79218329.933972955</v>
      </c>
      <c r="F8" s="317">
        <v>0.12727634715571506</v>
      </c>
      <c r="G8" s="324">
        <v>18.765250225783813</v>
      </c>
      <c r="H8" s="324">
        <v>0.9025291010106038</v>
      </c>
      <c r="I8" s="325">
        <v>1.7787793811735158</v>
      </c>
      <c r="J8" s="325">
        <v>5.0140457365525748E-2</v>
      </c>
      <c r="K8" s="317">
        <v>2.900574357950483E-2</v>
      </c>
      <c r="L8" s="318">
        <v>1248045622.0650928</v>
      </c>
      <c r="M8" s="318">
        <v>172119955.88148165</v>
      </c>
      <c r="N8" s="317">
        <v>0.15997383582455468</v>
      </c>
      <c r="O8" s="313">
        <v>562406092.85501325</v>
      </c>
      <c r="P8" s="313">
        <v>30784540.296441734</v>
      </c>
      <c r="Q8" s="317">
        <v>5.790687030704994E-2</v>
      </c>
    </row>
    <row r="9" spans="1:17">
      <c r="A9" s="329" t="s">
        <v>300</v>
      </c>
      <c r="B9" s="329" t="s">
        <v>133</v>
      </c>
      <c r="C9" s="160" t="s">
        <v>115</v>
      </c>
      <c r="D9" s="313">
        <v>232522947.11534327</v>
      </c>
      <c r="E9" s="313">
        <v>19234870.418835491</v>
      </c>
      <c r="F9" s="314">
        <v>9.0182586465933606E-2</v>
      </c>
      <c r="G9" s="322">
        <v>81.204271908184182</v>
      </c>
      <c r="H9" s="322">
        <v>-0.39977986658082898</v>
      </c>
      <c r="I9" s="323">
        <v>3.1182858325594145</v>
      </c>
      <c r="J9" s="323">
        <v>6.5701203068919689E-2</v>
      </c>
      <c r="K9" s="314">
        <v>2.1523138927645666E-2</v>
      </c>
      <c r="L9" s="315">
        <v>725073011.73473692</v>
      </c>
      <c r="M9" s="315">
        <v>73993107.157387495</v>
      </c>
      <c r="N9" s="314">
        <v>0.11364673773094004</v>
      </c>
      <c r="O9" s="313">
        <v>258335909.39734477</v>
      </c>
      <c r="P9" s="313">
        <v>17680139.778995752</v>
      </c>
      <c r="Q9" s="314">
        <v>7.3466511137606716E-2</v>
      </c>
    </row>
    <row r="10" spans="1:17">
      <c r="A10" s="329"/>
      <c r="B10" s="329"/>
      <c r="C10" s="160" t="s">
        <v>13</v>
      </c>
      <c r="D10" s="313">
        <v>53820297.705884993</v>
      </c>
      <c r="E10" s="313">
        <v>5738905.5367914662</v>
      </c>
      <c r="F10" s="317">
        <v>0.11935813997666243</v>
      </c>
      <c r="G10" s="324">
        <v>18.795728091817733</v>
      </c>
      <c r="H10" s="324">
        <v>0.39977986658001541</v>
      </c>
      <c r="I10" s="325">
        <v>1.8459281266223726</v>
      </c>
      <c r="J10" s="325">
        <v>0.11312592600990068</v>
      </c>
      <c r="K10" s="317">
        <v>6.5284962109302194E-2</v>
      </c>
      <c r="L10" s="318">
        <v>99348401.318482667</v>
      </c>
      <c r="M10" s="318">
        <v>16032859.159366131</v>
      </c>
      <c r="N10" s="317">
        <v>0.1924353937317779</v>
      </c>
      <c r="O10" s="313">
        <v>43186866.915570974</v>
      </c>
      <c r="P10" s="313">
        <v>2344606.1104349867</v>
      </c>
      <c r="Q10" s="317">
        <v>5.7406374285239085E-2</v>
      </c>
    </row>
    <row r="11" spans="1:17">
      <c r="A11" s="329"/>
      <c r="B11" s="329" t="s">
        <v>134</v>
      </c>
      <c r="C11" s="160" t="s">
        <v>115</v>
      </c>
      <c r="D11" s="313">
        <v>3232247602.2535853</v>
      </c>
      <c r="E11" s="313">
        <v>179261958.29979134</v>
      </c>
      <c r="F11" s="314">
        <v>5.8716934570198852E-2</v>
      </c>
      <c r="G11" s="322">
        <v>81.219587735103019</v>
      </c>
      <c r="H11" s="322">
        <v>-0.98253234505907017</v>
      </c>
      <c r="I11" s="323">
        <v>3.0375025697211573</v>
      </c>
      <c r="J11" s="323">
        <v>3.71332305526062E-2</v>
      </c>
      <c r="K11" s="314">
        <v>1.2376219843286492E-2</v>
      </c>
      <c r="L11" s="315">
        <v>9817960397.8203144</v>
      </c>
      <c r="M11" s="315">
        <v>657875878.77959633</v>
      </c>
      <c r="N11" s="314">
        <v>7.1819848104250003E-2</v>
      </c>
      <c r="O11" s="313">
        <v>3615800739.0894065</v>
      </c>
      <c r="P11" s="313">
        <v>166076457.46496868</v>
      </c>
      <c r="Q11" s="314">
        <v>4.8141951039276994E-2</v>
      </c>
    </row>
    <row r="12" spans="1:17">
      <c r="A12" s="329"/>
      <c r="B12" s="329"/>
      <c r="C12" s="160" t="s">
        <v>13</v>
      </c>
      <c r="D12" s="313">
        <v>747392891.36167908</v>
      </c>
      <c r="E12" s="313">
        <v>86379868.399742961</v>
      </c>
      <c r="F12" s="317">
        <v>0.13067801298782744</v>
      </c>
      <c r="G12" s="324">
        <v>18.780412264895471</v>
      </c>
      <c r="H12" s="324">
        <v>0.98253234506104192</v>
      </c>
      <c r="I12" s="325">
        <v>1.7725797250818038</v>
      </c>
      <c r="J12" s="325">
        <v>4.9079395764775269E-2</v>
      </c>
      <c r="K12" s="317">
        <v>2.8476580439194904E-2</v>
      </c>
      <c r="L12" s="318">
        <v>1324813485.8979795</v>
      </c>
      <c r="M12" s="318">
        <v>185557323.14023805</v>
      </c>
      <c r="N12" s="317">
        <v>0.16287585637550431</v>
      </c>
      <c r="O12" s="313">
        <v>600379789.52100146</v>
      </c>
      <c r="P12" s="313">
        <v>35332307.150308967</v>
      </c>
      <c r="Q12" s="317">
        <v>6.2529801924025991E-2</v>
      </c>
    </row>
    <row r="13" spans="1:17">
      <c r="A13" s="329"/>
      <c r="B13" s="329" t="s">
        <v>135</v>
      </c>
      <c r="C13" s="160" t="s">
        <v>115</v>
      </c>
      <c r="D13" s="313">
        <v>3028099031.8752012</v>
      </c>
      <c r="E13" s="313">
        <v>175477598.0359931</v>
      </c>
      <c r="F13" s="314">
        <v>6.1514505904776196E-2</v>
      </c>
      <c r="G13" s="322">
        <v>81.197842372769387</v>
      </c>
      <c r="H13" s="322">
        <v>-0.90280639195979973</v>
      </c>
      <c r="I13" s="323">
        <v>3.0366952197631263</v>
      </c>
      <c r="J13" s="323">
        <v>3.7262987388912094E-2</v>
      </c>
      <c r="K13" s="314">
        <v>1.2423346987711874E-2</v>
      </c>
      <c r="L13" s="315">
        <v>9195413855.0647736</v>
      </c>
      <c r="M13" s="315">
        <v>639169179.64590549</v>
      </c>
      <c r="N13" s="314">
        <v>7.4702068944120653E-2</v>
      </c>
      <c r="O13" s="313">
        <v>3392181837.8525496</v>
      </c>
      <c r="P13" s="313">
        <v>167007574.35095644</v>
      </c>
      <c r="Q13" s="314">
        <v>5.1782496295141339E-2</v>
      </c>
    </row>
    <row r="14" spans="1:17">
      <c r="A14" s="329"/>
      <c r="B14" s="329"/>
      <c r="C14" s="160" t="s">
        <v>13</v>
      </c>
      <c r="D14" s="313">
        <v>701186061.65416324</v>
      </c>
      <c r="E14" s="313">
        <v>79265604.827312469</v>
      </c>
      <c r="F14" s="317">
        <v>0.12745296276591342</v>
      </c>
      <c r="G14" s="324">
        <v>18.80215762722921</v>
      </c>
      <c r="H14" s="324">
        <v>0.90280639196142687</v>
      </c>
      <c r="I14" s="325">
        <v>1.7754468919380317</v>
      </c>
      <c r="J14" s="325">
        <v>5.0918383385424981E-2</v>
      </c>
      <c r="K14" s="317">
        <v>2.9525973698260679E-2</v>
      </c>
      <c r="L14" s="318">
        <v>1244918613.8341532</v>
      </c>
      <c r="M14" s="318">
        <v>172399055.98418832</v>
      </c>
      <c r="N14" s="317">
        <v>0.16074210929056576</v>
      </c>
      <c r="O14" s="313">
        <v>561312043.58113921</v>
      </c>
      <c r="P14" s="313">
        <v>30915187.632582128</v>
      </c>
      <c r="Q14" s="317">
        <v>5.8286898358953655E-2</v>
      </c>
    </row>
    <row r="15" spans="1:17">
      <c r="A15" s="329" t="s">
        <v>67</v>
      </c>
      <c r="B15" s="329" t="s">
        <v>133</v>
      </c>
      <c r="C15" s="160" t="s">
        <v>115</v>
      </c>
      <c r="D15" s="313">
        <v>131983983.1284453</v>
      </c>
      <c r="E15" s="313">
        <v>7064862.8981465697</v>
      </c>
      <c r="F15" s="314">
        <v>5.6555496749592142E-2</v>
      </c>
      <c r="G15" s="322">
        <v>83.425501385452577</v>
      </c>
      <c r="H15" s="322">
        <v>-0.42402140906453667</v>
      </c>
      <c r="I15" s="323">
        <v>3.4034235766382572</v>
      </c>
      <c r="J15" s="323">
        <v>9.1334941599905406E-2</v>
      </c>
      <c r="K15" s="314">
        <v>2.7576237131361616E-2</v>
      </c>
      <c r="L15" s="315">
        <v>449197399.91797668</v>
      </c>
      <c r="M15" s="315">
        <v>35454201.504214823</v>
      </c>
      <c r="N15" s="314">
        <v>8.5691321670402484E-2</v>
      </c>
      <c r="O15" s="313">
        <v>175163681.23585987</v>
      </c>
      <c r="P15" s="313">
        <v>9304425.4599689841</v>
      </c>
      <c r="Q15" s="314">
        <v>5.6098319122697193E-2</v>
      </c>
    </row>
    <row r="16" spans="1:17">
      <c r="A16" s="329"/>
      <c r="B16" s="329"/>
      <c r="C16" s="160" t="s">
        <v>13</v>
      </c>
      <c r="D16" s="313">
        <v>26221818.378982708</v>
      </c>
      <c r="E16" s="313">
        <v>2160817.9514360167</v>
      </c>
      <c r="F16" s="317">
        <v>8.9805823242584848E-2</v>
      </c>
      <c r="G16" s="324">
        <v>16.574498614547732</v>
      </c>
      <c r="H16" s="324">
        <v>0.42402140906447272</v>
      </c>
      <c r="I16" s="325">
        <v>1.9383784418377525</v>
      </c>
      <c r="J16" s="325">
        <v>5.3782476778259092E-2</v>
      </c>
      <c r="K16" s="317">
        <v>2.8537934801617423E-2</v>
      </c>
      <c r="L16" s="318">
        <v>50827807.451605044</v>
      </c>
      <c r="M16" s="318">
        <v>5482543.1305558011</v>
      </c>
      <c r="N16" s="317">
        <v>0.12090663077270471</v>
      </c>
      <c r="O16" s="313">
        <v>28428435.532653332</v>
      </c>
      <c r="P16" s="313">
        <v>987094.60136415437</v>
      </c>
      <c r="Q16" s="317">
        <v>3.5971077500759042E-2</v>
      </c>
    </row>
    <row r="17" spans="1:17">
      <c r="A17" s="329"/>
      <c r="B17" s="329" t="s">
        <v>134</v>
      </c>
      <c r="C17" s="160" t="s">
        <v>115</v>
      </c>
      <c r="D17" s="313">
        <v>1854254728.8328578</v>
      </c>
      <c r="E17" s="313">
        <v>76213445.265584707</v>
      </c>
      <c r="F17" s="314">
        <v>4.2863709616842049E-2</v>
      </c>
      <c r="G17" s="322">
        <v>83.645974516138935</v>
      </c>
      <c r="H17" s="322">
        <v>-0.67253524475052018</v>
      </c>
      <c r="I17" s="323">
        <v>3.3097218136586615</v>
      </c>
      <c r="J17" s="323">
        <v>4.4179128243383659E-2</v>
      </c>
      <c r="K17" s="314">
        <v>1.3528877892393992E-2</v>
      </c>
      <c r="L17" s="315">
        <v>6137067324.0978355</v>
      </c>
      <c r="M17" s="315">
        <v>330797616.17833519</v>
      </c>
      <c r="N17" s="314">
        <v>5.6972485402657334E-2</v>
      </c>
      <c r="O17" s="313">
        <v>2479035131.1006413</v>
      </c>
      <c r="P17" s="313">
        <v>97289406.725209236</v>
      </c>
      <c r="Q17" s="314">
        <v>4.0847940117840056E-2</v>
      </c>
    </row>
    <row r="18" spans="1:17">
      <c r="A18" s="329"/>
      <c r="B18" s="329"/>
      <c r="C18" s="160" t="s">
        <v>13</v>
      </c>
      <c r="D18" s="313">
        <v>362534231.49556273</v>
      </c>
      <c r="E18" s="313">
        <v>31855509.681510508</v>
      </c>
      <c r="F18" s="317">
        <v>9.633371481163383E-2</v>
      </c>
      <c r="G18" s="324">
        <v>16.354025483862902</v>
      </c>
      <c r="H18" s="324">
        <v>0.67253524475188797</v>
      </c>
      <c r="I18" s="325">
        <v>1.8995602925689836</v>
      </c>
      <c r="J18" s="325">
        <v>2.6999643229079329E-2</v>
      </c>
      <c r="K18" s="317">
        <v>1.4418568092091952E-2</v>
      </c>
      <c r="L18" s="318">
        <v>688655630.84598279</v>
      </c>
      <c r="M18" s="318">
        <v>69439668.802971601</v>
      </c>
      <c r="N18" s="317">
        <v>0.11214127713030154</v>
      </c>
      <c r="O18" s="313">
        <v>391950843.52223796</v>
      </c>
      <c r="P18" s="313">
        <v>12942327.829086721</v>
      </c>
      <c r="Q18" s="317">
        <v>3.4147854977393033E-2</v>
      </c>
    </row>
    <row r="19" spans="1:17">
      <c r="A19" s="329"/>
      <c r="B19" s="329" t="s">
        <v>135</v>
      </c>
      <c r="C19" s="160" t="s">
        <v>115</v>
      </c>
      <c r="D19" s="313">
        <v>1736812063.1860371</v>
      </c>
      <c r="E19" s="313">
        <v>76448191.598718405</v>
      </c>
      <c r="F19" s="314">
        <v>4.6043034847315388E-2</v>
      </c>
      <c r="G19" s="322">
        <v>83.634131817302517</v>
      </c>
      <c r="H19" s="322">
        <v>-0.59738746000027731</v>
      </c>
      <c r="I19" s="323">
        <v>3.3077138753500908</v>
      </c>
      <c r="J19" s="323">
        <v>4.326377595815778E-2</v>
      </c>
      <c r="K19" s="314">
        <v>1.3253005756227211E-2</v>
      </c>
      <c r="L19" s="315">
        <v>5744877360.2758732</v>
      </c>
      <c r="M19" s="315">
        <v>324702354.64587593</v>
      </c>
      <c r="N19" s="314">
        <v>5.9906249209408166E-2</v>
      </c>
      <c r="O19" s="313">
        <v>2326043682.9807425</v>
      </c>
      <c r="P19" s="313">
        <v>100015569.60022736</v>
      </c>
      <c r="Q19" s="314">
        <v>4.4930056812418517E-2</v>
      </c>
    </row>
    <row r="20" spans="1:17">
      <c r="A20" s="329"/>
      <c r="B20" s="329"/>
      <c r="C20" s="160" t="s">
        <v>13</v>
      </c>
      <c r="D20" s="313">
        <v>339866471.57785088</v>
      </c>
      <c r="E20" s="313">
        <v>29039646.579057872</v>
      </c>
      <c r="F20" s="317">
        <v>9.3427092655759811E-2</v>
      </c>
      <c r="G20" s="324">
        <v>16.365868182698605</v>
      </c>
      <c r="H20" s="324">
        <v>0.59738746000072496</v>
      </c>
      <c r="I20" s="325">
        <v>1.9009318709021883</v>
      </c>
      <c r="J20" s="325">
        <v>2.754335256414997E-2</v>
      </c>
      <c r="K20" s="317">
        <v>1.4702424133881654E-2</v>
      </c>
      <c r="L20" s="318">
        <v>646063007.67340946</v>
      </c>
      <c r="M20" s="318">
        <v>63763602.529203892</v>
      </c>
      <c r="N20" s="317">
        <v>0.10950312153146187</v>
      </c>
      <c r="O20" s="313">
        <v>365965553.70998198</v>
      </c>
      <c r="P20" s="313">
        <v>10667487.418826401</v>
      </c>
      <c r="Q20" s="317">
        <v>3.0024051439910542E-2</v>
      </c>
    </row>
    <row r="21" spans="1:17">
      <c r="A21" s="329" t="s">
        <v>68</v>
      </c>
      <c r="B21" s="329" t="s">
        <v>133</v>
      </c>
      <c r="C21" s="160" t="s">
        <v>115</v>
      </c>
      <c r="D21" s="313">
        <v>142742.30226171124</v>
      </c>
      <c r="E21" s="313">
        <v>14937.83572711212</v>
      </c>
      <c r="F21" s="314">
        <v>0.11688038870744914</v>
      </c>
      <c r="G21" s="322">
        <v>99.17311623162243</v>
      </c>
      <c r="H21" s="322">
        <v>-0.33273253317985052</v>
      </c>
      <c r="I21" s="323">
        <v>6.1467810247539107</v>
      </c>
      <c r="J21" s="323">
        <v>2.4322436143293658E-2</v>
      </c>
      <c r="K21" s="314">
        <v>3.9726583350910344E-3</v>
      </c>
      <c r="L21" s="315">
        <v>877405.67497197387</v>
      </c>
      <c r="M21" s="315">
        <v>94928.121174419299</v>
      </c>
      <c r="N21" s="314">
        <v>0.12131737289294747</v>
      </c>
      <c r="O21" s="313">
        <v>365369.56740021706</v>
      </c>
      <c r="P21" s="313">
        <v>29243.791016751493</v>
      </c>
      <c r="Q21" s="314">
        <v>8.7002524267549841E-2</v>
      </c>
    </row>
    <row r="22" spans="1:17">
      <c r="A22" s="329"/>
      <c r="B22" s="329"/>
      <c r="C22" s="160" t="s">
        <v>13</v>
      </c>
      <c r="D22" s="313">
        <v>1190.1541192412378</v>
      </c>
      <c r="E22" s="313">
        <v>555.47047214090844</v>
      </c>
      <c r="F22" s="317">
        <v>0.87519266437488807</v>
      </c>
      <c r="G22" s="324">
        <v>0.82688376837758093</v>
      </c>
      <c r="H22" s="324">
        <v>0.33273253317985552</v>
      </c>
      <c r="I22" s="325">
        <v>1.6190848661099257</v>
      </c>
      <c r="J22" s="325">
        <v>-0.31683497992747034</v>
      </c>
      <c r="K22" s="317">
        <v>-0.16366120765588249</v>
      </c>
      <c r="L22" s="318">
        <v>1926.9605228018761</v>
      </c>
      <c r="M22" s="318">
        <v>698.26385442495348</v>
      </c>
      <c r="N22" s="317">
        <v>0.56829636833584196</v>
      </c>
      <c r="O22" s="313">
        <v>2500.3020615577698</v>
      </c>
      <c r="P22" s="313">
        <v>1154.0219008922577</v>
      </c>
      <c r="Q22" s="317">
        <v>0.85719297855639898</v>
      </c>
    </row>
    <row r="23" spans="1:17">
      <c r="A23" s="329"/>
      <c r="B23" s="329" t="s">
        <v>134</v>
      </c>
      <c r="C23" s="160" t="s">
        <v>115</v>
      </c>
      <c r="D23" s="313">
        <v>1919566.8161601857</v>
      </c>
      <c r="E23" s="313">
        <v>-113472.74896334158</v>
      </c>
      <c r="F23" s="314">
        <v>-5.5814333823083755E-2</v>
      </c>
      <c r="G23" s="322">
        <v>99.230347257566052</v>
      </c>
      <c r="H23" s="322">
        <v>-0.40659726895540871</v>
      </c>
      <c r="I23" s="323">
        <v>6.1248913685215882</v>
      </c>
      <c r="J23" s="323">
        <v>0.21657134581361515</v>
      </c>
      <c r="K23" s="314">
        <v>3.6655317413621331E-2</v>
      </c>
      <c r="L23" s="315">
        <v>11757138.223599987</v>
      </c>
      <c r="M23" s="315">
        <v>-254710.14597686008</v>
      </c>
      <c r="N23" s="314">
        <v>-2.1204908531977498E-2</v>
      </c>
      <c r="O23" s="313">
        <v>4979631.935024783</v>
      </c>
      <c r="P23" s="313">
        <v>-320193.48587926663</v>
      </c>
      <c r="Q23" s="314">
        <v>-6.0415855325409509E-2</v>
      </c>
    </row>
    <row r="24" spans="1:17">
      <c r="A24" s="329"/>
      <c r="B24" s="329"/>
      <c r="C24" s="160" t="s">
        <v>13</v>
      </c>
      <c r="D24" s="313">
        <v>14888.589077574015</v>
      </c>
      <c r="E24" s="313">
        <v>7480.6326671883598</v>
      </c>
      <c r="F24" s="317">
        <v>1.0098105675542064</v>
      </c>
      <c r="G24" s="324">
        <v>0.76965274243394044</v>
      </c>
      <c r="H24" s="324">
        <v>0.40659726895542142</v>
      </c>
      <c r="I24" s="325">
        <v>1.6125876450877941</v>
      </c>
      <c r="J24" s="325">
        <v>-4.8255542545185826E-2</v>
      </c>
      <c r="K24" s="317">
        <v>-2.9054845697960942E-2</v>
      </c>
      <c r="L24" s="318">
        <v>24009.154799284934</v>
      </c>
      <c r="M24" s="318">
        <v>11705.700860813855</v>
      </c>
      <c r="N24" s="317">
        <v>0.95141583163178767</v>
      </c>
      <c r="O24" s="313">
        <v>29309.057152271271</v>
      </c>
      <c r="P24" s="313">
        <v>13323.216167926788</v>
      </c>
      <c r="Q24" s="317">
        <v>0.83343855233983</v>
      </c>
    </row>
    <row r="25" spans="1:17">
      <c r="A25" s="329"/>
      <c r="B25" s="329" t="s">
        <v>135</v>
      </c>
      <c r="C25" s="160" t="s">
        <v>115</v>
      </c>
      <c r="D25" s="313">
        <v>1789054.361228307</v>
      </c>
      <c r="E25" s="313">
        <v>-89482.909982432378</v>
      </c>
      <c r="F25" s="314">
        <v>-4.7634354321199911E-2</v>
      </c>
      <c r="G25" s="322">
        <v>99.210322486600347</v>
      </c>
      <c r="H25" s="322">
        <v>-0.39881979036995574</v>
      </c>
      <c r="I25" s="323">
        <v>6.1229590660685194</v>
      </c>
      <c r="J25" s="323">
        <v>0.19278531726939541</v>
      </c>
      <c r="K25" s="314">
        <v>3.2509219027256148E-2</v>
      </c>
      <c r="L25" s="315">
        <v>10954306.620772285</v>
      </c>
      <c r="M25" s="315">
        <v>-185745.79110238142</v>
      </c>
      <c r="N25" s="314">
        <v>-1.6673690951793628E-2</v>
      </c>
      <c r="O25" s="313">
        <v>4635067.541525865</v>
      </c>
      <c r="P25" s="313">
        <v>-263238.9251481602</v>
      </c>
      <c r="Q25" s="314">
        <v>-5.3740803467305455E-2</v>
      </c>
    </row>
    <row r="26" spans="1:17">
      <c r="A26" s="329"/>
      <c r="B26" s="329"/>
      <c r="C26" s="160" t="s">
        <v>13</v>
      </c>
      <c r="D26" s="313">
        <v>14240.21174311042</v>
      </c>
      <c r="E26" s="313">
        <v>6868.9927599147104</v>
      </c>
      <c r="F26" s="317">
        <v>0.93186659839764185</v>
      </c>
      <c r="G26" s="324">
        <v>0.78967751339958825</v>
      </c>
      <c r="H26" s="324">
        <v>0.39881979036989346</v>
      </c>
      <c r="I26" s="325">
        <v>1.5952057284033767</v>
      </c>
      <c r="J26" s="325">
        <v>-6.2357594289831786E-2</v>
      </c>
      <c r="K26" s="317">
        <v>-3.7620037458667453E-2</v>
      </c>
      <c r="L26" s="318">
        <v>22716.067346286774</v>
      </c>
      <c r="M26" s="318">
        <v>10497.80511620164</v>
      </c>
      <c r="N26" s="317">
        <v>0.85918970460077393</v>
      </c>
      <c r="O26" s="313">
        <v>28252.063627004623</v>
      </c>
      <c r="P26" s="313">
        <v>12360.189115166664</v>
      </c>
      <c r="Q26" s="317">
        <v>0.77776785274509186</v>
      </c>
    </row>
    <row r="27" spans="1:17">
      <c r="A27" s="329" t="s">
        <v>69</v>
      </c>
      <c r="B27" s="329" t="s">
        <v>133</v>
      </c>
      <c r="C27" s="160" t="s">
        <v>115</v>
      </c>
      <c r="D27" s="313">
        <v>709861.79140363121</v>
      </c>
      <c r="E27" s="313">
        <v>-31230.102810572134</v>
      </c>
      <c r="F27" s="314">
        <v>-4.2140661710631883E-2</v>
      </c>
      <c r="G27" s="322">
        <v>95.666159000417622</v>
      </c>
      <c r="H27" s="322">
        <v>-0.10673575094038767</v>
      </c>
      <c r="I27" s="323">
        <v>6.0307652299758718</v>
      </c>
      <c r="J27" s="323">
        <v>0.16801156744498158</v>
      </c>
      <c r="K27" s="314">
        <v>2.8657449573355042E-2</v>
      </c>
      <c r="L27" s="315">
        <v>4281009.8096854044</v>
      </c>
      <c r="M27" s="315">
        <v>-63829.407390871085</v>
      </c>
      <c r="N27" s="314">
        <v>-1.4690856025237018E-2</v>
      </c>
      <c r="O27" s="313">
        <v>1673933.6102259159</v>
      </c>
      <c r="P27" s="313">
        <v>-61999.612404272659</v>
      </c>
      <c r="Q27" s="314">
        <v>-3.5715436282931626E-2</v>
      </c>
    </row>
    <row r="28" spans="1:17">
      <c r="A28" s="329"/>
      <c r="B28" s="329"/>
      <c r="C28" s="160" t="s">
        <v>13</v>
      </c>
      <c r="D28" s="313">
        <v>32157.956039696204</v>
      </c>
      <c r="E28" s="313">
        <v>-551.43886678342096</v>
      </c>
      <c r="F28" s="317">
        <v>-1.6858730293240084E-2</v>
      </c>
      <c r="G28" s="324">
        <v>4.333840999582331</v>
      </c>
      <c r="H28" s="324">
        <v>0.10673575094036103</v>
      </c>
      <c r="I28" s="325">
        <v>7.4481548916140312</v>
      </c>
      <c r="J28" s="325">
        <v>0.69361215387575648</v>
      </c>
      <c r="K28" s="317">
        <v>0.10268824712596446</v>
      </c>
      <c r="L28" s="318">
        <v>239517.43758137227</v>
      </c>
      <c r="M28" s="318">
        <v>18580.431759997009</v>
      </c>
      <c r="N28" s="317">
        <v>8.4098323370142211E-2</v>
      </c>
      <c r="O28" s="313">
        <v>78430.264473199844</v>
      </c>
      <c r="P28" s="313">
        <v>-1424.4378369400656</v>
      </c>
      <c r="Q28" s="317">
        <v>-1.7837870478908432E-2</v>
      </c>
    </row>
    <row r="29" spans="1:17">
      <c r="A29" s="329"/>
      <c r="B29" s="329" t="s">
        <v>134</v>
      </c>
      <c r="C29" s="160" t="s">
        <v>115</v>
      </c>
      <c r="D29" s="313">
        <v>9943591.4319858383</v>
      </c>
      <c r="E29" s="313">
        <v>-89236.996503392234</v>
      </c>
      <c r="F29" s="314">
        <v>-8.8945004032955216E-3</v>
      </c>
      <c r="G29" s="322">
        <v>95.425952223648508</v>
      </c>
      <c r="H29" s="322">
        <v>0.42982304955714312</v>
      </c>
      <c r="I29" s="323">
        <v>5.9993751743069739</v>
      </c>
      <c r="J29" s="323">
        <v>0.16405559050438878</v>
      </c>
      <c r="K29" s="314">
        <v>2.8114242613166696E-2</v>
      </c>
      <c r="L29" s="315">
        <v>59655335.580507368</v>
      </c>
      <c r="M29" s="315">
        <v>1110575.3708128482</v>
      </c>
      <c r="N29" s="314">
        <v>1.8969680067609983E-2</v>
      </c>
      <c r="O29" s="313">
        <v>23472498.403757002</v>
      </c>
      <c r="P29" s="313">
        <v>-1113641.264372278</v>
      </c>
      <c r="Q29" s="314">
        <v>-4.5295490849906701E-2</v>
      </c>
    </row>
    <row r="30" spans="1:17">
      <c r="A30" s="329"/>
      <c r="B30" s="329"/>
      <c r="C30" s="160" t="s">
        <v>13</v>
      </c>
      <c r="D30" s="313">
        <v>476625.7104967144</v>
      </c>
      <c r="E30" s="313">
        <v>-51848.216926802241</v>
      </c>
      <c r="F30" s="317">
        <v>-9.8109318617815772E-2</v>
      </c>
      <c r="G30" s="324">
        <v>4.574047776351434</v>
      </c>
      <c r="H30" s="324">
        <v>-0.42982304955717421</v>
      </c>
      <c r="I30" s="325">
        <v>7.0236494057352328</v>
      </c>
      <c r="J30" s="325">
        <v>0.11492481526837306</v>
      </c>
      <c r="K30" s="317">
        <v>1.6634736811907996E-2</v>
      </c>
      <c r="L30" s="318">
        <v>3347651.888288381</v>
      </c>
      <c r="M30" s="318">
        <v>-303428.92952306708</v>
      </c>
      <c r="N30" s="317">
        <v>-8.3106604499910849E-2</v>
      </c>
      <c r="O30" s="313">
        <v>1173668.2884681828</v>
      </c>
      <c r="P30" s="313">
        <v>-143693.60464314558</v>
      </c>
      <c r="Q30" s="317">
        <v>-0.10907678853816841</v>
      </c>
    </row>
    <row r="31" spans="1:17">
      <c r="A31" s="329"/>
      <c r="B31" s="329" t="s">
        <v>135</v>
      </c>
      <c r="C31" s="160" t="s">
        <v>115</v>
      </c>
      <c r="D31" s="313">
        <v>9257923.0425417479</v>
      </c>
      <c r="E31" s="313">
        <v>-127519.84979189932</v>
      </c>
      <c r="F31" s="314">
        <v>-1.3586982655454856E-2</v>
      </c>
      <c r="G31" s="322">
        <v>95.42065908528383</v>
      </c>
      <c r="H31" s="322">
        <v>0.39762411334029935</v>
      </c>
      <c r="I31" s="323">
        <v>6.0054123893315285</v>
      </c>
      <c r="J31" s="323">
        <v>0.17124245028972762</v>
      </c>
      <c r="K31" s="314">
        <v>2.9351639064160058E-2</v>
      </c>
      <c r="L31" s="315">
        <v>55597645.739158057</v>
      </c>
      <c r="M31" s="315">
        <v>841376.95211155713</v>
      </c>
      <c r="N31" s="314">
        <v>1.5365856197831339E-2</v>
      </c>
      <c r="O31" s="313">
        <v>21835621.792855062</v>
      </c>
      <c r="P31" s="313">
        <v>-1139342.2092269771</v>
      </c>
      <c r="Q31" s="314">
        <v>-4.9590598232220409E-2</v>
      </c>
    </row>
    <row r="32" spans="1:17">
      <c r="A32" s="329"/>
      <c r="B32" s="329"/>
      <c r="C32" s="160" t="s">
        <v>13</v>
      </c>
      <c r="D32" s="313">
        <v>444297.76717548445</v>
      </c>
      <c r="E32" s="313">
        <v>-47277.997182675987</v>
      </c>
      <c r="F32" s="317">
        <v>-9.6176420016161335E-2</v>
      </c>
      <c r="G32" s="324">
        <v>4.579340914716135</v>
      </c>
      <c r="H32" s="324">
        <v>-0.3976241133402949</v>
      </c>
      <c r="I32" s="325">
        <v>7.0380324083588466</v>
      </c>
      <c r="J32" s="325">
        <v>0.10907337374629922</v>
      </c>
      <c r="K32" s="317">
        <v>1.5741668149781226E-2</v>
      </c>
      <c r="L32" s="318">
        <v>3126982.0843425328</v>
      </c>
      <c r="M32" s="318">
        <v>-279126.24930351181</v>
      </c>
      <c r="N32" s="317">
        <v>-8.1948729154108585E-2</v>
      </c>
      <c r="O32" s="313">
        <v>1094041.6345859284</v>
      </c>
      <c r="P32" s="313">
        <v>-130654.9754284774</v>
      </c>
      <c r="Q32" s="317">
        <v>-0.1066835446102366</v>
      </c>
    </row>
    <row r="33" spans="1:18">
      <c r="A33" s="329" t="s">
        <v>111</v>
      </c>
      <c r="B33" s="329" t="s">
        <v>133</v>
      </c>
      <c r="C33" s="160" t="s">
        <v>115</v>
      </c>
      <c r="D33" s="313">
        <v>100396221.68463621</v>
      </c>
      <c r="E33" s="313">
        <v>12155069.684962079</v>
      </c>
      <c r="F33" s="314">
        <v>0.13774831141151656</v>
      </c>
      <c r="G33" s="322">
        <v>78.438524744022558</v>
      </c>
      <c r="H33" s="322">
        <v>-0.16510740225220388</v>
      </c>
      <c r="I33" s="323">
        <v>2.7391290381983717</v>
      </c>
      <c r="J33" s="323">
        <v>5.8359088473964427E-2</v>
      </c>
      <c r="K33" s="314">
        <v>2.1769525012753872E-2</v>
      </c>
      <c r="L33" s="315">
        <v>274998206.14178807</v>
      </c>
      <c r="M33" s="315">
        <v>38443977.531997889</v>
      </c>
      <c r="N33" s="314">
        <v>0.16251655173500806</v>
      </c>
      <c r="O33" s="313">
        <v>82806858.59408468</v>
      </c>
      <c r="P33" s="313">
        <v>8346470.5280100256</v>
      </c>
      <c r="Q33" s="314">
        <v>0.11209276159833514</v>
      </c>
    </row>
    <row r="34" spans="1:18">
      <c r="A34" s="329"/>
      <c r="B34" s="329"/>
      <c r="C34" s="160" t="s">
        <v>13</v>
      </c>
      <c r="D34" s="313">
        <v>27597289.172783032</v>
      </c>
      <c r="E34" s="313">
        <v>3577532.1148832738</v>
      </c>
      <c r="F34" s="317">
        <v>0.14894122810066782</v>
      </c>
      <c r="G34" s="324">
        <v>21.561475255981208</v>
      </c>
      <c r="H34" s="324">
        <v>0.16510740224996923</v>
      </c>
      <c r="I34" s="325">
        <v>1.7580953912750565</v>
      </c>
      <c r="J34" s="325">
        <v>0.17735296120491584</v>
      </c>
      <c r="K34" s="317">
        <v>0.1121959895750039</v>
      </c>
      <c r="L34" s="318">
        <v>48518666.906354867</v>
      </c>
      <c r="M34" s="318">
        <v>10549617.76495599</v>
      </c>
      <c r="N34" s="317">
        <v>0.27784782615094256</v>
      </c>
      <c r="O34" s="313">
        <v>14755931.080856085</v>
      </c>
      <c r="P34" s="313">
        <v>1356357.4871699456</v>
      </c>
      <c r="Q34" s="317">
        <v>0.10122392908152386</v>
      </c>
    </row>
    <row r="35" spans="1:18">
      <c r="A35" s="329"/>
      <c r="B35" s="329" t="s">
        <v>134</v>
      </c>
      <c r="C35" s="160" t="s">
        <v>115</v>
      </c>
      <c r="D35" s="313">
        <v>1376073501.0953653</v>
      </c>
      <c r="E35" s="313">
        <v>103162180.27395058</v>
      </c>
      <c r="F35" s="314">
        <v>8.1044279036955699E-2</v>
      </c>
      <c r="G35" s="322">
        <v>78.145266689096218</v>
      </c>
      <c r="H35" s="322">
        <v>-1.2510020434971239</v>
      </c>
      <c r="I35" s="323">
        <v>2.6663816739311104</v>
      </c>
      <c r="J35" s="323">
        <v>4.1058991911785192E-2</v>
      </c>
      <c r="K35" s="314">
        <v>1.5639598207487303E-2</v>
      </c>
      <c r="L35" s="315">
        <v>3669137165.3029037</v>
      </c>
      <c r="M35" s="315">
        <v>327334202.55126524</v>
      </c>
      <c r="N35" s="314">
        <v>9.7951377205596366E-2</v>
      </c>
      <c r="O35" s="313">
        <v>1131786478.3002858</v>
      </c>
      <c r="P35" s="313">
        <v>69107746.472182631</v>
      </c>
      <c r="Q35" s="314">
        <v>6.5031645409236782E-2</v>
      </c>
    </row>
    <row r="36" spans="1:18">
      <c r="A36" s="329"/>
      <c r="B36" s="329"/>
      <c r="C36" s="160" t="s">
        <v>13</v>
      </c>
      <c r="D36" s="313">
        <v>384843774.38088119</v>
      </c>
      <c r="E36" s="313">
        <v>54516881.189408064</v>
      </c>
      <c r="F36" s="317">
        <v>0.16503918485924637</v>
      </c>
      <c r="G36" s="324">
        <v>21.854733310897579</v>
      </c>
      <c r="H36" s="324">
        <v>1.2510020434997422</v>
      </c>
      <c r="I36" s="325">
        <v>1.6529665136643499</v>
      </c>
      <c r="J36" s="325">
        <v>7.8683862208062116E-2</v>
      </c>
      <c r="K36" s="317">
        <v>4.998077196320224E-2</v>
      </c>
      <c r="L36" s="318">
        <v>636133872.04379487</v>
      </c>
      <c r="M36" s="318">
        <v>116105974.78300458</v>
      </c>
      <c r="N36" s="317">
        <v>0.22326874268589145</v>
      </c>
      <c r="O36" s="313">
        <v>208399644.58089942</v>
      </c>
      <c r="P36" s="313">
        <v>22376663.744342297</v>
      </c>
      <c r="Q36" s="317">
        <v>0.12028978163726343</v>
      </c>
    </row>
    <row r="37" spans="1:18">
      <c r="A37" s="329"/>
      <c r="B37" s="329" t="s">
        <v>135</v>
      </c>
      <c r="C37" s="160" t="s">
        <v>115</v>
      </c>
      <c r="D37" s="313">
        <v>1289498108.8187366</v>
      </c>
      <c r="E37" s="313">
        <v>99119083.838046789</v>
      </c>
      <c r="F37" s="314">
        <v>8.326682658042861E-2</v>
      </c>
      <c r="G37" s="322">
        <v>78.113363502562208</v>
      </c>
      <c r="H37" s="322">
        <v>-1.1677918065341686</v>
      </c>
      <c r="I37" s="323">
        <v>2.6673815141326775</v>
      </c>
      <c r="J37" s="323">
        <v>4.2226372955955771E-2</v>
      </c>
      <c r="K37" s="314">
        <v>1.60852866535834E-2</v>
      </c>
      <c r="L37" s="315">
        <v>3439583417.9721456</v>
      </c>
      <c r="M37" s="315">
        <v>314653800.59515429</v>
      </c>
      <c r="N37" s="314">
        <v>0.1006914840082923</v>
      </c>
      <c r="O37" s="313">
        <v>1061503589.5768254</v>
      </c>
      <c r="P37" s="313">
        <v>67255745.922419548</v>
      </c>
      <c r="Q37" s="314">
        <v>6.7644849673716978E-2</v>
      </c>
    </row>
    <row r="38" spans="1:18">
      <c r="A38" s="329"/>
      <c r="B38" s="329"/>
      <c r="C38" s="160" t="s">
        <v>13</v>
      </c>
      <c r="D38" s="313">
        <v>361305352.96841264</v>
      </c>
      <c r="E38" s="313">
        <v>50219092.359337986</v>
      </c>
      <c r="F38" s="317">
        <v>0.16143140574904918</v>
      </c>
      <c r="G38" s="324">
        <v>21.88663649743313</v>
      </c>
      <c r="H38" s="324">
        <v>1.1677918065380055</v>
      </c>
      <c r="I38" s="325">
        <v>1.6574150128695944</v>
      </c>
      <c r="J38" s="325">
        <v>8.162078305130116E-2</v>
      </c>
      <c r="K38" s="317">
        <v>5.179659977604624E-2</v>
      </c>
      <c r="L38" s="318">
        <v>598832916.239995</v>
      </c>
      <c r="M38" s="318">
        <v>108624981.79646534</v>
      </c>
      <c r="N38" s="317">
        <v>0.22158960343996345</v>
      </c>
      <c r="O38" s="313">
        <v>195318245.44681859</v>
      </c>
      <c r="P38" s="313">
        <v>20235347.663929015</v>
      </c>
      <c r="Q38" s="317">
        <v>0.11557580963174215</v>
      </c>
      <c r="R38" s="231"/>
    </row>
  </sheetData>
  <mergeCells count="32">
    <mergeCell ref="L1:N1"/>
    <mergeCell ref="O1:Q1"/>
    <mergeCell ref="A3:A8"/>
    <mergeCell ref="B3:B4"/>
    <mergeCell ref="B5:B6"/>
    <mergeCell ref="B7:B8"/>
    <mergeCell ref="A1:A2"/>
    <mergeCell ref="B1:B2"/>
    <mergeCell ref="C1:C2"/>
    <mergeCell ref="D1:F1"/>
    <mergeCell ref="G1:H1"/>
    <mergeCell ref="I1:K1"/>
    <mergeCell ref="A9:A14"/>
    <mergeCell ref="B9:B10"/>
    <mergeCell ref="B11:B12"/>
    <mergeCell ref="B13:B14"/>
    <mergeCell ref="A15:A20"/>
    <mergeCell ref="B15:B16"/>
    <mergeCell ref="B17:B18"/>
    <mergeCell ref="B19:B20"/>
    <mergeCell ref="A33:A38"/>
    <mergeCell ref="B33:B34"/>
    <mergeCell ref="B35:B36"/>
    <mergeCell ref="B37:B38"/>
    <mergeCell ref="A21:A26"/>
    <mergeCell ref="B21:B22"/>
    <mergeCell ref="B23:B24"/>
    <mergeCell ref="B25:B26"/>
    <mergeCell ref="A27:A32"/>
    <mergeCell ref="B27:B28"/>
    <mergeCell ref="B29:B30"/>
    <mergeCell ref="B31:B3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CCFF66"/>
  </sheetPr>
  <dimension ref="A1:R98"/>
  <sheetViews>
    <sheetView zoomScale="81" zoomScaleNormal="70" workbookViewId="0">
      <selection activeCell="D3" sqref="D3:Q128"/>
    </sheetView>
  </sheetViews>
  <sheetFormatPr defaultColWidth="9.26953125" defaultRowHeight="14.5"/>
  <cols>
    <col min="1" max="1" width="23" style="224" customWidth="1"/>
    <col min="2" max="2" width="12.453125" customWidth="1"/>
    <col min="3" max="3" width="16.7265625" bestFit="1" customWidth="1"/>
    <col min="4" max="4" width="13.54296875" bestFit="1" customWidth="1"/>
    <col min="5" max="5" width="11.81640625" bestFit="1" customWidth="1"/>
    <col min="6" max="6" width="9.1796875" bestFit="1" customWidth="1"/>
    <col min="7" max="7" width="7.7265625" bestFit="1" customWidth="1"/>
    <col min="8" max="8" width="7.54296875" bestFit="1" customWidth="1"/>
    <col min="9" max="9" width="7.7265625" bestFit="1" customWidth="1"/>
    <col min="10" max="10" width="7.54296875" bestFit="1" customWidth="1"/>
    <col min="11" max="11" width="9.1796875" bestFit="1" customWidth="1"/>
    <col min="12" max="12" width="14.81640625" bestFit="1" customWidth="1"/>
    <col min="13" max="13" width="16.453125" bestFit="1" customWidth="1"/>
    <col min="14" max="14" width="9.1796875" bestFit="1" customWidth="1"/>
    <col min="15" max="15" width="12.7265625" bestFit="1" customWidth="1"/>
    <col min="16" max="16" width="15.453125" bestFit="1" customWidth="1"/>
    <col min="17" max="17" width="9.1796875" bestFit="1" customWidth="1"/>
  </cols>
  <sheetData>
    <row r="1" spans="1:17">
      <c r="A1" s="331" t="s">
        <v>0</v>
      </c>
      <c r="B1" s="331" t="s">
        <v>1</v>
      </c>
      <c r="C1" s="331" t="s">
        <v>116</v>
      </c>
      <c r="D1" s="331" t="s">
        <v>3</v>
      </c>
      <c r="E1" s="331"/>
      <c r="F1" s="331"/>
      <c r="G1" s="331" t="s">
        <v>4</v>
      </c>
      <c r="H1" s="331"/>
      <c r="I1" s="331" t="s">
        <v>5</v>
      </c>
      <c r="J1" s="331"/>
      <c r="K1" s="331"/>
      <c r="L1" s="331" t="s">
        <v>6</v>
      </c>
      <c r="M1" s="331"/>
      <c r="N1" s="331"/>
      <c r="O1" s="331" t="s">
        <v>7</v>
      </c>
      <c r="P1" s="331"/>
      <c r="Q1" s="331"/>
    </row>
    <row r="2" spans="1:17" ht="29">
      <c r="A2" s="334"/>
      <c r="B2" s="330"/>
      <c r="C2" s="330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33" t="s">
        <v>299</v>
      </c>
      <c r="B3" s="329" t="s">
        <v>133</v>
      </c>
      <c r="C3" s="160" t="s">
        <v>137</v>
      </c>
      <c r="D3" s="313">
        <v>142575934.49327782</v>
      </c>
      <c r="E3" s="313">
        <v>6312080.7727268338</v>
      </c>
      <c r="F3" s="314">
        <v>4.6322488322336805E-2</v>
      </c>
      <c r="G3" s="322">
        <v>49.663271539726111</v>
      </c>
      <c r="H3" s="322">
        <v>-2.317408200833043</v>
      </c>
      <c r="I3" s="323">
        <v>3.0877290138554412</v>
      </c>
      <c r="J3" s="323">
        <v>0.11496996944328197</v>
      </c>
      <c r="K3" s="314">
        <v>3.8674499926049814E-2</v>
      </c>
      <c r="L3" s="315">
        <v>440235849.61244673</v>
      </c>
      <c r="M3" s="315">
        <v>35156246.038223326</v>
      </c>
      <c r="N3" s="314">
        <v>8.6788487319583316E-2</v>
      </c>
      <c r="O3" s="313">
        <v>212649524.11972505</v>
      </c>
      <c r="P3" s="313">
        <v>9410311.7020348608</v>
      </c>
      <c r="Q3" s="314">
        <v>4.6301654046440183E-2</v>
      </c>
    </row>
    <row r="4" spans="1:17">
      <c r="A4" s="333"/>
      <c r="B4" s="329"/>
      <c r="C4" s="160" t="s">
        <v>138</v>
      </c>
      <c r="D4" s="313">
        <v>88976246.682121128</v>
      </c>
      <c r="E4" s="313">
        <v>13915326.700141251</v>
      </c>
      <c r="F4" s="317">
        <v>0.18538710561343971</v>
      </c>
      <c r="G4" s="324">
        <v>30.99296887139236</v>
      </c>
      <c r="H4" s="324">
        <v>2.3594205305634688</v>
      </c>
      <c r="I4" s="325">
        <v>2.4199014636714447</v>
      </c>
      <c r="J4" s="325">
        <v>5.4444159752742305E-2</v>
      </c>
      <c r="K4" s="317">
        <v>2.3016335852922874E-2</v>
      </c>
      <c r="L4" s="318">
        <v>215313749.57805645</v>
      </c>
      <c r="M4" s="318">
        <v>37760348.167824894</v>
      </c>
      <c r="N4" s="317">
        <v>0.21267037335196295</v>
      </c>
      <c r="O4" s="313">
        <v>43559986.226451695</v>
      </c>
      <c r="P4" s="313">
        <v>6415552.9148916826</v>
      </c>
      <c r="Q4" s="317">
        <v>0.17271909524313694</v>
      </c>
    </row>
    <row r="5" spans="1:17">
      <c r="A5" s="333"/>
      <c r="B5" s="329"/>
      <c r="C5" s="160" t="s">
        <v>139</v>
      </c>
      <c r="D5" s="313">
        <v>10081099.625496127</v>
      </c>
      <c r="E5" s="313">
        <v>-492323.98844419979</v>
      </c>
      <c r="F5" s="314">
        <v>-4.6562400828725405E-2</v>
      </c>
      <c r="G5" s="322">
        <v>3.5115350279794275</v>
      </c>
      <c r="H5" s="322">
        <v>-0.52191721655081968</v>
      </c>
      <c r="I5" s="323">
        <v>2.5338332665723495</v>
      </c>
      <c r="J5" s="323">
        <v>-2.7835977617036711E-3</v>
      </c>
      <c r="K5" s="314">
        <v>-1.097366260093228E-3</v>
      </c>
      <c r="L5" s="315">
        <v>25543825.594712142</v>
      </c>
      <c r="M5" s="315">
        <v>-1276899.0581567995</v>
      </c>
      <c r="N5" s="314">
        <v>-4.7608671081160105E-2</v>
      </c>
      <c r="O5" s="313">
        <v>6099644.0479208827</v>
      </c>
      <c r="P5" s="313">
        <v>-49197.08975882642</v>
      </c>
      <c r="Q5" s="314">
        <v>-8.0010344481580061E-3</v>
      </c>
    </row>
    <row r="6" spans="1:17">
      <c r="A6" s="333"/>
      <c r="B6" s="329"/>
      <c r="C6" s="160" t="s">
        <v>140</v>
      </c>
      <c r="D6" s="313">
        <v>39533348.667083904</v>
      </c>
      <c r="E6" s="313">
        <v>4767971.3304378241</v>
      </c>
      <c r="F6" s="317">
        <v>0.13714711864818219</v>
      </c>
      <c r="G6" s="324">
        <v>13.770594853233282</v>
      </c>
      <c r="H6" s="324">
        <v>0.50861894359887927</v>
      </c>
      <c r="I6" s="325">
        <v>2.8996840620583479</v>
      </c>
      <c r="J6" s="325">
        <v>6.0033192662542589E-2</v>
      </c>
      <c r="K6" s="317">
        <v>2.1141047059533728E-2</v>
      </c>
      <c r="L6" s="318">
        <v>114634221.04973884</v>
      </c>
      <c r="M6" s="318">
        <v>15912687.070858568</v>
      </c>
      <c r="N6" s="317">
        <v>0.16118759939713667</v>
      </c>
      <c r="O6" s="313">
        <v>31453969.765712202</v>
      </c>
      <c r="P6" s="313">
        <v>3857823.0363617316</v>
      </c>
      <c r="Q6" s="317">
        <v>0.13979571402476498</v>
      </c>
    </row>
    <row r="7" spans="1:17">
      <c r="A7" s="333"/>
      <c r="B7" s="329" t="s">
        <v>134</v>
      </c>
      <c r="C7" s="160" t="s">
        <v>137</v>
      </c>
      <c r="D7" s="313">
        <v>2031368437.7965057</v>
      </c>
      <c r="E7" s="313">
        <v>72010445.439158201</v>
      </c>
      <c r="F7" s="314">
        <v>3.6752061501798772E-2</v>
      </c>
      <c r="G7" s="322">
        <v>50.910712504268062</v>
      </c>
      <c r="H7" s="322">
        <v>-1.6957164033710015</v>
      </c>
      <c r="I7" s="323">
        <v>2.9786032765019508</v>
      </c>
      <c r="J7" s="323">
        <v>4.3052637145239547E-2</v>
      </c>
      <c r="K7" s="314">
        <v>1.466594940248552E-2</v>
      </c>
      <c r="L7" s="315">
        <v>6050640684.6033211</v>
      </c>
      <c r="M7" s="315">
        <v>298846077.4100275</v>
      </c>
      <c r="N7" s="314">
        <v>5.1957014778706706E-2</v>
      </c>
      <c r="O7" s="313">
        <v>3019196464.6645164</v>
      </c>
      <c r="P7" s="313">
        <v>81842125.830847263</v>
      </c>
      <c r="Q7" s="314">
        <v>2.7862530832199219E-2</v>
      </c>
    </row>
    <row r="8" spans="1:17">
      <c r="A8" s="333"/>
      <c r="B8" s="329"/>
      <c r="C8" s="160" t="s">
        <v>138</v>
      </c>
      <c r="D8" s="313">
        <v>1208787715.5606606</v>
      </c>
      <c r="E8" s="313">
        <v>159292109.3697108</v>
      </c>
      <c r="F8" s="317">
        <v>0.15177968200157335</v>
      </c>
      <c r="G8" s="324">
        <v>30.294969007372458</v>
      </c>
      <c r="H8" s="324">
        <v>2.117261711760225</v>
      </c>
      <c r="I8" s="325">
        <v>2.3896476898643484</v>
      </c>
      <c r="J8" s="325">
        <v>2.4471876988991337E-2</v>
      </c>
      <c r="K8" s="317">
        <v>1.0346747525394632E-2</v>
      </c>
      <c r="L8" s="318">
        <v>2888576772.0259356</v>
      </c>
      <c r="M8" s="318">
        <v>406335148.54414034</v>
      </c>
      <c r="N8" s="317">
        <v>0.16369685557612293</v>
      </c>
      <c r="O8" s="313">
        <v>595528620.00714707</v>
      </c>
      <c r="P8" s="313">
        <v>72438047.176237583</v>
      </c>
      <c r="Q8" s="317">
        <v>0.1384808882794632</v>
      </c>
    </row>
    <row r="9" spans="1:17">
      <c r="A9" s="333"/>
      <c r="B9" s="329"/>
      <c r="C9" s="160" t="s">
        <v>139</v>
      </c>
      <c r="D9" s="313">
        <v>161105578.76659185</v>
      </c>
      <c r="E9" s="313">
        <v>-8993871.0123541057</v>
      </c>
      <c r="F9" s="314">
        <v>-5.2874192268359245E-2</v>
      </c>
      <c r="G9" s="322">
        <v>4.03767216759391</v>
      </c>
      <c r="H9" s="322">
        <v>-0.52929550596466868</v>
      </c>
      <c r="I9" s="323">
        <v>2.4058504819281525</v>
      </c>
      <c r="J9" s="323">
        <v>1.7987910913234817E-2</v>
      </c>
      <c r="K9" s="314">
        <v>7.5330595368348109E-3</v>
      </c>
      <c r="L9" s="315">
        <v>387595934.31691897</v>
      </c>
      <c r="M9" s="315">
        <v>-18578175.16045779</v>
      </c>
      <c r="N9" s="314">
        <v>-4.5739437169843945E-2</v>
      </c>
      <c r="O9" s="313">
        <v>91750646.696082234</v>
      </c>
      <c r="P9" s="313">
        <v>-946615.45899109542</v>
      </c>
      <c r="Q9" s="314">
        <v>-1.0211903102461662E-2</v>
      </c>
    </row>
    <row r="10" spans="1:17">
      <c r="A10" s="333"/>
      <c r="B10" s="329"/>
      <c r="C10" s="160" t="s">
        <v>140</v>
      </c>
      <c r="D10" s="313">
        <v>511225560.75674373</v>
      </c>
      <c r="E10" s="313">
        <v>37469020.815083504</v>
      </c>
      <c r="F10" s="317">
        <v>7.9089189607171539E-2</v>
      </c>
      <c r="G10" s="324">
        <v>12.812475110006149</v>
      </c>
      <c r="H10" s="324">
        <v>9.2676157909073353E-2</v>
      </c>
      <c r="I10" s="325">
        <v>2.842874307455963</v>
      </c>
      <c r="J10" s="325">
        <v>4.3653647877975654E-2</v>
      </c>
      <c r="K10" s="317">
        <v>1.5594929155944752E-2</v>
      </c>
      <c r="L10" s="318">
        <v>1453350011.9901142</v>
      </c>
      <c r="M10" s="318">
        <v>127200917.77523494</v>
      </c>
      <c r="N10" s="317">
        <v>9.5917509072041232E-2</v>
      </c>
      <c r="O10" s="313">
        <v>407742081.96366256</v>
      </c>
      <c r="P10" s="313">
        <v>40905838.821805894</v>
      </c>
      <c r="Q10" s="317">
        <v>0.11150980740468298</v>
      </c>
    </row>
    <row r="11" spans="1:17">
      <c r="A11" s="333"/>
      <c r="B11" s="329" t="s">
        <v>135</v>
      </c>
      <c r="C11" s="160" t="s">
        <v>137</v>
      </c>
      <c r="D11" s="313">
        <v>1901633314.9324419</v>
      </c>
      <c r="E11" s="313">
        <v>69500612.281285048</v>
      </c>
      <c r="F11" s="314">
        <v>3.7934267632860522E-2</v>
      </c>
      <c r="G11" s="322">
        <v>50.859579200598347</v>
      </c>
      <c r="H11" s="322">
        <v>-1.7211451706625525</v>
      </c>
      <c r="I11" s="323">
        <v>2.9801441039220022</v>
      </c>
      <c r="J11" s="323">
        <v>4.6124449500092535E-2</v>
      </c>
      <c r="K11" s="314">
        <v>1.5720565958233311E-2</v>
      </c>
      <c r="L11" s="315">
        <v>5667141311.3175688</v>
      </c>
      <c r="M11" s="315">
        <v>291627952.22994232</v>
      </c>
      <c r="N11" s="314">
        <v>5.4251181747493542E-2</v>
      </c>
      <c r="O11" s="313">
        <v>2831254209.6159854</v>
      </c>
      <c r="P11" s="313">
        <v>83861983.84651041</v>
      </c>
      <c r="Q11" s="314">
        <v>3.052421240036915E-2</v>
      </c>
    </row>
    <row r="12" spans="1:17">
      <c r="A12" s="333"/>
      <c r="B12" s="329"/>
      <c r="C12" s="160" t="s">
        <v>138</v>
      </c>
      <c r="D12" s="313">
        <v>1136622564.5819254</v>
      </c>
      <c r="E12" s="313">
        <v>151081254.83886313</v>
      </c>
      <c r="F12" s="317">
        <v>0.15329773936949545</v>
      </c>
      <c r="G12" s="324">
        <v>30.399207297541142</v>
      </c>
      <c r="H12" s="324">
        <v>2.1149700863907341</v>
      </c>
      <c r="I12" s="325">
        <v>2.3901537617821629</v>
      </c>
      <c r="J12" s="325">
        <v>2.4773984866955701E-2</v>
      </c>
      <c r="K12" s="317">
        <v>1.0473576001932558E-2</v>
      </c>
      <c r="L12" s="318">
        <v>2716702698.4619784</v>
      </c>
      <c r="M12" s="318">
        <v>385523215.08121252</v>
      </c>
      <c r="N12" s="317">
        <v>0.16537689089563878</v>
      </c>
      <c r="O12" s="313">
        <v>559805872.02582407</v>
      </c>
      <c r="P12" s="313">
        <v>68846888.843113661</v>
      </c>
      <c r="Q12" s="317">
        <v>0.14022941060535049</v>
      </c>
    </row>
    <row r="13" spans="1:17">
      <c r="A13" s="333"/>
      <c r="B13" s="329"/>
      <c r="C13" s="160" t="s">
        <v>139</v>
      </c>
      <c r="D13" s="313">
        <v>150878284.28160632</v>
      </c>
      <c r="E13" s="313">
        <v>-7798309.8202109635</v>
      </c>
      <c r="F13" s="314">
        <v>-4.9145936515419895E-2</v>
      </c>
      <c r="G13" s="322">
        <v>4.0352711476046919</v>
      </c>
      <c r="H13" s="322">
        <v>-0.51861856058348721</v>
      </c>
      <c r="I13" s="323">
        <v>2.3989509984859114</v>
      </c>
      <c r="J13" s="323">
        <v>2.0434837660133542E-2</v>
      </c>
      <c r="K13" s="314">
        <v>8.5914226679203801E-3</v>
      </c>
      <c r="L13" s="315">
        <v>361949610.72720069</v>
      </c>
      <c r="M13" s="315">
        <v>-15465232.688764036</v>
      </c>
      <c r="N13" s="314">
        <v>-4.0976747360514258E-2</v>
      </c>
      <c r="O13" s="313">
        <v>85878753.618981972</v>
      </c>
      <c r="P13" s="313">
        <v>-598705.39139388502</v>
      </c>
      <c r="Q13" s="314">
        <v>-6.9232537385499537E-3</v>
      </c>
    </row>
    <row r="14" spans="1:17">
      <c r="A14" s="333"/>
      <c r="B14" s="329"/>
      <c r="C14" s="160" t="s">
        <v>140</v>
      </c>
      <c r="D14" s="313">
        <v>477676810.85824782</v>
      </c>
      <c r="E14" s="313">
        <v>36652725.318565488</v>
      </c>
      <c r="F14" s="317">
        <v>8.310821680796289E-2</v>
      </c>
      <c r="G14" s="324">
        <v>12.77556582720964</v>
      </c>
      <c r="H14" s="324">
        <v>0.11853184201105549</v>
      </c>
      <c r="I14" s="325">
        <v>2.8429685638249436</v>
      </c>
      <c r="J14" s="325">
        <v>4.3401229329586677E-2</v>
      </c>
      <c r="K14" s="317">
        <v>1.550283459690748E-2</v>
      </c>
      <c r="L14" s="318">
        <v>1358020156.9381521</v>
      </c>
      <c r="M14" s="318">
        <v>123343533.33557129</v>
      </c>
      <c r="N14" s="317">
        <v>9.9899464343688141E-2</v>
      </c>
      <c r="O14" s="313">
        <v>381506059.48479569</v>
      </c>
      <c r="P14" s="313">
        <v>39191847.098762155</v>
      </c>
      <c r="Q14" s="317">
        <v>0.11449085571289352</v>
      </c>
    </row>
    <row r="15" spans="1:17">
      <c r="A15" s="333" t="s">
        <v>300</v>
      </c>
      <c r="B15" s="329" t="s">
        <v>133</v>
      </c>
      <c r="C15" s="160" t="s">
        <v>137</v>
      </c>
      <c r="D15" s="313">
        <v>142198776.7376568</v>
      </c>
      <c r="E15" s="313">
        <v>6334790.090491116</v>
      </c>
      <c r="F15" s="314">
        <v>4.6625969447977103E-2</v>
      </c>
      <c r="G15" s="322">
        <v>49.660251921234597</v>
      </c>
      <c r="H15" s="322">
        <v>-2.3213307926331694</v>
      </c>
      <c r="I15" s="323">
        <v>3.0806064741829124</v>
      </c>
      <c r="J15" s="323">
        <v>0.11606531842685319</v>
      </c>
      <c r="K15" s="314">
        <v>3.9151191475785926E-2</v>
      </c>
      <c r="L15" s="315">
        <v>438058472.2389161</v>
      </c>
      <c r="M15" s="315">
        <v>35284092.238301754</v>
      </c>
      <c r="N15" s="314">
        <v>8.7602623181365052E-2</v>
      </c>
      <c r="O15" s="313">
        <v>211592919.54385585</v>
      </c>
      <c r="P15" s="313">
        <v>9482044.2744545639</v>
      </c>
      <c r="Q15" s="314">
        <v>4.6915062149998542E-2</v>
      </c>
    </row>
    <row r="16" spans="1:17">
      <c r="A16" s="333"/>
      <c r="B16" s="329"/>
      <c r="C16" s="160" t="s">
        <v>138</v>
      </c>
      <c r="D16" s="313">
        <v>88958741.146702662</v>
      </c>
      <c r="E16" s="313">
        <v>13918491.486661091</v>
      </c>
      <c r="F16" s="317">
        <v>0.18548034621042306</v>
      </c>
      <c r="G16" s="324">
        <v>31.067169474259355</v>
      </c>
      <c r="H16" s="324">
        <v>2.3567581221859264</v>
      </c>
      <c r="I16" s="325">
        <v>2.4195356542084738</v>
      </c>
      <c r="J16" s="325">
        <v>5.4489587700186526E-2</v>
      </c>
      <c r="K16" s="317">
        <v>2.303954602484086E-2</v>
      </c>
      <c r="L16" s="318">
        <v>215238845.95794952</v>
      </c>
      <c r="M16" s="318">
        <v>37765198.669668347</v>
      </c>
      <c r="N16" s="317">
        <v>0.21279327520848237</v>
      </c>
      <c r="O16" s="313">
        <v>43547854.022695005</v>
      </c>
      <c r="P16" s="313">
        <v>6417230.213933669</v>
      </c>
      <c r="Q16" s="317">
        <v>0.17282850530562485</v>
      </c>
    </row>
    <row r="17" spans="1:17">
      <c r="A17" s="333"/>
      <c r="B17" s="329"/>
      <c r="C17" s="160" t="s">
        <v>139</v>
      </c>
      <c r="D17" s="313">
        <v>10080558.520852126</v>
      </c>
      <c r="E17" s="313">
        <v>-492459.52097984217</v>
      </c>
      <c r="F17" s="314">
        <v>-4.6577005641287507E-2</v>
      </c>
      <c r="G17" s="322">
        <v>3.5204457249012036</v>
      </c>
      <c r="H17" s="322">
        <v>-0.52479264502830247</v>
      </c>
      <c r="I17" s="323">
        <v>2.5335816777524451</v>
      </c>
      <c r="J17" s="323">
        <v>-2.8427547367448902E-3</v>
      </c>
      <c r="K17" s="314">
        <v>-1.1207724938822935E-3</v>
      </c>
      <c r="L17" s="315">
        <v>25539918.369942237</v>
      </c>
      <c r="M17" s="315">
        <v>-1277742.9165093787</v>
      </c>
      <c r="N17" s="314">
        <v>-4.7645575908399559E-2</v>
      </c>
      <c r="O17" s="313">
        <v>6095650.7700818181</v>
      </c>
      <c r="P17" s="313">
        <v>-50122.996494365856</v>
      </c>
      <c r="Q17" s="314">
        <v>-8.1556852559331056E-3</v>
      </c>
    </row>
    <row r="18" spans="1:17">
      <c r="A18" s="333"/>
      <c r="B18" s="329"/>
      <c r="C18" s="160" t="s">
        <v>140</v>
      </c>
      <c r="D18" s="313">
        <v>39186647.297886655</v>
      </c>
      <c r="E18" s="313">
        <v>4774089.3806592673</v>
      </c>
      <c r="F18" s="317">
        <v>0.13873102348690255</v>
      </c>
      <c r="G18" s="324">
        <v>13.685200543966968</v>
      </c>
      <c r="H18" s="324">
        <v>0.51895045875766677</v>
      </c>
      <c r="I18" s="325">
        <v>2.8675753747971298</v>
      </c>
      <c r="J18" s="325">
        <v>6.2085581104246224E-2</v>
      </c>
      <c r="K18" s="317">
        <v>2.2130032782091354E-2</v>
      </c>
      <c r="L18" s="318">
        <v>112370664.81228025</v>
      </c>
      <c r="M18" s="318">
        <v>15826584.800633579</v>
      </c>
      <c r="N18" s="317">
        <v>0.16393117836665208</v>
      </c>
      <c r="O18" s="313">
        <v>30774698.775888979</v>
      </c>
      <c r="P18" s="313">
        <v>3848999.5842109099</v>
      </c>
      <c r="Q18" s="317">
        <v>0.14294891868213846</v>
      </c>
    </row>
    <row r="19" spans="1:17">
      <c r="A19" s="333"/>
      <c r="B19" s="329" t="s">
        <v>134</v>
      </c>
      <c r="C19" s="160" t="s">
        <v>137</v>
      </c>
      <c r="D19" s="313">
        <v>2025816941.9583089</v>
      </c>
      <c r="E19" s="313">
        <v>72640023.145437956</v>
      </c>
      <c r="F19" s="314">
        <v>3.7190703231117499E-2</v>
      </c>
      <c r="G19" s="322">
        <v>50.904521280462298</v>
      </c>
      <c r="H19" s="322">
        <v>-1.6850753774926019</v>
      </c>
      <c r="I19" s="323">
        <v>2.9709450319166799</v>
      </c>
      <c r="J19" s="323">
        <v>4.4086714933582627E-2</v>
      </c>
      <c r="K19" s="314">
        <v>1.506281143770077E-2</v>
      </c>
      <c r="L19" s="315">
        <v>6018590779.283679</v>
      </c>
      <c r="M19" s="315">
        <v>301918669.91680813</v>
      </c>
      <c r="N19" s="314">
        <v>5.2813711218824132E-2</v>
      </c>
      <c r="O19" s="313">
        <v>3003691479.7265091</v>
      </c>
      <c r="P19" s="313">
        <v>83738248.729300976</v>
      </c>
      <c r="Q19" s="314">
        <v>2.8677941769876602E-2</v>
      </c>
    </row>
    <row r="20" spans="1:17">
      <c r="A20" s="333"/>
      <c r="B20" s="329"/>
      <c r="C20" s="160" t="s">
        <v>138</v>
      </c>
      <c r="D20" s="313">
        <v>1208546285.050092</v>
      </c>
      <c r="E20" s="313">
        <v>159296621.40253651</v>
      </c>
      <c r="F20" s="317">
        <v>0.15181955917790457</v>
      </c>
      <c r="G20" s="324">
        <v>30.368227657473184</v>
      </c>
      <c r="H20" s="324">
        <v>2.1170149418029496</v>
      </c>
      <c r="I20" s="325">
        <v>2.3892847619030824</v>
      </c>
      <c r="J20" s="325">
        <v>2.4526682482763018E-2</v>
      </c>
      <c r="K20" s="317">
        <v>1.0371751214726929E-2</v>
      </c>
      <c r="L20" s="318">
        <v>2887561222.9247637</v>
      </c>
      <c r="M20" s="318">
        <v>406339603.48515415</v>
      </c>
      <c r="N20" s="317">
        <v>0.16376594508995412</v>
      </c>
      <c r="O20" s="313">
        <v>595360336.8395834</v>
      </c>
      <c r="P20" s="313">
        <v>72445332.641885161</v>
      </c>
      <c r="Q20" s="317">
        <v>0.13854131562554245</v>
      </c>
    </row>
    <row r="21" spans="1:17">
      <c r="A21" s="333"/>
      <c r="B21" s="329"/>
      <c r="C21" s="160" t="s">
        <v>139</v>
      </c>
      <c r="D21" s="313">
        <v>161099078.97872326</v>
      </c>
      <c r="E21" s="313">
        <v>-8994893.8607746661</v>
      </c>
      <c r="F21" s="314">
        <v>-5.2881908221770572E-2</v>
      </c>
      <c r="G21" s="322">
        <v>4.0480812082694406</v>
      </c>
      <c r="H21" s="322">
        <v>-0.53172584321627614</v>
      </c>
      <c r="I21" s="323">
        <v>2.4056508744919096</v>
      </c>
      <c r="J21" s="323">
        <v>1.7944540550639765E-2</v>
      </c>
      <c r="K21" s="314">
        <v>7.5153884276127E-3</v>
      </c>
      <c r="L21" s="315">
        <v>387548140.22500682</v>
      </c>
      <c r="M21" s="315">
        <v>-18586316.089096665</v>
      </c>
      <c r="N21" s="314">
        <v>-4.5763947875237777E-2</v>
      </c>
      <c r="O21" s="313">
        <v>91703014.679501295</v>
      </c>
      <c r="P21" s="313">
        <v>-955769.66850273311</v>
      </c>
      <c r="Q21" s="314">
        <v>-1.0314938569807834E-2</v>
      </c>
    </row>
    <row r="22" spans="1:17">
      <c r="A22" s="333"/>
      <c r="B22" s="329"/>
      <c r="C22" s="160" t="s">
        <v>140</v>
      </c>
      <c r="D22" s="313">
        <v>506605833.85699594</v>
      </c>
      <c r="E22" s="313">
        <v>36977691.249441326</v>
      </c>
      <c r="F22" s="317">
        <v>7.8738235413506261E-2</v>
      </c>
      <c r="G22" s="324">
        <v>12.729939668413792</v>
      </c>
      <c r="H22" s="324">
        <v>8.5127843601298991E-2</v>
      </c>
      <c r="I22" s="325">
        <v>2.8098127208788246</v>
      </c>
      <c r="J22" s="325">
        <v>4.1370006265450066E-2</v>
      </c>
      <c r="K22" s="317">
        <v>1.4943421457513371E-2</v>
      </c>
      <c r="L22" s="318">
        <v>1423467516.4428115</v>
      </c>
      <c r="M22" s="318">
        <v>123328906.463516</v>
      </c>
      <c r="N22" s="317">
        <v>9.4858275507624518E-2</v>
      </c>
      <c r="O22" s="313">
        <v>398820332.91393024</v>
      </c>
      <c r="P22" s="313">
        <v>40271090.965479851</v>
      </c>
      <c r="Q22" s="317">
        <v>0.11231676504637468</v>
      </c>
    </row>
    <row r="23" spans="1:17">
      <c r="A23" s="333"/>
      <c r="B23" s="329" t="s">
        <v>135</v>
      </c>
      <c r="C23" s="160" t="s">
        <v>137</v>
      </c>
      <c r="D23" s="313">
        <v>1896466306.7312205</v>
      </c>
      <c r="E23" s="313">
        <v>70097302.279504538</v>
      </c>
      <c r="F23" s="314">
        <v>3.8380689832473398E-2</v>
      </c>
      <c r="G23" s="322">
        <v>50.853347469243616</v>
      </c>
      <c r="H23" s="322">
        <v>-1.710963508211627</v>
      </c>
      <c r="I23" s="323">
        <v>2.9725290022696482</v>
      </c>
      <c r="J23" s="323">
        <v>4.7186606369962636E-2</v>
      </c>
      <c r="K23" s="314">
        <v>1.6130284932150806E-2</v>
      </c>
      <c r="L23" s="315">
        <v>5637301098.5857592</v>
      </c>
      <c r="M23" s="315">
        <v>294546419.30605316</v>
      </c>
      <c r="N23" s="314">
        <v>5.5130066227514499E-2</v>
      </c>
      <c r="O23" s="313">
        <v>2816833189.5316353</v>
      </c>
      <c r="P23" s="313">
        <v>85662747.258678436</v>
      </c>
      <c r="Q23" s="314">
        <v>3.1364848539949593E-2</v>
      </c>
    </row>
    <row r="24" spans="1:17">
      <c r="A24" s="333"/>
      <c r="B24" s="329"/>
      <c r="C24" s="160" t="s">
        <v>138</v>
      </c>
      <c r="D24" s="313">
        <v>1136397690.2283444</v>
      </c>
      <c r="E24" s="313">
        <v>151084398.36114943</v>
      </c>
      <c r="F24" s="317">
        <v>0.15333640539329421</v>
      </c>
      <c r="G24" s="324">
        <v>30.472266445922251</v>
      </c>
      <c r="H24" s="324">
        <v>2.1141886655365525</v>
      </c>
      <c r="I24" s="325">
        <v>2.3897937876478417</v>
      </c>
      <c r="J24" s="325">
        <v>2.4828767970439092E-2</v>
      </c>
      <c r="K24" s="317">
        <v>1.0498577257529968E-2</v>
      </c>
      <c r="L24" s="318">
        <v>2715756140.4050541</v>
      </c>
      <c r="M24" s="318">
        <v>385524671.71594715</v>
      </c>
      <c r="N24" s="317">
        <v>0.16544479674923779</v>
      </c>
      <c r="O24" s="313">
        <v>559649171.27820396</v>
      </c>
      <c r="P24" s="313">
        <v>68853776.192776918</v>
      </c>
      <c r="Q24" s="317">
        <v>0.14029018381639938</v>
      </c>
    </row>
    <row r="25" spans="1:17">
      <c r="A25" s="333"/>
      <c r="B25" s="329"/>
      <c r="C25" s="160" t="s">
        <v>139</v>
      </c>
      <c r="D25" s="313">
        <v>150872228.17028499</v>
      </c>
      <c r="E25" s="313">
        <v>-7798912.3195883334</v>
      </c>
      <c r="F25" s="314">
        <v>-4.9151422845454838E-2</v>
      </c>
      <c r="G25" s="322">
        <v>4.0456072514289518</v>
      </c>
      <c r="H25" s="322">
        <v>-0.52107075916345114</v>
      </c>
      <c r="I25" s="323">
        <v>2.3987531282029892</v>
      </c>
      <c r="J25" s="323">
        <v>2.0404550925816611E-2</v>
      </c>
      <c r="K25" s="314">
        <v>8.5792936833407937E-3</v>
      </c>
      <c r="L25" s="315">
        <v>361905229.2824263</v>
      </c>
      <c r="M25" s="315">
        <v>-15470051.956610262</v>
      </c>
      <c r="N25" s="314">
        <v>-4.099381365365911E-2</v>
      </c>
      <c r="O25" s="313">
        <v>85834500.405805364</v>
      </c>
      <c r="P25" s="313">
        <v>-604505.60605405271</v>
      </c>
      <c r="Q25" s="314">
        <v>-6.9934354170050807E-3</v>
      </c>
    </row>
    <row r="26" spans="1:17">
      <c r="A26" s="333"/>
      <c r="B26" s="329"/>
      <c r="C26" s="160" t="s">
        <v>140</v>
      </c>
      <c r="D26" s="313">
        <v>473373562.05171716</v>
      </c>
      <c r="E26" s="313">
        <v>36228926.168842494</v>
      </c>
      <c r="F26" s="317">
        <v>8.2876291266100327E-2</v>
      </c>
      <c r="G26" s="324">
        <v>12.693413085340543</v>
      </c>
      <c r="H26" s="324">
        <v>0.11205273227650103</v>
      </c>
      <c r="I26" s="325">
        <v>2.8099028144972857</v>
      </c>
      <c r="J26" s="325">
        <v>4.1337247075389882E-2</v>
      </c>
      <c r="K26" s="317">
        <v>1.4930925805699219E-2</v>
      </c>
      <c r="L26" s="318">
        <v>1330133704.3177257</v>
      </c>
      <c r="M26" s="318">
        <v>119870117.42921662</v>
      </c>
      <c r="N26" s="317">
        <v>9.9044636827745197E-2</v>
      </c>
      <c r="O26" s="313">
        <v>373201786.6272521</v>
      </c>
      <c r="P26" s="313">
        <v>38662112.017961264</v>
      </c>
      <c r="Q26" s="317">
        <v>0.11556809237384109</v>
      </c>
    </row>
    <row r="27" spans="1:17">
      <c r="A27" s="333" t="s">
        <v>67</v>
      </c>
      <c r="B27" s="329" t="s">
        <v>133</v>
      </c>
      <c r="C27" s="160" t="s">
        <v>137</v>
      </c>
      <c r="D27" s="313">
        <v>79821154.947879657</v>
      </c>
      <c r="E27" s="313">
        <v>1891637.8771245629</v>
      </c>
      <c r="F27" s="314">
        <v>2.4273702035225945E-2</v>
      </c>
      <c r="G27" s="322">
        <v>50.453999908550877</v>
      </c>
      <c r="H27" s="322">
        <v>-1.8546683396994084</v>
      </c>
      <c r="I27" s="323">
        <v>3.4384690242027807</v>
      </c>
      <c r="J27" s="323">
        <v>0.1345626349203064</v>
      </c>
      <c r="K27" s="314">
        <v>4.0728343683348135E-2</v>
      </c>
      <c r="L27" s="315">
        <v>274462568.76437473</v>
      </c>
      <c r="M27" s="315">
        <v>16990739.400609314</v>
      </c>
      <c r="N27" s="314">
        <v>6.5990673397531924E-2</v>
      </c>
      <c r="O27" s="313">
        <v>148735412.03010631</v>
      </c>
      <c r="P27" s="313">
        <v>5393137.1136409938</v>
      </c>
      <c r="Q27" s="314">
        <v>3.7624190887049332E-2</v>
      </c>
    </row>
    <row r="28" spans="1:17">
      <c r="A28" s="333"/>
      <c r="B28" s="329"/>
      <c r="C28" s="160" t="s">
        <v>138</v>
      </c>
      <c r="D28" s="313">
        <v>53553833.868048675</v>
      </c>
      <c r="E28" s="313">
        <v>6396775.765155375</v>
      </c>
      <c r="F28" s="317">
        <v>0.13564832121626569</v>
      </c>
      <c r="G28" s="324">
        <v>33.85073957956871</v>
      </c>
      <c r="H28" s="324">
        <v>2.1974841689381037</v>
      </c>
      <c r="I28" s="325">
        <v>2.5890195653688974</v>
      </c>
      <c r="J28" s="325">
        <v>5.5564912208243111E-2</v>
      </c>
      <c r="K28" s="317">
        <v>2.1932467644100975E-2</v>
      </c>
      <c r="L28" s="318">
        <v>138651923.68489352</v>
      </c>
      <c r="M28" s="318">
        <v>19181655.404751152</v>
      </c>
      <c r="N28" s="317">
        <v>0.16055589127641903</v>
      </c>
      <c r="O28" s="313">
        <v>27920586.717330933</v>
      </c>
      <c r="P28" s="313">
        <v>3337556.1515723877</v>
      </c>
      <c r="Q28" s="317">
        <v>0.13576666809425994</v>
      </c>
    </row>
    <row r="29" spans="1:17">
      <c r="A29" s="333"/>
      <c r="B29" s="329"/>
      <c r="C29" s="160" t="s">
        <v>139</v>
      </c>
      <c r="D29" s="313">
        <v>4488184.6512463028</v>
      </c>
      <c r="E29" s="313">
        <v>-242031.92920397967</v>
      </c>
      <c r="F29" s="314">
        <v>-5.1167198179526058E-2</v>
      </c>
      <c r="G29" s="322">
        <v>2.836927981453063</v>
      </c>
      <c r="H29" s="322">
        <v>-0.33813763103488137</v>
      </c>
      <c r="I29" s="323">
        <v>2.8595386398694367</v>
      </c>
      <c r="J29" s="323">
        <v>1.9320226146106734E-2</v>
      </c>
      <c r="K29" s="314">
        <v>6.8023733853549853E-3</v>
      </c>
      <c r="L29" s="315">
        <v>12834137.433107734</v>
      </c>
      <c r="M29" s="315">
        <v>-600710.79958656244</v>
      </c>
      <c r="N29" s="314">
        <v>-4.4712883181270792E-2</v>
      </c>
      <c r="O29" s="313">
        <v>3383520.3398455381</v>
      </c>
      <c r="P29" s="313">
        <v>-49399.989941067062</v>
      </c>
      <c r="Q29" s="314">
        <v>-1.4390077600238929E-2</v>
      </c>
    </row>
    <row r="30" spans="1:17">
      <c r="A30" s="333"/>
      <c r="B30" s="329"/>
      <c r="C30" s="160" t="s">
        <v>140</v>
      </c>
      <c r="D30" s="313">
        <v>17176077.458811004</v>
      </c>
      <c r="E30" s="313">
        <v>1300882.5977906249</v>
      </c>
      <c r="F30" s="317">
        <v>8.1944354647563084E-2</v>
      </c>
      <c r="G30" s="324">
        <v>10.856793679595002</v>
      </c>
      <c r="H30" s="324">
        <v>0.20087878912439194</v>
      </c>
      <c r="I30" s="325">
        <v>3.1991551841606833</v>
      </c>
      <c r="J30" s="325">
        <v>8.4238366296039757E-2</v>
      </c>
      <c r="K30" s="317">
        <v>2.7043536383673752E-2</v>
      </c>
      <c r="L30" s="318">
        <v>54948937.245900676</v>
      </c>
      <c r="M30" s="318">
        <v>5499025.7864299342</v>
      </c>
      <c r="N30" s="317">
        <v>0.11120395616758481</v>
      </c>
      <c r="O30" s="313">
        <v>17239203.114494562</v>
      </c>
      <c r="P30" s="313">
        <v>1702680.2291587461</v>
      </c>
      <c r="Q30" s="317">
        <v>0.10959210382690099</v>
      </c>
    </row>
    <row r="31" spans="1:17">
      <c r="A31" s="333"/>
      <c r="B31" s="329" t="s">
        <v>134</v>
      </c>
      <c r="C31" s="160" t="s">
        <v>137</v>
      </c>
      <c r="D31" s="313">
        <v>1140918138.6565382</v>
      </c>
      <c r="E31" s="313">
        <v>23670488.426281929</v>
      </c>
      <c r="F31" s="314">
        <v>2.118642936631249E-2</v>
      </c>
      <c r="G31" s="322">
        <v>51.467151771070277</v>
      </c>
      <c r="H31" s="322">
        <v>-1.5151145980595118</v>
      </c>
      <c r="I31" s="323">
        <v>3.3128913399001232</v>
      </c>
      <c r="J31" s="323">
        <v>5.1126926258544536E-2</v>
      </c>
      <c r="K31" s="314">
        <v>1.5674622619805997E-2</v>
      </c>
      <c r="L31" s="315">
        <v>3779737821.0902138</v>
      </c>
      <c r="M31" s="315">
        <v>135539194.34449005</v>
      </c>
      <c r="N31" s="314">
        <v>3.719314127109663E-2</v>
      </c>
      <c r="O31" s="313">
        <v>2124696083.2010953</v>
      </c>
      <c r="P31" s="313">
        <v>49554992.560367346</v>
      </c>
      <c r="Q31" s="314">
        <v>2.3880300372764809E-2</v>
      </c>
    </row>
    <row r="32" spans="1:17">
      <c r="A32" s="333"/>
      <c r="B32" s="329"/>
      <c r="C32" s="160" t="s">
        <v>138</v>
      </c>
      <c r="D32" s="313">
        <v>737005521.03943968</v>
      </c>
      <c r="E32" s="313">
        <v>75793491.684903979</v>
      </c>
      <c r="F32" s="317">
        <v>0.11462811975591602</v>
      </c>
      <c r="G32" s="324">
        <v>33.246535156430255</v>
      </c>
      <c r="H32" s="324">
        <v>1.8904505331912276</v>
      </c>
      <c r="I32" s="325">
        <v>2.5707732583214384</v>
      </c>
      <c r="J32" s="325">
        <v>4.2650280530106333E-2</v>
      </c>
      <c r="K32" s="317">
        <v>1.687033459399483E-2</v>
      </c>
      <c r="L32" s="318">
        <v>1894674084.7234499</v>
      </c>
      <c r="M32" s="318">
        <v>223048760.12021136</v>
      </c>
      <c r="N32" s="317">
        <v>0.13343226908407368</v>
      </c>
      <c r="O32" s="313">
        <v>384881267.70998323</v>
      </c>
      <c r="P32" s="313">
        <v>39015894.443467975</v>
      </c>
      <c r="Q32" s="317">
        <v>0.11280659314051453</v>
      </c>
    </row>
    <row r="33" spans="1:17">
      <c r="A33" s="333"/>
      <c r="B33" s="329"/>
      <c r="C33" s="160" t="s">
        <v>139</v>
      </c>
      <c r="D33" s="313">
        <v>67639626.181526139</v>
      </c>
      <c r="E33" s="313">
        <v>-921148.76097460091</v>
      </c>
      <c r="F33" s="314">
        <v>-1.3435506844068384E-2</v>
      </c>
      <c r="G33" s="322">
        <v>3.0512433701179411</v>
      </c>
      <c r="H33" s="322">
        <v>-0.20005479974520579</v>
      </c>
      <c r="I33" s="323">
        <v>2.7804224592919735</v>
      </c>
      <c r="J33" s="323">
        <v>-3.1625989478151428E-2</v>
      </c>
      <c r="K33" s="314">
        <v>-1.12466019182505E-2</v>
      </c>
      <c r="L33" s="315">
        <v>188066735.77322868</v>
      </c>
      <c r="M33" s="315">
        <v>-4729485.0503081977</v>
      </c>
      <c r="N33" s="314">
        <v>-2.4531004965273752E-2</v>
      </c>
      <c r="O33" s="313">
        <v>50036761.877669334</v>
      </c>
      <c r="P33" s="313">
        <v>421082.63912449777</v>
      </c>
      <c r="Q33" s="314">
        <v>8.4868865162561775E-3</v>
      </c>
    </row>
    <row r="34" spans="1:17">
      <c r="A34" s="333"/>
      <c r="B34" s="329"/>
      <c r="C34" s="160" t="s">
        <v>140</v>
      </c>
      <c r="D34" s="313">
        <v>228070444.32837749</v>
      </c>
      <c r="E34" s="313">
        <v>9952359.7639887035</v>
      </c>
      <c r="F34" s="317">
        <v>4.5628310847607649E-2</v>
      </c>
      <c r="G34" s="324">
        <v>10.28832461772061</v>
      </c>
      <c r="H34" s="324">
        <v>-5.5300140794781072E-2</v>
      </c>
      <c r="I34" s="325">
        <v>3.1218943066155531</v>
      </c>
      <c r="J34" s="325">
        <v>5.9887035420295387E-2</v>
      </c>
      <c r="K34" s="317">
        <v>1.9558097063864393E-2</v>
      </c>
      <c r="L34" s="318">
        <v>712011821.65604115</v>
      </c>
      <c r="M34" s="318">
        <v>44132660.740700603</v>
      </c>
      <c r="N34" s="317">
        <v>6.6078810843889765E-2</v>
      </c>
      <c r="O34" s="313">
        <v>226047840.94682127</v>
      </c>
      <c r="P34" s="313">
        <v>19404868.551012486</v>
      </c>
      <c r="Q34" s="317">
        <v>9.3905291460112894E-2</v>
      </c>
    </row>
    <row r="35" spans="1:17">
      <c r="A35" s="333"/>
      <c r="B35" s="329" t="s">
        <v>135</v>
      </c>
      <c r="C35" s="160" t="s">
        <v>137</v>
      </c>
      <c r="D35" s="313">
        <v>1068539260.6671379</v>
      </c>
      <c r="E35" s="313">
        <v>24781834.865792513</v>
      </c>
      <c r="F35" s="314">
        <v>2.3742906400657456E-2</v>
      </c>
      <c r="G35" s="322">
        <v>51.454244977239078</v>
      </c>
      <c r="H35" s="322">
        <v>-1.4963613547118229</v>
      </c>
      <c r="I35" s="323">
        <v>3.312097860067964</v>
      </c>
      <c r="J35" s="323">
        <v>5.2441923351625785E-2</v>
      </c>
      <c r="K35" s="314">
        <v>1.6088177516199429E-2</v>
      </c>
      <c r="L35" s="315">
        <v>3539106598.6542315</v>
      </c>
      <c r="M35" s="315">
        <v>136816509.14911318</v>
      </c>
      <c r="N35" s="314">
        <v>4.0213064009781092E-2</v>
      </c>
      <c r="O35" s="313">
        <v>1992855083.1143188</v>
      </c>
      <c r="P35" s="313">
        <v>53073939.357906342</v>
      </c>
      <c r="Q35" s="314">
        <v>2.736078733868293E-2</v>
      </c>
    </row>
    <row r="36" spans="1:17">
      <c r="A36" s="333"/>
      <c r="B36" s="329"/>
      <c r="C36" s="160" t="s">
        <v>138</v>
      </c>
      <c r="D36" s="313">
        <v>692004069.51523459</v>
      </c>
      <c r="E36" s="313">
        <v>71921485.46930325</v>
      </c>
      <c r="F36" s="317">
        <v>0.11598694644837149</v>
      </c>
      <c r="G36" s="324">
        <v>33.32263794954288</v>
      </c>
      <c r="H36" s="324">
        <v>1.8653778721768788</v>
      </c>
      <c r="I36" s="325">
        <v>2.5711642436635929</v>
      </c>
      <c r="J36" s="325">
        <v>4.2511465396118719E-2</v>
      </c>
      <c r="K36" s="317">
        <v>1.6811903066124317E-2</v>
      </c>
      <c r="L36" s="318">
        <v>1779256120.0072665</v>
      </c>
      <c r="M36" s="318">
        <v>211282571.10424781</v>
      </c>
      <c r="N36" s="317">
        <v>0.13474881081512169</v>
      </c>
      <c r="O36" s="313">
        <v>361386937.21241325</v>
      </c>
      <c r="P36" s="313">
        <v>37117781.093252957</v>
      </c>
      <c r="Q36" s="317">
        <v>0.11446596258946429</v>
      </c>
    </row>
    <row r="37" spans="1:17">
      <c r="A37" s="333"/>
      <c r="B37" s="329"/>
      <c r="C37" s="160" t="s">
        <v>139</v>
      </c>
      <c r="D37" s="313">
        <v>63147543.638495035</v>
      </c>
      <c r="E37" s="313">
        <v>-775353.28660170734</v>
      </c>
      <c r="F37" s="314">
        <v>-1.2129507952529858E-2</v>
      </c>
      <c r="G37" s="322">
        <v>3.0407953172047129</v>
      </c>
      <c r="H37" s="322">
        <v>-0.20206175572104268</v>
      </c>
      <c r="I37" s="323">
        <v>2.77757167819997</v>
      </c>
      <c r="J37" s="323">
        <v>-2.5425861733609167E-2</v>
      </c>
      <c r="K37" s="314">
        <v>-9.0709539952759533E-3</v>
      </c>
      <c r="L37" s="315">
        <v>175396828.7581805</v>
      </c>
      <c r="M37" s="315">
        <v>-3778894.0682934225</v>
      </c>
      <c r="N37" s="314">
        <v>-2.1090435739183053E-2</v>
      </c>
      <c r="O37" s="313">
        <v>46831245.175528035</v>
      </c>
      <c r="P37" s="313">
        <v>493027.06961170584</v>
      </c>
      <c r="Q37" s="314">
        <v>1.0639750291752318E-2</v>
      </c>
    </row>
    <row r="38" spans="1:17">
      <c r="A38" s="333"/>
      <c r="B38" s="329"/>
      <c r="C38" s="160" t="s">
        <v>140</v>
      </c>
      <c r="D38" s="313">
        <v>213051862.13541654</v>
      </c>
      <c r="E38" s="313">
        <v>10331169.290814698</v>
      </c>
      <c r="F38" s="317">
        <v>5.0962578836163452E-2</v>
      </c>
      <c r="G38" s="324">
        <v>10.259260572539326</v>
      </c>
      <c r="H38" s="324">
        <v>-2.4914022830543558E-2</v>
      </c>
      <c r="I38" s="325">
        <v>3.1205083568032506</v>
      </c>
      <c r="J38" s="325">
        <v>5.6407523594060205E-2</v>
      </c>
      <c r="K38" s="317">
        <v>1.8409160358793319E-2</v>
      </c>
      <c r="L38" s="318">
        <v>664830116.22606134</v>
      </c>
      <c r="M38" s="318">
        <v>43673472.372172475</v>
      </c>
      <c r="N38" s="317">
        <v>7.0309917481049325E-2</v>
      </c>
      <c r="O38" s="313">
        <v>211516941.77532285</v>
      </c>
      <c r="P38" s="313">
        <v>18575807.192603886</v>
      </c>
      <c r="Q38" s="317">
        <v>9.6277070375783175E-2</v>
      </c>
    </row>
    <row r="39" spans="1:17">
      <c r="A39" s="333" t="s">
        <v>68</v>
      </c>
      <c r="B39" s="329" t="s">
        <v>133</v>
      </c>
      <c r="C39" s="160" t="s">
        <v>137</v>
      </c>
      <c r="D39" s="313">
        <v>76249.128052178043</v>
      </c>
      <c r="E39" s="313">
        <v>-3840.6884229344287</v>
      </c>
      <c r="F39" s="314">
        <v>-4.7954766185884623E-2</v>
      </c>
      <c r="G39" s="322">
        <v>52.975631743799376</v>
      </c>
      <c r="H39" s="322">
        <v>-9.3806018203526165</v>
      </c>
      <c r="I39" s="323">
        <v>6.3626642928268398</v>
      </c>
      <c r="J39" s="323">
        <v>-0.22039568523464048</v>
      </c>
      <c r="K39" s="314">
        <v>-3.3479215739963625E-2</v>
      </c>
      <c r="L39" s="315">
        <v>485147.60441677453</v>
      </c>
      <c r="M39" s="315">
        <v>-42088.461070827383</v>
      </c>
      <c r="N39" s="314">
        <v>-7.9828493962951594E-2</v>
      </c>
      <c r="O39" s="313">
        <v>225786.54478156567</v>
      </c>
      <c r="P39" s="313">
        <v>-12482.080647651688</v>
      </c>
      <c r="Q39" s="314">
        <v>-5.2386589401632107E-2</v>
      </c>
    </row>
    <row r="40" spans="1:17">
      <c r="A40" s="333"/>
      <c r="B40" s="329"/>
      <c r="C40" s="160" t="s">
        <v>138</v>
      </c>
      <c r="D40" s="313">
        <v>1951.6795587539673</v>
      </c>
      <c r="E40" s="313">
        <v>-99.52503490447998</v>
      </c>
      <c r="F40" s="317">
        <v>-4.852028667065876E-2</v>
      </c>
      <c r="G40" s="324">
        <v>1.3559690481404485</v>
      </c>
      <c r="H40" s="324">
        <v>-0.24105537218362105</v>
      </c>
      <c r="I40" s="325">
        <v>2.99515354813281</v>
      </c>
      <c r="J40" s="325">
        <v>-6.6407733885964326E-2</v>
      </c>
      <c r="K40" s="317">
        <v>-2.1690806673049994E-2</v>
      </c>
      <c r="L40" s="318">
        <v>5845.5799552202225</v>
      </c>
      <c r="M40" s="318">
        <v>-434.30861022353201</v>
      </c>
      <c r="N40" s="317">
        <v>-6.9158649185814422E-2</v>
      </c>
      <c r="O40" s="313">
        <v>1083.0704548358917</v>
      </c>
      <c r="P40" s="313">
        <v>-124.07921504974365</v>
      </c>
      <c r="Q40" s="317">
        <v>-0.10278693532799361</v>
      </c>
    </row>
    <row r="41" spans="1:17">
      <c r="A41" s="333"/>
      <c r="B41" s="329"/>
      <c r="C41" s="160" t="s">
        <v>139</v>
      </c>
      <c r="D41" s="313">
        <v>30.420056343078613</v>
      </c>
      <c r="E41" s="313">
        <v>16.182734489440918</v>
      </c>
      <c r="F41" s="314">
        <v>1.1366417543834735</v>
      </c>
      <c r="G41" s="322">
        <v>2.1134952538129751E-2</v>
      </c>
      <c r="H41" s="322">
        <v>1.0050075509983325E-2</v>
      </c>
      <c r="I41" s="323">
        <v>3.99</v>
      </c>
      <c r="J41" s="323">
        <v>4.4408920985006262E-16</v>
      </c>
      <c r="K41" s="314">
        <v>1.1130055384713351E-16</v>
      </c>
      <c r="L41" s="315">
        <v>121.37602480888367</v>
      </c>
      <c r="M41" s="315">
        <v>64.569110612869267</v>
      </c>
      <c r="N41" s="314">
        <v>1.1366417543834737</v>
      </c>
      <c r="O41" s="313">
        <v>30.420056343078613</v>
      </c>
      <c r="P41" s="313">
        <v>16.182734489440918</v>
      </c>
      <c r="Q41" s="314">
        <v>1.1366417543834735</v>
      </c>
    </row>
    <row r="42" spans="1:17">
      <c r="A42" s="333"/>
      <c r="B42" s="329"/>
      <c r="C42" s="160" t="s">
        <v>140</v>
      </c>
      <c r="D42" s="313">
        <v>65534.996490739446</v>
      </c>
      <c r="E42" s="313">
        <v>19363.657196902474</v>
      </c>
      <c r="F42" s="317">
        <v>0.41938695071570442</v>
      </c>
      <c r="G42" s="324">
        <v>45.53177103938603</v>
      </c>
      <c r="H42" s="324">
        <v>9.5837448896337207</v>
      </c>
      <c r="I42" s="325">
        <v>5.9011364036244842</v>
      </c>
      <c r="J42" s="325">
        <v>0.50155878506911122</v>
      </c>
      <c r="K42" s="317">
        <v>9.2888522121717457E-2</v>
      </c>
      <c r="L42" s="318">
        <v>386730.95350290538</v>
      </c>
      <c r="M42" s="318">
        <v>137425.22323317701</v>
      </c>
      <c r="N42" s="317">
        <v>0.55123170688653711</v>
      </c>
      <c r="O42" s="313">
        <v>140399.38180196285</v>
      </c>
      <c r="P42" s="313">
        <v>42777.505669949678</v>
      </c>
      <c r="Q42" s="317">
        <v>0.43819589793687275</v>
      </c>
    </row>
    <row r="43" spans="1:17">
      <c r="A43" s="333"/>
      <c r="B43" s="329" t="s">
        <v>134</v>
      </c>
      <c r="C43" s="160" t="s">
        <v>137</v>
      </c>
      <c r="D43" s="313">
        <v>1096601.3253213183</v>
      </c>
      <c r="E43" s="313">
        <v>-149519.17736343108</v>
      </c>
      <c r="F43" s="314">
        <v>-0.11998773556914767</v>
      </c>
      <c r="G43" s="322">
        <v>56.687857593002377</v>
      </c>
      <c r="H43" s="322">
        <v>-4.3830834399713083</v>
      </c>
      <c r="I43" s="323">
        <v>6.4520617009686916</v>
      </c>
      <c r="J43" s="323">
        <v>8.1212728460779537E-2</v>
      </c>
      <c r="K43" s="314">
        <v>1.2747551984238891E-2</v>
      </c>
      <c r="L43" s="315">
        <v>7075339.4123371867</v>
      </c>
      <c r="M43" s="315">
        <v>-863506.11181299202</v>
      </c>
      <c r="N43" s="314">
        <v>-0.1087697334815476</v>
      </c>
      <c r="O43" s="313">
        <v>3261146.95843428</v>
      </c>
      <c r="P43" s="313">
        <v>-430811.17402618797</v>
      </c>
      <c r="Q43" s="314">
        <v>-0.11668907354024577</v>
      </c>
    </row>
    <row r="44" spans="1:17">
      <c r="A44" s="333"/>
      <c r="B44" s="329"/>
      <c r="C44" s="160" t="s">
        <v>138</v>
      </c>
      <c r="D44" s="313">
        <v>29073.589057862759</v>
      </c>
      <c r="E44" s="313">
        <v>-26932.637245502396</v>
      </c>
      <c r="F44" s="317">
        <v>-0.48088648393516453</v>
      </c>
      <c r="G44" s="324">
        <v>1.5029340546772327</v>
      </c>
      <c r="H44" s="324">
        <v>-1.241867059406911</v>
      </c>
      <c r="I44" s="325">
        <v>3.0095809618445837</v>
      </c>
      <c r="J44" s="325">
        <v>-0.59280895828223823</v>
      </c>
      <c r="K44" s="317">
        <v>-0.16455990923419206</v>
      </c>
      <c r="L44" s="318">
        <v>87499.32012103677</v>
      </c>
      <c r="M44" s="318">
        <v>-114256.94497854753</v>
      </c>
      <c r="N44" s="317">
        <v>-0.56631175702103609</v>
      </c>
      <c r="O44" s="313">
        <v>16418.498813033104</v>
      </c>
      <c r="P44" s="313">
        <v>-15104.323323118238</v>
      </c>
      <c r="Q44" s="317">
        <v>-0.47915517392067936</v>
      </c>
    </row>
    <row r="45" spans="1:17">
      <c r="A45" s="333"/>
      <c r="B45" s="329"/>
      <c r="C45" s="160" t="s">
        <v>139</v>
      </c>
      <c r="D45" s="313">
        <v>263.22254776954651</v>
      </c>
      <c r="E45" s="313">
        <v>126.11760568618774</v>
      </c>
      <c r="F45" s="314">
        <v>0.91986185012579047</v>
      </c>
      <c r="G45" s="322">
        <v>1.3607062073224395E-2</v>
      </c>
      <c r="H45" s="322">
        <v>6.8877056263460332E-3</v>
      </c>
      <c r="I45" s="323">
        <v>3.8501964638117103</v>
      </c>
      <c r="J45" s="323">
        <v>-1.6661045106833861E-3</v>
      </c>
      <c r="K45" s="314">
        <v>-4.3254515994038347E-4</v>
      </c>
      <c r="L45" s="315">
        <v>1013.4585226178169</v>
      </c>
      <c r="M45" s="315">
        <v>485.34912827491758</v>
      </c>
      <c r="N45" s="314">
        <v>0.91903142317476427</v>
      </c>
      <c r="O45" s="313">
        <v>263.22254776954651</v>
      </c>
      <c r="P45" s="313">
        <v>126.11760568618774</v>
      </c>
      <c r="Q45" s="314">
        <v>0.91986185012579047</v>
      </c>
    </row>
    <row r="46" spans="1:17">
      <c r="A46" s="333"/>
      <c r="B46" s="329"/>
      <c r="C46" s="160" t="s">
        <v>140</v>
      </c>
      <c r="D46" s="313">
        <v>806517.88351204072</v>
      </c>
      <c r="E46" s="313">
        <v>73427.985660281847</v>
      </c>
      <c r="F46" s="317">
        <v>0.10016232098608188</v>
      </c>
      <c r="G46" s="324">
        <v>41.692244821374587</v>
      </c>
      <c r="H46" s="324">
        <v>5.7643471364267285</v>
      </c>
      <c r="I46" s="325">
        <v>5.7050887627572227</v>
      </c>
      <c r="J46" s="325">
        <v>0.47104768133730968</v>
      </c>
      <c r="K46" s="317">
        <v>8.9996940033478273E-2</v>
      </c>
      <c r="L46" s="318">
        <v>4601256.1141872825</v>
      </c>
      <c r="M46" s="318">
        <v>764233.47245724872</v>
      </c>
      <c r="N46" s="317">
        <v>0.19917356341495857</v>
      </c>
      <c r="O46" s="313">
        <v>1724503.1492086546</v>
      </c>
      <c r="P46" s="313">
        <v>148606.05428906227</v>
      </c>
      <c r="Q46" s="317">
        <v>9.4299338940430411E-2</v>
      </c>
    </row>
    <row r="47" spans="1:17">
      <c r="A47" s="333"/>
      <c r="B47" s="329" t="s">
        <v>135</v>
      </c>
      <c r="C47" s="160" t="s">
        <v>137</v>
      </c>
      <c r="D47" s="313">
        <v>1014081.2568111853</v>
      </c>
      <c r="E47" s="313">
        <v>-137181.8813653253</v>
      </c>
      <c r="F47" s="314">
        <v>-0.11915771192206165</v>
      </c>
      <c r="G47" s="322">
        <v>56.234919796836657</v>
      </c>
      <c r="H47" s="322">
        <v>-4.8106263769398936</v>
      </c>
      <c r="I47" s="323">
        <v>6.4416632205707289</v>
      </c>
      <c r="J47" s="323">
        <v>3.9503212989933978E-2</v>
      </c>
      <c r="K47" s="314">
        <v>6.1702945479585394E-3</v>
      </c>
      <c r="L47" s="315">
        <v>6532369.9346707519</v>
      </c>
      <c r="M47" s="315">
        <v>-838200.88676486723</v>
      </c>
      <c r="N47" s="314">
        <v>-0.11372265555432311</v>
      </c>
      <c r="O47" s="313">
        <v>3015465.7987334891</v>
      </c>
      <c r="P47" s="313">
        <v>-397495.30124200881</v>
      </c>
      <c r="Q47" s="314">
        <v>-0.11646640251623802</v>
      </c>
    </row>
    <row r="48" spans="1:17">
      <c r="A48" s="333"/>
      <c r="B48" s="329"/>
      <c r="C48" s="160" t="s">
        <v>138</v>
      </c>
      <c r="D48" s="313">
        <v>26976.99215978384</v>
      </c>
      <c r="E48" s="313">
        <v>-24579.983283784313</v>
      </c>
      <c r="F48" s="317">
        <v>-0.47675378689908621</v>
      </c>
      <c r="G48" s="324">
        <v>1.4959836603584906</v>
      </c>
      <c r="H48" s="324">
        <v>-1.2378168242167906</v>
      </c>
      <c r="I48" s="325">
        <v>3.0058927560675301</v>
      </c>
      <c r="J48" s="325">
        <v>-0.59187788519983764</v>
      </c>
      <c r="K48" s="317">
        <v>-0.16451240065468428</v>
      </c>
      <c r="L48" s="318">
        <v>81089.945313584802</v>
      </c>
      <c r="M48" s="318">
        <v>-104400.22728982732</v>
      </c>
      <c r="N48" s="317">
        <v>-0.5628342775497901</v>
      </c>
      <c r="O48" s="313">
        <v>15208.158983588219</v>
      </c>
      <c r="P48" s="313">
        <v>-13753.190346586256</v>
      </c>
      <c r="Q48" s="317">
        <v>-0.47488085550824027</v>
      </c>
    </row>
    <row r="49" spans="1:17">
      <c r="A49" s="333"/>
      <c r="B49" s="329"/>
      <c r="C49" s="160" t="s">
        <v>139</v>
      </c>
      <c r="D49" s="313">
        <v>243.9486243724823</v>
      </c>
      <c r="E49" s="313">
        <v>125.31589984893799</v>
      </c>
      <c r="F49" s="314">
        <v>1.0563350066538117</v>
      </c>
      <c r="G49" s="322">
        <v>1.3527940915970848E-2</v>
      </c>
      <c r="H49" s="322">
        <v>7.2374594244036259E-3</v>
      </c>
      <c r="I49" s="323">
        <v>3.8391508485553705</v>
      </c>
      <c r="J49" s="323">
        <v>-3.7915225703938571E-2</v>
      </c>
      <c r="K49" s="314">
        <v>-9.7793602114924112E-3</v>
      </c>
      <c r="L49" s="315">
        <v>936.55556826353074</v>
      </c>
      <c r="M49" s="315">
        <v>476.60865671634673</v>
      </c>
      <c r="N49" s="314">
        <v>1.0362253659082423</v>
      </c>
      <c r="O49" s="313">
        <v>243.9486243724823</v>
      </c>
      <c r="P49" s="313">
        <v>125.31589984893799</v>
      </c>
      <c r="Q49" s="314">
        <v>1.0563350066538117</v>
      </c>
    </row>
    <row r="50" spans="1:17">
      <c r="A50" s="333"/>
      <c r="B50" s="329"/>
      <c r="C50" s="160" t="s">
        <v>140</v>
      </c>
      <c r="D50" s="313">
        <v>760117.49285125418</v>
      </c>
      <c r="E50" s="313">
        <v>81647.84017613926</v>
      </c>
      <c r="F50" s="317">
        <v>0.12034118232733441</v>
      </c>
      <c r="G50" s="324">
        <v>42.151598759527893</v>
      </c>
      <c r="H50" s="324">
        <v>6.1758525235402999</v>
      </c>
      <c r="I50" s="325">
        <v>5.7195438540993235</v>
      </c>
      <c r="J50" s="325">
        <v>0.47959769770905947</v>
      </c>
      <c r="K50" s="317">
        <v>9.1527218676508038E-2</v>
      </c>
      <c r="L50" s="318">
        <v>4347525.3346307771</v>
      </c>
      <c r="M50" s="318">
        <v>792380.885868371</v>
      </c>
      <c r="N50" s="317">
        <v>0.22288289471450576</v>
      </c>
      <c r="O50" s="313">
        <v>1626190.9429147351</v>
      </c>
      <c r="P50" s="313">
        <v>168435.3557404005</v>
      </c>
      <c r="Q50" s="317">
        <v>0.11554430469849204</v>
      </c>
    </row>
    <row r="51" spans="1:17">
      <c r="A51" s="333" t="s">
        <v>69</v>
      </c>
      <c r="B51" s="329" t="s">
        <v>133</v>
      </c>
      <c r="C51" s="160" t="s">
        <v>137</v>
      </c>
      <c r="D51" s="313">
        <v>377157.75562108279</v>
      </c>
      <c r="E51" s="313">
        <v>-22709.317764386768</v>
      </c>
      <c r="F51" s="314">
        <v>-5.6792167387323525E-2</v>
      </c>
      <c r="G51" s="322">
        <v>50.82853346162306</v>
      </c>
      <c r="H51" s="322">
        <v>-0.84714594178845459</v>
      </c>
      <c r="I51" s="323">
        <v>5.7731210377613245</v>
      </c>
      <c r="J51" s="323">
        <v>8.1463073042611356E-3</v>
      </c>
      <c r="K51" s="314">
        <v>1.4130690393529745E-3</v>
      </c>
      <c r="L51" s="315">
        <v>2177377.3735309173</v>
      </c>
      <c r="M51" s="315">
        <v>-127846.20007813489</v>
      </c>
      <c r="N51" s="314">
        <v>-5.5459349601383434E-2</v>
      </c>
      <c r="O51" s="313">
        <v>1056604.5758692026</v>
      </c>
      <c r="P51" s="313">
        <v>-71732.572419742355</v>
      </c>
      <c r="Q51" s="314">
        <v>-6.3573704480545071E-2</v>
      </c>
    </row>
    <row r="52" spans="1:17">
      <c r="A52" s="333"/>
      <c r="B52" s="329"/>
      <c r="C52" s="160" t="s">
        <v>138</v>
      </c>
      <c r="D52" s="313">
        <v>17505.535418465734</v>
      </c>
      <c r="E52" s="313">
        <v>-3164.7865198403597</v>
      </c>
      <c r="F52" s="317">
        <v>-0.15310775174601415</v>
      </c>
      <c r="G52" s="324">
        <v>2.3591737927167133</v>
      </c>
      <c r="H52" s="324">
        <v>-0.31209623861071245</v>
      </c>
      <c r="I52" s="325">
        <v>4.2788534207260902</v>
      </c>
      <c r="J52" s="325">
        <v>0.42046542907291995</v>
      </c>
      <c r="K52" s="317">
        <v>0.1089743773779388</v>
      </c>
      <c r="L52" s="318">
        <v>74903.620106943839</v>
      </c>
      <c r="M52" s="318">
        <v>-4850.5018434214726</v>
      </c>
      <c r="N52" s="317">
        <v>-6.0818196286333198E-2</v>
      </c>
      <c r="O52" s="313">
        <v>12132.203756690025</v>
      </c>
      <c r="P52" s="313">
        <v>-1677.2990419864655</v>
      </c>
      <c r="Q52" s="317">
        <v>-0.12145977059704269</v>
      </c>
    </row>
    <row r="53" spans="1:17">
      <c r="A53" s="333"/>
      <c r="B53" s="329"/>
      <c r="C53" s="160" t="s">
        <v>139</v>
      </c>
      <c r="D53" s="313">
        <v>541.10464400053024</v>
      </c>
      <c r="E53" s="313">
        <v>135.53253564238548</v>
      </c>
      <c r="F53" s="314">
        <v>0.33417617446883707</v>
      </c>
      <c r="G53" s="322">
        <v>7.292321341378552E-2</v>
      </c>
      <c r="H53" s="322">
        <v>2.0510260106480903E-2</v>
      </c>
      <c r="I53" s="323">
        <v>7.2208302279742398</v>
      </c>
      <c r="J53" s="323">
        <v>-0.33236772177675444</v>
      </c>
      <c r="K53" s="314">
        <v>-4.4003576231933864E-2</v>
      </c>
      <c r="L53" s="315">
        <v>3907.2247698962688</v>
      </c>
      <c r="M53" s="315">
        <v>843.8583525693416</v>
      </c>
      <c r="N53" s="314">
        <v>0.27546765146876773</v>
      </c>
      <c r="O53" s="313">
        <v>3993.2778390645981</v>
      </c>
      <c r="P53" s="313">
        <v>925.90673553943634</v>
      </c>
      <c r="Q53" s="314">
        <v>0.30185677059920868</v>
      </c>
    </row>
    <row r="54" spans="1:17">
      <c r="A54" s="333"/>
      <c r="B54" s="329"/>
      <c r="C54" s="160" t="s">
        <v>140</v>
      </c>
      <c r="D54" s="313">
        <v>346701.36919724237</v>
      </c>
      <c r="E54" s="313">
        <v>-6118.0502214531298</v>
      </c>
      <c r="F54" s="317">
        <v>-1.7340457709309809E-2</v>
      </c>
      <c r="G54" s="324">
        <v>46.724008409725222</v>
      </c>
      <c r="H54" s="324">
        <v>1.1283982215300767</v>
      </c>
      <c r="I54" s="325">
        <v>6.5288355875248723</v>
      </c>
      <c r="J54" s="325">
        <v>0.35725361842232495</v>
      </c>
      <c r="K54" s="317">
        <v>5.7886878957596616E-2</v>
      </c>
      <c r="L54" s="318">
        <v>2263556.2374585555</v>
      </c>
      <c r="M54" s="318">
        <v>86102.270224905107</v>
      </c>
      <c r="N54" s="317">
        <v>3.9542636271798604E-2</v>
      </c>
      <c r="O54" s="313">
        <v>679270.98982322216</v>
      </c>
      <c r="P54" s="313">
        <v>8823.4521508211037</v>
      </c>
      <c r="Q54" s="317">
        <v>1.3160540765730254E-2</v>
      </c>
    </row>
    <row r="55" spans="1:17">
      <c r="A55" s="333"/>
      <c r="B55" s="329" t="s">
        <v>134</v>
      </c>
      <c r="C55" s="160" t="s">
        <v>137</v>
      </c>
      <c r="D55" s="313">
        <v>5551393.852820578</v>
      </c>
      <c r="E55" s="313">
        <v>-629679.6916569341</v>
      </c>
      <c r="F55" s="314">
        <v>-0.10187222124537286</v>
      </c>
      <c r="G55" s="322">
        <v>53.275222357775064</v>
      </c>
      <c r="H55" s="322">
        <v>-5.250453133534343</v>
      </c>
      <c r="I55" s="323">
        <v>5.7732087715522882</v>
      </c>
      <c r="J55" s="323">
        <v>9.0943777663585301E-2</v>
      </c>
      <c r="K55" s="314">
        <v>1.6004846264895366E-2</v>
      </c>
      <c r="L55" s="315">
        <v>32049355.685445212</v>
      </c>
      <c r="M55" s="315">
        <v>-3073142.1409909204</v>
      </c>
      <c r="N55" s="314">
        <v>-8.7497824220173104E-2</v>
      </c>
      <c r="O55" s="313">
        <v>15504692.496608164</v>
      </c>
      <c r="P55" s="313">
        <v>-1896415.3398542739</v>
      </c>
      <c r="Q55" s="314">
        <v>-0.1089824485703438</v>
      </c>
    </row>
    <row r="56" spans="1:17">
      <c r="A56" s="333"/>
      <c r="B56" s="329"/>
      <c r="C56" s="160" t="s">
        <v>138</v>
      </c>
      <c r="D56" s="313">
        <v>241430.51056854427</v>
      </c>
      <c r="E56" s="313">
        <v>-4512.0328258275986</v>
      </c>
      <c r="F56" s="317">
        <v>-1.8345881780170496E-2</v>
      </c>
      <c r="G56" s="324">
        <v>2.3169431813877228</v>
      </c>
      <c r="H56" s="324">
        <v>-1.1770978156064871E-2</v>
      </c>
      <c r="I56" s="325">
        <v>4.2063826099738728</v>
      </c>
      <c r="J56" s="325">
        <v>5.9056051063419268E-2</v>
      </c>
      <c r="K56" s="317">
        <v>1.4239546904387947E-2</v>
      </c>
      <c r="L56" s="318">
        <v>1015549.1011726379</v>
      </c>
      <c r="M56" s="318">
        <v>-4454.9410128272139</v>
      </c>
      <c r="N56" s="317">
        <v>-4.367571919893609E-3</v>
      </c>
      <c r="O56" s="313">
        <v>168283.16756367683</v>
      </c>
      <c r="P56" s="313">
        <v>-7285.4656475782394</v>
      </c>
      <c r="Q56" s="317">
        <v>-4.1496396675890931E-2</v>
      </c>
    </row>
    <row r="57" spans="1:17">
      <c r="A57" s="333"/>
      <c r="B57" s="329"/>
      <c r="C57" s="160" t="s">
        <v>139</v>
      </c>
      <c r="D57" s="313">
        <v>6499.7878685765745</v>
      </c>
      <c r="E57" s="313">
        <v>1022.8484205379727</v>
      </c>
      <c r="F57" s="314">
        <v>0.18675547360748612</v>
      </c>
      <c r="G57" s="322">
        <v>6.2376702708788624E-2</v>
      </c>
      <c r="H57" s="322">
        <v>1.0518141487195209E-2</v>
      </c>
      <c r="I57" s="323">
        <v>7.3531771926083511</v>
      </c>
      <c r="J57" s="323">
        <v>0.11315497772916672</v>
      </c>
      <c r="K57" s="314">
        <v>1.5629092614746203E-2</v>
      </c>
      <c r="L57" s="315">
        <v>47794.091912009717</v>
      </c>
      <c r="M57" s="315">
        <v>8140.9286386621025</v>
      </c>
      <c r="N57" s="314">
        <v>0.2053033848155546</v>
      </c>
      <c r="O57" s="313">
        <v>47632.016580939293</v>
      </c>
      <c r="P57" s="313">
        <v>9154.2095116376877</v>
      </c>
      <c r="Q57" s="314">
        <v>0.23790881572721193</v>
      </c>
    </row>
    <row r="58" spans="1:17">
      <c r="A58" s="333"/>
      <c r="B58" s="329"/>
      <c r="C58" s="160" t="s">
        <v>140</v>
      </c>
      <c r="D58" s="313">
        <v>4619631.2904794738</v>
      </c>
      <c r="E58" s="313">
        <v>491233.95637348108</v>
      </c>
      <c r="F58" s="317">
        <v>0.11898902082782643</v>
      </c>
      <c r="G58" s="324">
        <v>44.333349558000407</v>
      </c>
      <c r="H58" s="324">
        <v>5.2434987519139042</v>
      </c>
      <c r="I58" s="325">
        <v>6.4684359750655815</v>
      </c>
      <c r="J58" s="325">
        <v>0.16805301030023934</v>
      </c>
      <c r="K58" s="317">
        <v>2.6673459572230697E-2</v>
      </c>
      <c r="L58" s="318">
        <v>29881789.230876066</v>
      </c>
      <c r="M58" s="318">
        <v>3871304.9952920154</v>
      </c>
      <c r="N58" s="317">
        <v>0.14883632923664741</v>
      </c>
      <c r="O58" s="313">
        <v>8921531.6052982323</v>
      </c>
      <c r="P58" s="313">
        <v>634530.41189177893</v>
      </c>
      <c r="Q58" s="317">
        <v>7.6569364126150077E-2</v>
      </c>
    </row>
    <row r="59" spans="1:17">
      <c r="A59" s="333"/>
      <c r="B59" s="329" t="s">
        <v>135</v>
      </c>
      <c r="C59" s="160" t="s">
        <v>137</v>
      </c>
      <c r="D59" s="313">
        <v>5166906.2158463467</v>
      </c>
      <c r="E59" s="313">
        <v>-596791.98359692097</v>
      </c>
      <c r="F59" s="314">
        <v>-0.10354323959130386</v>
      </c>
      <c r="G59" s="322">
        <v>53.254881714003503</v>
      </c>
      <c r="H59" s="322">
        <v>-5.0997534221596226</v>
      </c>
      <c r="I59" s="323">
        <v>5.7751509028936194</v>
      </c>
      <c r="J59" s="323">
        <v>9.152926373632031E-2</v>
      </c>
      <c r="K59" s="314">
        <v>1.6104038858908137E-2</v>
      </c>
      <c r="L59" s="315">
        <v>29839663.097611684</v>
      </c>
      <c r="M59" s="315">
        <v>-2919016.7103160322</v>
      </c>
      <c r="N59" s="314">
        <v>-8.9106665086351247E-2</v>
      </c>
      <c r="O59" s="313">
        <v>14420727.642951611</v>
      </c>
      <c r="P59" s="313">
        <v>-1801055.8535657115</v>
      </c>
      <c r="Q59" s="314">
        <v>-0.11102699366887635</v>
      </c>
    </row>
    <row r="60" spans="1:17">
      <c r="A60" s="333"/>
      <c r="B60" s="329"/>
      <c r="C60" s="160" t="s">
        <v>138</v>
      </c>
      <c r="D60" s="313">
        <v>224874.3535811156</v>
      </c>
      <c r="E60" s="313">
        <v>-3143.5222860872746</v>
      </c>
      <c r="F60" s="317">
        <v>-1.3786297561679135E-2</v>
      </c>
      <c r="G60" s="324">
        <v>2.3177616546914006</v>
      </c>
      <c r="H60" s="324">
        <v>9.1917937575272113E-3</v>
      </c>
      <c r="I60" s="325">
        <v>4.2092752768349451</v>
      </c>
      <c r="J60" s="325">
        <v>5.1642073495613339E-2</v>
      </c>
      <c r="K60" s="317">
        <v>1.2421026812595062E-2</v>
      </c>
      <c r="L60" s="318">
        <v>946558.05692322971</v>
      </c>
      <c r="M60" s="318">
        <v>-1456.6347371590091</v>
      </c>
      <c r="N60" s="317">
        <v>-1.5365107207440045E-3</v>
      </c>
      <c r="O60" s="313">
        <v>156700.74762010574</v>
      </c>
      <c r="P60" s="313">
        <v>-6887.3496632575989</v>
      </c>
      <c r="Q60" s="317">
        <v>-4.2101777437557074E-2</v>
      </c>
    </row>
    <row r="61" spans="1:17">
      <c r="A61" s="333"/>
      <c r="B61" s="329"/>
      <c r="C61" s="160" t="s">
        <v>139</v>
      </c>
      <c r="D61" s="313">
        <v>6056.1113213174822</v>
      </c>
      <c r="E61" s="313">
        <v>602.49937734749346</v>
      </c>
      <c r="F61" s="314">
        <v>0.11047712663415148</v>
      </c>
      <c r="G61" s="322">
        <v>6.2419846343344389E-2</v>
      </c>
      <c r="H61" s="322">
        <v>7.2046834128269566E-3</v>
      </c>
      <c r="I61" s="323">
        <v>7.3283733438560832</v>
      </c>
      <c r="J61" s="323">
        <v>7.4066045387338519E-2</v>
      </c>
      <c r="K61" s="314">
        <v>1.0209940431248694E-2</v>
      </c>
      <c r="L61" s="315">
        <v>44381.444774568081</v>
      </c>
      <c r="M61" s="315">
        <v>4819.2678464102719</v>
      </c>
      <c r="N61" s="314">
        <v>0.12181503194735038</v>
      </c>
      <c r="O61" s="313">
        <v>44253.213176608086</v>
      </c>
      <c r="P61" s="313">
        <v>5800.2146601676941</v>
      </c>
      <c r="Q61" s="314">
        <v>0.15083907325687074</v>
      </c>
    </row>
    <row r="62" spans="1:17">
      <c r="A62" s="333"/>
      <c r="B62" s="329"/>
      <c r="C62" s="160" t="s">
        <v>140</v>
      </c>
      <c r="D62" s="313">
        <v>4303153.1972621093</v>
      </c>
      <c r="E62" s="313">
        <v>423703.54045456694</v>
      </c>
      <c r="F62" s="317">
        <v>0.10921743492947888</v>
      </c>
      <c r="G62" s="324">
        <v>44.352249672078138</v>
      </c>
      <c r="H62" s="324">
        <v>5.0747126778641629</v>
      </c>
      <c r="I62" s="325">
        <v>6.480305261207655</v>
      </c>
      <c r="J62" s="325">
        <v>0.18739289637439427</v>
      </c>
      <c r="K62" s="317">
        <v>2.9778405531531583E-2</v>
      </c>
      <c r="L62" s="318">
        <v>27885746.304000188</v>
      </c>
      <c r="M62" s="318">
        <v>3472709.5899278559</v>
      </c>
      <c r="N62" s="317">
        <v>0.14224816152945416</v>
      </c>
      <c r="O62" s="313">
        <v>8304055.4131094236</v>
      </c>
      <c r="P62" s="313">
        <v>529517.63636662439</v>
      </c>
      <c r="Q62" s="317">
        <v>6.8109211321945598E-2</v>
      </c>
    </row>
    <row r="63" spans="1:17">
      <c r="A63" s="333" t="s">
        <v>111</v>
      </c>
      <c r="B63" s="329" t="s">
        <v>133</v>
      </c>
      <c r="C63" s="160" t="s">
        <v>137</v>
      </c>
      <c r="D63" s="313">
        <v>62301372.661724918</v>
      </c>
      <c r="E63" s="313">
        <v>4446992.9017895237</v>
      </c>
      <c r="F63" s="314">
        <v>7.6865276583072115E-2</v>
      </c>
      <c r="G63" s="322">
        <v>48.675415061572174</v>
      </c>
      <c r="H63" s="322">
        <v>-2.8602265483383604</v>
      </c>
      <c r="I63" s="323">
        <v>2.6180924898037152</v>
      </c>
      <c r="J63" s="323">
        <v>0.11568359401914163</v>
      </c>
      <c r="K63" s="314">
        <v>4.6228893373107864E-2</v>
      </c>
      <c r="L63" s="315">
        <v>163110755.87012452</v>
      </c>
      <c r="M63" s="315">
        <v>18335441.298763216</v>
      </c>
      <c r="N63" s="314">
        <v>0.12664756663143342</v>
      </c>
      <c r="O63" s="313">
        <v>62631720.968967974</v>
      </c>
      <c r="P63" s="313">
        <v>4101389.2414612323</v>
      </c>
      <c r="Q63" s="314">
        <v>7.0072885637409696E-2</v>
      </c>
    </row>
    <row r="64" spans="1:17">
      <c r="A64" s="333"/>
      <c r="B64" s="329"/>
      <c r="C64" s="160" t="s">
        <v>138</v>
      </c>
      <c r="D64" s="313">
        <v>35402955.59909521</v>
      </c>
      <c r="E64" s="313">
        <v>7521815.2465405613</v>
      </c>
      <c r="F64" s="317">
        <v>0.26978147778131911</v>
      </c>
      <c r="G64" s="324">
        <v>27.65996132298795</v>
      </c>
      <c r="H64" s="324">
        <v>2.8239426352564436</v>
      </c>
      <c r="I64" s="325">
        <v>2.1631266485292526</v>
      </c>
      <c r="J64" s="325">
        <v>8.2971447335723703E-2</v>
      </c>
      <c r="K64" s="317">
        <v>3.9887142694024581E-2</v>
      </c>
      <c r="L64" s="318">
        <v>76581076.693100765</v>
      </c>
      <c r="M64" s="318">
        <v>18583977.573527426</v>
      </c>
      <c r="N64" s="317">
        <v>0.32042943277581193</v>
      </c>
      <c r="O64" s="313">
        <v>15626184.234909236</v>
      </c>
      <c r="P64" s="313">
        <v>3079798.1415763199</v>
      </c>
      <c r="Q64" s="317">
        <v>0.24547292891081268</v>
      </c>
    </row>
    <row r="65" spans="1:18">
      <c r="A65" s="333"/>
      <c r="B65" s="329"/>
      <c r="C65" s="160" t="s">
        <v>139</v>
      </c>
      <c r="D65" s="313">
        <v>5592343.4495494803</v>
      </c>
      <c r="E65" s="313">
        <v>-250443.7745103538</v>
      </c>
      <c r="F65" s="314">
        <v>-4.2863750622144696E-2</v>
      </c>
      <c r="G65" s="322">
        <v>4.3692398248059519</v>
      </c>
      <c r="H65" s="322">
        <v>-0.8354100155616031</v>
      </c>
      <c r="I65" s="323">
        <v>2.2719741152223518</v>
      </c>
      <c r="J65" s="323">
        <v>-1.8500573250759711E-2</v>
      </c>
      <c r="K65" s="314">
        <v>-8.07717864941466E-3</v>
      </c>
      <c r="L65" s="315">
        <v>12705659.560809696</v>
      </c>
      <c r="M65" s="315">
        <v>-677096.68603342772</v>
      </c>
      <c r="N65" s="314">
        <v>-5.0594711100200224E-2</v>
      </c>
      <c r="O65" s="313">
        <v>2712100.0101799369</v>
      </c>
      <c r="P65" s="313">
        <v>-739.18928778683767</v>
      </c>
      <c r="Q65" s="314">
        <v>-2.7247810630717491E-4</v>
      </c>
    </row>
    <row r="66" spans="1:18">
      <c r="A66" s="333"/>
      <c r="B66" s="329"/>
      <c r="C66" s="160" t="s">
        <v>140</v>
      </c>
      <c r="D66" s="313">
        <v>21945034.842584927</v>
      </c>
      <c r="E66" s="313">
        <v>3453843.1256717555</v>
      </c>
      <c r="F66" s="317">
        <v>0.18678315484191643</v>
      </c>
      <c r="G66" s="324">
        <v>17.145427682682939</v>
      </c>
      <c r="H66" s="324">
        <v>0.67380646373224806</v>
      </c>
      <c r="I66" s="325">
        <v>2.5989932129065818</v>
      </c>
      <c r="J66" s="325">
        <v>6.5632273326953428E-2</v>
      </c>
      <c r="K66" s="317">
        <v>2.5907193997332285E-2</v>
      </c>
      <c r="L66" s="318">
        <v>57034996.612876683</v>
      </c>
      <c r="M66" s="318">
        <v>10190133.790970489</v>
      </c>
      <c r="N66" s="317">
        <v>0.217529376267172</v>
      </c>
      <c r="O66" s="313">
        <v>13395096.279592454</v>
      </c>
      <c r="P66" s="313">
        <v>2103541.8493822068</v>
      </c>
      <c r="Q66" s="317">
        <v>0.18629338080806992</v>
      </c>
    </row>
    <row r="67" spans="1:18">
      <c r="A67" s="333"/>
      <c r="B67" s="329" t="s">
        <v>134</v>
      </c>
      <c r="C67" s="160" t="s">
        <v>137</v>
      </c>
      <c r="D67" s="313">
        <v>883802303.96182597</v>
      </c>
      <c r="E67" s="313">
        <v>49119155.881896973</v>
      </c>
      <c r="F67" s="314">
        <v>5.8847666919942823E-2</v>
      </c>
      <c r="G67" s="322">
        <v>50.189882072838635</v>
      </c>
      <c r="H67" s="322">
        <v>-1.8724465807837518</v>
      </c>
      <c r="I67" s="323">
        <v>2.5252006680803132</v>
      </c>
      <c r="J67" s="323">
        <v>5.1765518651269993E-2</v>
      </c>
      <c r="K67" s="314">
        <v>2.0928593443502782E-2</v>
      </c>
      <c r="L67" s="315">
        <v>2231778168.4153228</v>
      </c>
      <c r="M67" s="315">
        <v>167243531.31833959</v>
      </c>
      <c r="N67" s="314">
        <v>8.1007859259511747E-2</v>
      </c>
      <c r="O67" s="313">
        <v>875734542.00837946</v>
      </c>
      <c r="P67" s="313">
        <v>34614359.784359097</v>
      </c>
      <c r="Q67" s="314">
        <v>4.1152691988479782E-2</v>
      </c>
    </row>
    <row r="68" spans="1:18">
      <c r="A68" s="333"/>
      <c r="B68" s="329"/>
      <c r="C68" s="160" t="s">
        <v>138</v>
      </c>
      <c r="D68" s="313">
        <v>471511690.4215951</v>
      </c>
      <c r="E68" s="313">
        <v>83530062.354878485</v>
      </c>
      <c r="F68" s="317">
        <v>0.21529386010132112</v>
      </c>
      <c r="G68" s="324">
        <v>26.776481609225154</v>
      </c>
      <c r="H68" s="324">
        <v>2.5766075870379801</v>
      </c>
      <c r="I68" s="325">
        <v>2.1055673889941011</v>
      </c>
      <c r="J68" s="325">
        <v>1.9400209881977659E-2</v>
      </c>
      <c r="K68" s="317">
        <v>9.2994512022926291E-3</v>
      </c>
      <c r="L68" s="318">
        <v>992799638.88119292</v>
      </c>
      <c r="M68" s="318">
        <v>183405100.30992162</v>
      </c>
      <c r="N68" s="317">
        <v>0.22659542604977914</v>
      </c>
      <c r="O68" s="313">
        <v>210462650.63078755</v>
      </c>
      <c r="P68" s="313">
        <v>33444542.521740556</v>
      </c>
      <c r="Q68" s="317">
        <v>0.18893288872536132</v>
      </c>
    </row>
    <row r="69" spans="1:18">
      <c r="A69" s="333"/>
      <c r="B69" s="329"/>
      <c r="C69" s="160" t="s">
        <v>139</v>
      </c>
      <c r="D69" s="313">
        <v>93459189.574649364</v>
      </c>
      <c r="E69" s="313">
        <v>-8073871.2174057364</v>
      </c>
      <c r="F69" s="314">
        <v>-7.9519627936179699E-2</v>
      </c>
      <c r="G69" s="322">
        <v>5.3074151112162378</v>
      </c>
      <c r="H69" s="322">
        <v>-1.0255839343784903</v>
      </c>
      <c r="I69" s="323">
        <v>2.1344117352304135</v>
      </c>
      <c r="J69" s="323">
        <v>3.3246797259138372E-2</v>
      </c>
      <c r="K69" s="314">
        <v>1.582303067137554E-2</v>
      </c>
      <c r="L69" s="315">
        <v>199480390.99325553</v>
      </c>
      <c r="M69" s="315">
        <v>-13857316.387916625</v>
      </c>
      <c r="N69" s="314">
        <v>-6.4954838776614621E-2</v>
      </c>
      <c r="O69" s="313">
        <v>41665989.579284132</v>
      </c>
      <c r="P69" s="313">
        <v>-1376978.4252329916</v>
      </c>
      <c r="Q69" s="314">
        <v>-3.1990787091830779E-2</v>
      </c>
    </row>
    <row r="70" spans="1:18">
      <c r="A70" s="333"/>
      <c r="B70" s="329"/>
      <c r="C70" s="160" t="s">
        <v>140</v>
      </c>
      <c r="D70" s="313">
        <v>277728967.25437492</v>
      </c>
      <c r="E70" s="313">
        <v>26951999.109061182</v>
      </c>
      <c r="F70" s="317">
        <v>0.10747398099750427</v>
      </c>
      <c r="G70" s="324">
        <v>15.771835004528812</v>
      </c>
      <c r="H70" s="324">
        <v>0.12993188910845355</v>
      </c>
      <c r="I70" s="325">
        <v>2.5451257460716858</v>
      </c>
      <c r="J70" s="325">
        <v>3.9224063513330965E-2</v>
      </c>
      <c r="K70" s="317">
        <v>1.5652674558758375E-2</v>
      </c>
      <c r="L70" s="318">
        <v>706855144.98900974</v>
      </c>
      <c r="M70" s="318">
        <v>78432718.566785097</v>
      </c>
      <c r="N70" s="317">
        <v>0.12480891080435073</v>
      </c>
      <c r="O70" s="313">
        <v>171048206.26233441</v>
      </c>
      <c r="P70" s="313">
        <v>20717833.804612547</v>
      </c>
      <c r="Q70" s="317">
        <v>0.13781535604482803</v>
      </c>
    </row>
    <row r="71" spans="1:18">
      <c r="A71" s="333"/>
      <c r="B71" s="329" t="s">
        <v>135</v>
      </c>
      <c r="C71" s="160" t="s">
        <v>137</v>
      </c>
      <c r="D71" s="313">
        <v>826913066.792647</v>
      </c>
      <c r="E71" s="313">
        <v>45452751.280455351</v>
      </c>
      <c r="F71" s="314">
        <v>5.8163863702617204E-2</v>
      </c>
      <c r="G71" s="322">
        <v>50.09155153439027</v>
      </c>
      <c r="H71" s="322">
        <v>-1.954960830041351</v>
      </c>
      <c r="I71" s="323">
        <v>2.5294831628964327</v>
      </c>
      <c r="J71" s="323">
        <v>5.5788746710830228E-2</v>
      </c>
      <c r="K71" s="314">
        <v>2.2552804560579308E-2</v>
      </c>
      <c r="L71" s="315">
        <v>2091662679.6310539</v>
      </c>
      <c r="M71" s="315">
        <v>158568660.67790627</v>
      </c>
      <c r="N71" s="314">
        <v>8.2028426513769834E-2</v>
      </c>
      <c r="O71" s="313">
        <v>820962933.05998337</v>
      </c>
      <c r="P71" s="313">
        <v>32986595.643416524</v>
      </c>
      <c r="Q71" s="314">
        <v>4.1862419056345378E-2</v>
      </c>
    </row>
    <row r="72" spans="1:18">
      <c r="A72" s="333"/>
      <c r="B72" s="329"/>
      <c r="C72" s="160" t="s">
        <v>138</v>
      </c>
      <c r="D72" s="313">
        <v>444366643.72094965</v>
      </c>
      <c r="E72" s="313">
        <v>79187492.875129104</v>
      </c>
      <c r="F72" s="317">
        <v>0.21684560219748755</v>
      </c>
      <c r="G72" s="324">
        <v>26.918204014417345</v>
      </c>
      <c r="H72" s="324">
        <v>2.5966859380037519</v>
      </c>
      <c r="I72" s="325">
        <v>2.1073114818233734</v>
      </c>
      <c r="J72" s="325">
        <v>2.0466085944698786E-2</v>
      </c>
      <c r="K72" s="317">
        <v>9.807188393120737E-3</v>
      </c>
      <c r="L72" s="318">
        <v>936418930.4524734</v>
      </c>
      <c r="M72" s="318">
        <v>174346500.83898878</v>
      </c>
      <c r="N72" s="317">
        <v>0.22877943626357872</v>
      </c>
      <c r="O72" s="313">
        <v>198247025.90680718</v>
      </c>
      <c r="P72" s="313">
        <v>31749748.289870679</v>
      </c>
      <c r="Q72" s="317">
        <v>0.19069229686096092</v>
      </c>
    </row>
    <row r="73" spans="1:18">
      <c r="A73" s="333"/>
      <c r="B73" s="329"/>
      <c r="C73" s="160" t="s">
        <v>139</v>
      </c>
      <c r="D73" s="313">
        <v>87724440.583165556</v>
      </c>
      <c r="E73" s="313">
        <v>-7023684.3488864899</v>
      </c>
      <c r="F73" s="314">
        <v>-7.4130061718091791E-2</v>
      </c>
      <c r="G73" s="322">
        <v>5.314045106750112</v>
      </c>
      <c r="H73" s="322">
        <v>-0.99633221874547129</v>
      </c>
      <c r="I73" s="323">
        <v>2.1260604539491186</v>
      </c>
      <c r="J73" s="323">
        <v>3.4207991351169031E-2</v>
      </c>
      <c r="K73" s="314">
        <v>1.6352965595233637E-2</v>
      </c>
      <c r="L73" s="315">
        <v>186507463.96867746</v>
      </c>
      <c r="M73" s="315">
        <v>-11691634.496973783</v>
      </c>
      <c r="N73" s="314">
        <v>-5.8989342471706514E-2</v>
      </c>
      <c r="O73" s="313">
        <v>39003011.28165295</v>
      </c>
      <c r="P73" s="313">
        <v>-1097657.9915656447</v>
      </c>
      <c r="Q73" s="314">
        <v>-2.7372560395113415E-2</v>
      </c>
    </row>
    <row r="74" spans="1:18">
      <c r="A74" s="333"/>
      <c r="B74" s="329"/>
      <c r="C74" s="160" t="s">
        <v>140</v>
      </c>
      <c r="D74" s="313">
        <v>259561678.03271773</v>
      </c>
      <c r="E74" s="313">
        <v>25816204.647120029</v>
      </c>
      <c r="F74" s="317">
        <v>0.11044579504875537</v>
      </c>
      <c r="G74" s="324">
        <v>15.723354356896358</v>
      </c>
      <c r="H74" s="324">
        <v>0.15553033665839777</v>
      </c>
      <c r="I74" s="325">
        <v>2.5464343353110315</v>
      </c>
      <c r="J74" s="325">
        <v>4.1351391437702389E-2</v>
      </c>
      <c r="K74" s="317">
        <v>1.6506994923595371E-2</v>
      </c>
      <c r="L74" s="318">
        <v>660956769.07345951</v>
      </c>
      <c r="M74" s="318">
        <v>75404970.487601519</v>
      </c>
      <c r="N74" s="317">
        <v>0.12877591815055295</v>
      </c>
      <c r="O74" s="313">
        <v>160058871.35344875</v>
      </c>
      <c r="P74" s="313">
        <v>19918086.914051205</v>
      </c>
      <c r="Q74" s="317">
        <v>0.1421291238930133</v>
      </c>
      <c r="R74" s="231"/>
    </row>
    <row r="75" spans="1:18">
      <c r="A75" s="333"/>
      <c r="B75" s="329"/>
      <c r="C75" s="160"/>
    </row>
    <row r="76" spans="1:18">
      <c r="A76" s="333"/>
      <c r="B76" s="329"/>
      <c r="C76" s="160"/>
      <c r="D76" s="161"/>
      <c r="E76" s="161"/>
      <c r="F76" s="162"/>
      <c r="G76" s="172"/>
      <c r="H76" s="172"/>
      <c r="I76" s="173"/>
      <c r="J76" s="173"/>
      <c r="K76" s="162"/>
      <c r="L76" s="163"/>
      <c r="M76" s="163"/>
      <c r="N76" s="162"/>
      <c r="O76" s="161"/>
      <c r="P76" s="161"/>
      <c r="Q76" s="162"/>
    </row>
    <row r="77" spans="1:18">
      <c r="A77" s="333"/>
      <c r="B77" s="329"/>
      <c r="C77" s="160"/>
      <c r="D77" s="161"/>
      <c r="E77" s="161"/>
      <c r="F77" s="162"/>
      <c r="G77" s="172"/>
      <c r="H77" s="172"/>
      <c r="I77" s="173"/>
      <c r="J77" s="173"/>
      <c r="K77" s="162"/>
      <c r="L77" s="163"/>
      <c r="M77" s="163"/>
      <c r="N77" s="162"/>
      <c r="O77" s="161"/>
      <c r="P77" s="161"/>
      <c r="Q77" s="162"/>
    </row>
    <row r="78" spans="1:18">
      <c r="A78" s="333"/>
      <c r="B78" s="329"/>
      <c r="C78" s="160"/>
      <c r="D78" s="161"/>
      <c r="E78" s="161"/>
      <c r="F78" s="162"/>
      <c r="G78" s="172"/>
      <c r="H78" s="172"/>
      <c r="I78" s="173"/>
      <c r="J78" s="173"/>
      <c r="K78" s="162"/>
      <c r="L78" s="163"/>
      <c r="M78" s="163"/>
      <c r="N78" s="162"/>
      <c r="O78" s="161"/>
      <c r="P78" s="161"/>
      <c r="Q78" s="162"/>
    </row>
    <row r="79" spans="1:18">
      <c r="A79" s="333"/>
      <c r="B79" s="329"/>
      <c r="C79" s="160"/>
      <c r="D79" s="161"/>
      <c r="E79" s="161"/>
      <c r="F79" s="162"/>
      <c r="G79" s="172"/>
      <c r="H79" s="172"/>
      <c r="I79" s="173"/>
      <c r="J79" s="173"/>
      <c r="K79" s="162"/>
      <c r="L79" s="163"/>
      <c r="M79" s="163"/>
      <c r="N79" s="162"/>
      <c r="O79" s="161"/>
      <c r="P79" s="161"/>
      <c r="Q79" s="162"/>
    </row>
    <row r="80" spans="1:18">
      <c r="A80" s="333"/>
      <c r="B80" s="329"/>
      <c r="C80" s="160"/>
      <c r="D80" s="161"/>
      <c r="E80" s="161"/>
      <c r="F80" s="162"/>
      <c r="G80" s="172"/>
      <c r="H80" s="172"/>
      <c r="I80" s="173"/>
      <c r="J80" s="173"/>
      <c r="K80" s="162"/>
      <c r="L80" s="163"/>
      <c r="M80" s="163"/>
      <c r="N80" s="162"/>
      <c r="O80" s="161"/>
      <c r="P80" s="161"/>
      <c r="Q80" s="162"/>
    </row>
    <row r="81" spans="1:17">
      <c r="A81" s="333"/>
      <c r="B81" s="329"/>
      <c r="C81" s="160"/>
      <c r="D81" s="161"/>
      <c r="E81" s="161"/>
      <c r="F81" s="162"/>
      <c r="G81" s="172"/>
      <c r="H81" s="172"/>
      <c r="I81" s="173"/>
      <c r="J81" s="173"/>
      <c r="K81" s="162"/>
      <c r="L81" s="163"/>
      <c r="M81" s="163"/>
      <c r="N81" s="162"/>
      <c r="O81" s="161"/>
      <c r="P81" s="161"/>
      <c r="Q81" s="162"/>
    </row>
    <row r="82" spans="1:17">
      <c r="A82" s="333"/>
      <c r="B82" s="329"/>
      <c r="C82" s="160"/>
      <c r="D82" s="161"/>
      <c r="E82" s="161"/>
      <c r="F82" s="162"/>
      <c r="G82" s="172"/>
      <c r="H82" s="172"/>
      <c r="I82" s="173"/>
      <c r="J82" s="173"/>
      <c r="K82" s="162"/>
      <c r="L82" s="163"/>
      <c r="M82" s="163"/>
      <c r="N82" s="162"/>
      <c r="O82" s="161"/>
      <c r="P82" s="161"/>
      <c r="Q82" s="162"/>
    </row>
    <row r="83" spans="1:17">
      <c r="A83" s="333"/>
      <c r="B83" s="329"/>
      <c r="C83" s="160"/>
      <c r="D83" s="161"/>
      <c r="E83" s="161"/>
      <c r="F83" s="162"/>
      <c r="G83" s="172"/>
      <c r="H83" s="172"/>
      <c r="I83" s="173"/>
      <c r="J83" s="173"/>
      <c r="K83" s="162"/>
      <c r="L83" s="163"/>
      <c r="M83" s="163"/>
      <c r="N83" s="162"/>
      <c r="O83" s="161"/>
      <c r="P83" s="161"/>
      <c r="Q83" s="162"/>
    </row>
    <row r="84" spans="1:17">
      <c r="A84" s="333"/>
      <c r="B84" s="329"/>
      <c r="C84" s="160"/>
      <c r="D84" s="161"/>
      <c r="E84" s="161"/>
      <c r="F84" s="162"/>
      <c r="G84" s="172"/>
      <c r="H84" s="172"/>
      <c r="I84" s="173"/>
      <c r="J84" s="173"/>
      <c r="K84" s="162"/>
      <c r="L84" s="163"/>
      <c r="M84" s="163"/>
      <c r="N84" s="162"/>
      <c r="O84" s="161"/>
      <c r="P84" s="161"/>
      <c r="Q84" s="162"/>
    </row>
    <row r="85" spans="1:17">
      <c r="A85" s="333"/>
      <c r="B85" s="329"/>
      <c r="C85" s="160"/>
      <c r="D85" s="161"/>
      <c r="E85" s="161"/>
      <c r="F85" s="162"/>
      <c r="G85" s="172"/>
      <c r="H85" s="172"/>
      <c r="I85" s="173"/>
      <c r="J85" s="173"/>
      <c r="K85" s="162"/>
      <c r="L85" s="163"/>
      <c r="M85" s="163"/>
      <c r="N85" s="162"/>
      <c r="O85" s="161"/>
      <c r="P85" s="161"/>
      <c r="Q85" s="162"/>
    </row>
    <row r="86" spans="1:17">
      <c r="A86" s="333"/>
      <c r="B86" s="329"/>
      <c r="C86" s="160"/>
      <c r="D86" s="161"/>
      <c r="E86" s="161"/>
      <c r="F86" s="162"/>
      <c r="G86" s="172"/>
      <c r="H86" s="172"/>
      <c r="I86" s="173"/>
      <c r="J86" s="173"/>
      <c r="K86" s="162"/>
      <c r="L86" s="163"/>
      <c r="M86" s="163"/>
      <c r="N86" s="162"/>
      <c r="O86" s="161"/>
      <c r="P86" s="161"/>
      <c r="Q86" s="162"/>
    </row>
    <row r="87" spans="1:17">
      <c r="A87" s="333"/>
      <c r="B87" s="329"/>
      <c r="C87" s="160"/>
      <c r="D87" s="161"/>
      <c r="E87" s="161"/>
      <c r="F87" s="162"/>
      <c r="G87" s="172"/>
      <c r="H87" s="172"/>
      <c r="I87" s="173"/>
      <c r="J87" s="173"/>
      <c r="K87" s="162"/>
      <c r="L87" s="163"/>
      <c r="M87" s="163"/>
      <c r="N87" s="162"/>
      <c r="O87" s="161"/>
      <c r="P87" s="161"/>
      <c r="Q87" s="162"/>
    </row>
    <row r="88" spans="1:17">
      <c r="A88" s="333"/>
      <c r="B88" s="329"/>
      <c r="C88" s="160"/>
      <c r="D88" s="161"/>
      <c r="E88" s="161"/>
      <c r="F88" s="162"/>
      <c r="G88" s="172"/>
      <c r="H88" s="172"/>
      <c r="I88" s="173"/>
      <c r="J88" s="173"/>
      <c r="K88" s="162"/>
      <c r="L88" s="163"/>
      <c r="M88" s="163"/>
      <c r="N88" s="162"/>
      <c r="O88" s="161"/>
      <c r="P88" s="161"/>
      <c r="Q88" s="162"/>
    </row>
    <row r="89" spans="1:17">
      <c r="A89" s="333"/>
      <c r="B89" s="329"/>
      <c r="C89" s="160"/>
      <c r="D89" s="161"/>
      <c r="E89" s="161"/>
      <c r="F89" s="162"/>
      <c r="G89" s="172"/>
      <c r="H89" s="172"/>
      <c r="I89" s="173"/>
      <c r="J89" s="173"/>
      <c r="K89" s="162"/>
      <c r="L89" s="163"/>
      <c r="M89" s="163"/>
      <c r="N89" s="162"/>
      <c r="O89" s="161"/>
      <c r="P89" s="161"/>
      <c r="Q89" s="162"/>
    </row>
    <row r="90" spans="1:17">
      <c r="A90" s="333"/>
      <c r="B90" s="329"/>
      <c r="C90" s="160"/>
      <c r="D90" s="161"/>
      <c r="E90" s="161"/>
      <c r="F90" s="162"/>
      <c r="G90" s="172"/>
      <c r="H90" s="172"/>
      <c r="I90" s="173"/>
      <c r="J90" s="173"/>
      <c r="K90" s="162"/>
      <c r="L90" s="163"/>
      <c r="M90" s="163"/>
      <c r="N90" s="162"/>
      <c r="O90" s="161"/>
      <c r="P90" s="161"/>
      <c r="Q90" s="162"/>
    </row>
    <row r="91" spans="1:17">
      <c r="A91" s="333"/>
      <c r="B91" s="329"/>
      <c r="C91" s="160"/>
      <c r="D91" s="161"/>
      <c r="E91" s="161"/>
      <c r="F91" s="162"/>
      <c r="G91" s="172"/>
      <c r="H91" s="172"/>
      <c r="I91" s="173"/>
      <c r="J91" s="173"/>
      <c r="K91" s="162"/>
      <c r="L91" s="163"/>
      <c r="M91" s="163"/>
      <c r="N91" s="162"/>
      <c r="O91" s="161"/>
      <c r="P91" s="161"/>
      <c r="Q91" s="162"/>
    </row>
    <row r="92" spans="1:17">
      <c r="A92" s="333"/>
      <c r="B92" s="329"/>
      <c r="C92" s="160"/>
      <c r="D92" s="161"/>
      <c r="E92" s="161"/>
      <c r="F92" s="162"/>
      <c r="G92" s="172"/>
      <c r="H92" s="172"/>
      <c r="I92" s="173"/>
      <c r="J92" s="173"/>
      <c r="K92" s="162"/>
      <c r="L92" s="163"/>
      <c r="M92" s="163"/>
      <c r="N92" s="162"/>
      <c r="O92" s="161"/>
      <c r="P92" s="161"/>
      <c r="Q92" s="162"/>
    </row>
    <row r="93" spans="1:17">
      <c r="A93" s="333"/>
      <c r="B93" s="329"/>
      <c r="C93" s="160"/>
      <c r="D93" s="161"/>
      <c r="E93" s="161"/>
      <c r="F93" s="162"/>
      <c r="G93" s="172"/>
      <c r="H93" s="172"/>
      <c r="I93" s="173"/>
      <c r="J93" s="173"/>
      <c r="K93" s="162"/>
      <c r="L93" s="163"/>
      <c r="M93" s="163"/>
      <c r="N93" s="162"/>
      <c r="O93" s="161"/>
      <c r="P93" s="161"/>
      <c r="Q93" s="162"/>
    </row>
    <row r="94" spans="1:17">
      <c r="A94" s="333"/>
      <c r="B94" s="329"/>
      <c r="C94" s="160"/>
      <c r="D94" s="161"/>
      <c r="E94" s="161"/>
      <c r="F94" s="162"/>
      <c r="G94" s="172"/>
      <c r="H94" s="172"/>
      <c r="I94" s="173"/>
      <c r="J94" s="173"/>
      <c r="K94" s="162"/>
      <c r="L94" s="163"/>
      <c r="M94" s="163"/>
      <c r="N94" s="162"/>
      <c r="O94" s="161"/>
      <c r="P94" s="161"/>
      <c r="Q94" s="162"/>
    </row>
    <row r="95" spans="1:17">
      <c r="A95" s="333"/>
      <c r="B95" s="329"/>
      <c r="C95" s="160"/>
      <c r="D95" s="161"/>
      <c r="E95" s="161"/>
      <c r="F95" s="162"/>
      <c r="G95" s="172"/>
      <c r="H95" s="172"/>
      <c r="I95" s="173"/>
      <c r="J95" s="173"/>
      <c r="K95" s="162"/>
      <c r="L95" s="163"/>
      <c r="M95" s="163"/>
      <c r="N95" s="162"/>
      <c r="O95" s="161"/>
      <c r="P95" s="161"/>
      <c r="Q95" s="162"/>
    </row>
    <row r="96" spans="1:17">
      <c r="A96" s="333"/>
      <c r="B96" s="329"/>
      <c r="C96" s="160"/>
      <c r="D96" s="161"/>
      <c r="E96" s="161"/>
      <c r="F96" s="162"/>
      <c r="G96" s="172"/>
      <c r="H96" s="172"/>
      <c r="I96" s="173"/>
      <c r="J96" s="173"/>
      <c r="K96" s="162"/>
      <c r="L96" s="163"/>
      <c r="M96" s="163"/>
      <c r="N96" s="162"/>
      <c r="O96" s="161"/>
      <c r="P96" s="161"/>
      <c r="Q96" s="162"/>
    </row>
    <row r="97" spans="1:17">
      <c r="A97" s="333"/>
      <c r="B97" s="329"/>
      <c r="C97" s="160"/>
      <c r="D97" s="161"/>
      <c r="E97" s="161"/>
      <c r="F97" s="162"/>
      <c r="G97" s="172"/>
      <c r="H97" s="172"/>
      <c r="I97" s="173"/>
      <c r="J97" s="173"/>
      <c r="K97" s="162"/>
      <c r="L97" s="163"/>
      <c r="M97" s="163"/>
      <c r="N97" s="162"/>
      <c r="O97" s="161"/>
      <c r="P97" s="161"/>
      <c r="Q97" s="162"/>
    </row>
    <row r="98" spans="1:17">
      <c r="A98" s="333"/>
      <c r="B98" s="329"/>
      <c r="C98" s="160"/>
      <c r="D98" s="161"/>
      <c r="E98" s="161"/>
      <c r="F98" s="162"/>
      <c r="G98" s="172"/>
      <c r="H98" s="172"/>
      <c r="I98" s="173"/>
      <c r="J98" s="173"/>
      <c r="K98" s="162"/>
      <c r="L98" s="163"/>
      <c r="M98" s="163"/>
      <c r="N98" s="162"/>
      <c r="O98" s="161"/>
      <c r="P98" s="161"/>
      <c r="Q98" s="162"/>
    </row>
  </sheetData>
  <mergeCells count="40">
    <mergeCell ref="L1:N1"/>
    <mergeCell ref="O1:Q1"/>
    <mergeCell ref="A3:A14"/>
    <mergeCell ref="B3:B6"/>
    <mergeCell ref="B7:B10"/>
    <mergeCell ref="B11:B14"/>
    <mergeCell ref="A1:A2"/>
    <mergeCell ref="B1:B2"/>
    <mergeCell ref="C1:C2"/>
    <mergeCell ref="D1:F1"/>
    <mergeCell ref="G1:H1"/>
    <mergeCell ref="I1:K1"/>
    <mergeCell ref="A15:A26"/>
    <mergeCell ref="B15:B18"/>
    <mergeCell ref="B19:B22"/>
    <mergeCell ref="B23:B26"/>
    <mergeCell ref="A27:A38"/>
    <mergeCell ref="B27:B30"/>
    <mergeCell ref="B31:B34"/>
    <mergeCell ref="B35:B38"/>
    <mergeCell ref="A39:A50"/>
    <mergeCell ref="B39:B42"/>
    <mergeCell ref="B43:B46"/>
    <mergeCell ref="B47:B50"/>
    <mergeCell ref="A51:A62"/>
    <mergeCell ref="B51:B54"/>
    <mergeCell ref="B55:B58"/>
    <mergeCell ref="B59:B62"/>
    <mergeCell ref="A87:A98"/>
    <mergeCell ref="B87:B90"/>
    <mergeCell ref="B91:B94"/>
    <mergeCell ref="B95:B98"/>
    <mergeCell ref="A63:A74"/>
    <mergeCell ref="B63:B66"/>
    <mergeCell ref="B67:B70"/>
    <mergeCell ref="B71:B74"/>
    <mergeCell ref="A75:A86"/>
    <mergeCell ref="B75:B78"/>
    <mergeCell ref="B79:B82"/>
    <mergeCell ref="B83:B8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CCFF66"/>
  </sheetPr>
  <dimension ref="A1:R236"/>
  <sheetViews>
    <sheetView topLeftCell="B231" zoomScale="90" zoomScaleNormal="90" workbookViewId="0">
      <selection activeCell="D3" sqref="D3:Q128"/>
    </sheetView>
  </sheetViews>
  <sheetFormatPr defaultColWidth="9.26953125" defaultRowHeight="14.5"/>
  <cols>
    <col min="1" max="1" width="31.26953125" bestFit="1" customWidth="1"/>
    <col min="2" max="2" width="12" customWidth="1"/>
    <col min="3" max="3" width="22.54296875" bestFit="1" customWidth="1"/>
    <col min="4" max="4" width="12" bestFit="1" customWidth="1"/>
    <col min="5" max="5" width="10.81640625" bestFit="1" customWidth="1"/>
    <col min="6" max="6" width="9.1796875" bestFit="1" customWidth="1"/>
    <col min="7" max="7" width="7.7265625" bestFit="1" customWidth="1"/>
    <col min="8" max="8" width="7.54296875" bestFit="1" customWidth="1"/>
    <col min="9" max="9" width="7.7265625" bestFit="1" customWidth="1"/>
    <col min="10" max="10" width="7.54296875" bestFit="1" customWidth="1"/>
    <col min="11" max="11" width="9.1796875" bestFit="1" customWidth="1"/>
    <col min="12" max="12" width="14.81640625" bestFit="1" customWidth="1"/>
    <col min="13" max="13" width="12.7265625" bestFit="1" customWidth="1"/>
    <col min="14" max="14" width="9.1796875" bestFit="1" customWidth="1"/>
    <col min="15" max="15" width="12" bestFit="1" customWidth="1"/>
    <col min="16" max="16" width="11.54296875" bestFit="1" customWidth="1"/>
    <col min="17" max="17" width="9.1796875" bestFit="1" customWidth="1"/>
  </cols>
  <sheetData>
    <row r="1" spans="1:17">
      <c r="A1" s="331" t="s">
        <v>0</v>
      </c>
      <c r="B1" s="331" t="s">
        <v>1</v>
      </c>
      <c r="C1" s="331" t="s">
        <v>117</v>
      </c>
      <c r="D1" s="331" t="s">
        <v>3</v>
      </c>
      <c r="E1" s="331"/>
      <c r="F1" s="331"/>
      <c r="G1" s="331" t="s">
        <v>4</v>
      </c>
      <c r="H1" s="331"/>
      <c r="I1" s="331" t="s">
        <v>5</v>
      </c>
      <c r="J1" s="331"/>
      <c r="K1" s="331"/>
      <c r="L1" s="331" t="s">
        <v>6</v>
      </c>
      <c r="M1" s="331"/>
      <c r="N1" s="331"/>
      <c r="O1" s="331" t="s">
        <v>7</v>
      </c>
      <c r="P1" s="331"/>
      <c r="Q1" s="331"/>
    </row>
    <row r="2" spans="1:17" ht="29">
      <c r="A2" s="330"/>
      <c r="B2" s="330"/>
      <c r="C2" s="330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29" t="s">
        <v>299</v>
      </c>
      <c r="B3" s="329" t="s">
        <v>133</v>
      </c>
      <c r="C3" s="160" t="s">
        <v>82</v>
      </c>
      <c r="D3" s="313">
        <v>25739362.27611059</v>
      </c>
      <c r="E3" s="313">
        <v>572644.46811646223</v>
      </c>
      <c r="F3" s="314">
        <v>2.2754038587207568E-2</v>
      </c>
      <c r="G3" s="322">
        <v>8.9657552834635812</v>
      </c>
      <c r="H3" s="322">
        <v>-0.63461240598385693</v>
      </c>
      <c r="I3" s="323">
        <v>2.964961107263238</v>
      </c>
      <c r="J3" s="323">
        <v>4.0235369914131347E-2</v>
      </c>
      <c r="K3" s="314">
        <v>1.3756971944521407E-2</v>
      </c>
      <c r="L3" s="315">
        <v>76316208.074426472</v>
      </c>
      <c r="M3" s="315">
        <v>2710460.7767839581</v>
      </c>
      <c r="N3" s="314">
        <v>3.6824037202197797E-2</v>
      </c>
      <c r="O3" s="313">
        <v>31095778.602710783</v>
      </c>
      <c r="P3" s="313">
        <v>-147171.58228909969</v>
      </c>
      <c r="Q3" s="314">
        <v>-4.7105533061906086E-3</v>
      </c>
    </row>
    <row r="4" spans="1:17">
      <c r="A4" s="329"/>
      <c r="B4" s="329"/>
      <c r="C4" s="160" t="s">
        <v>118</v>
      </c>
      <c r="D4" s="313">
        <v>47240845.358552925</v>
      </c>
      <c r="E4" s="313">
        <v>-325480.6433455646</v>
      </c>
      <c r="F4" s="317">
        <v>-6.8426693987795875E-3</v>
      </c>
      <c r="G4" s="324">
        <v>16.45533616277044</v>
      </c>
      <c r="H4" s="324">
        <v>-1.6898277294116006</v>
      </c>
      <c r="I4" s="325">
        <v>2.6518056021329426</v>
      </c>
      <c r="J4" s="325">
        <v>0.11633165057288997</v>
      </c>
      <c r="K4" s="317">
        <v>4.5881619293036802E-2</v>
      </c>
      <c r="L4" s="318">
        <v>125273538.37130667</v>
      </c>
      <c r="M4" s="318">
        <v>4670357.8220794201</v>
      </c>
      <c r="N4" s="317">
        <v>3.8724997141954272E-2</v>
      </c>
      <c r="O4" s="313">
        <v>36537199.66649884</v>
      </c>
      <c r="P4" s="313">
        <v>1912369.0308974385</v>
      </c>
      <c r="Q4" s="317">
        <v>5.5231144695654696E-2</v>
      </c>
    </row>
    <row r="5" spans="1:17">
      <c r="A5" s="329"/>
      <c r="B5" s="329"/>
      <c r="C5" s="160" t="s">
        <v>84</v>
      </c>
      <c r="D5" s="313">
        <v>46130123.916420519</v>
      </c>
      <c r="E5" s="313">
        <v>5537339.82996957</v>
      </c>
      <c r="F5" s="314">
        <v>0.1364119252864408</v>
      </c>
      <c r="G5" s="322">
        <v>16.068440149907772</v>
      </c>
      <c r="H5" s="322">
        <v>0.58347879175676809</v>
      </c>
      <c r="I5" s="323">
        <v>2.9188519724276869</v>
      </c>
      <c r="J5" s="323">
        <v>7.7421615817820477E-2</v>
      </c>
      <c r="K5" s="314">
        <v>2.724740926263378E-2</v>
      </c>
      <c r="L5" s="315">
        <v>134647003.18177766</v>
      </c>
      <c r="M5" s="315">
        <v>19305434.219226018</v>
      </c>
      <c r="N5" s="314">
        <v>0.16737620610565807</v>
      </c>
      <c r="O5" s="313">
        <v>40651181.944111228</v>
      </c>
      <c r="P5" s="313">
        <v>4027464.78704907</v>
      </c>
      <c r="Q5" s="314">
        <v>0.10996876067432312</v>
      </c>
    </row>
    <row r="6" spans="1:17">
      <c r="A6" s="329"/>
      <c r="B6" s="329"/>
      <c r="C6" s="160" t="s">
        <v>119</v>
      </c>
      <c r="D6" s="313">
        <v>7155049.1629726626</v>
      </c>
      <c r="E6" s="313">
        <v>-56013.44778021425</v>
      </c>
      <c r="F6" s="317">
        <v>-7.7677106417976477E-3</v>
      </c>
      <c r="G6" s="324">
        <v>2.4923080513111073</v>
      </c>
      <c r="H6" s="324">
        <v>-0.25850168967403153</v>
      </c>
      <c r="I6" s="325">
        <v>2.9617829111884233</v>
      </c>
      <c r="J6" s="325">
        <v>0.24150470557018844</v>
      </c>
      <c r="K6" s="317">
        <v>8.8779414205284166E-2</v>
      </c>
      <c r="L6" s="318">
        <v>21191702.339605466</v>
      </c>
      <c r="M6" s="318">
        <v>1575605.8802258857</v>
      </c>
      <c r="N6" s="317">
        <v>8.0322090762991641E-2</v>
      </c>
      <c r="O6" s="313">
        <v>7752749.7900727987</v>
      </c>
      <c r="P6" s="313">
        <v>977909.04285305273</v>
      </c>
      <c r="Q6" s="317">
        <v>0.14434421108043999</v>
      </c>
    </row>
    <row r="7" spans="1:17">
      <c r="A7" s="329"/>
      <c r="B7" s="329"/>
      <c r="C7" s="160" t="s">
        <v>86</v>
      </c>
      <c r="D7" s="313">
        <v>52611088.600920007</v>
      </c>
      <c r="E7" s="313">
        <v>8780006.1898778826</v>
      </c>
      <c r="F7" s="314">
        <v>0.20031461024713329</v>
      </c>
      <c r="G7" s="322">
        <v>18.325945318010664</v>
      </c>
      <c r="H7" s="322">
        <v>1.6056677441582359</v>
      </c>
      <c r="I7" s="323">
        <v>2.630506296443698</v>
      </c>
      <c r="J7" s="323">
        <v>5.7409837228928673E-2</v>
      </c>
      <c r="K7" s="314">
        <v>2.2311576009260224E-2</v>
      </c>
      <c r="L7" s="315">
        <v>138393799.82747734</v>
      </c>
      <c r="M7" s="315">
        <v>25612196.872074097</v>
      </c>
      <c r="N7" s="314">
        <v>0.22709552090868776</v>
      </c>
      <c r="O7" s="313">
        <v>32843529.143588483</v>
      </c>
      <c r="P7" s="313">
        <v>4424783.2017476112</v>
      </c>
      <c r="Q7" s="314">
        <v>0.15569945312868327</v>
      </c>
    </row>
    <row r="8" spans="1:17">
      <c r="A8" s="329"/>
      <c r="B8" s="329"/>
      <c r="C8" s="160" t="s">
        <v>87</v>
      </c>
      <c r="D8" s="313">
        <v>10502896.053778496</v>
      </c>
      <c r="E8" s="313">
        <v>450072.05712915957</v>
      </c>
      <c r="F8" s="317">
        <v>4.4770708935038671E-2</v>
      </c>
      <c r="G8" s="324">
        <v>3.6584587751512307</v>
      </c>
      <c r="H8" s="324">
        <v>-0.17639992281047912</v>
      </c>
      <c r="I8" s="325">
        <v>2.9762915517050326</v>
      </c>
      <c r="J8" s="325">
        <v>0.13876720109487639</v>
      </c>
      <c r="K8" s="317">
        <v>4.8904320791128053E-2</v>
      </c>
      <c r="L8" s="318">
        <v>31259680.793297064</v>
      </c>
      <c r="M8" s="318">
        <v>2734547.9104064628</v>
      </c>
      <c r="N8" s="317">
        <v>9.5864510837972192E-2</v>
      </c>
      <c r="O8" s="313">
        <v>18950936.465403318</v>
      </c>
      <c r="P8" s="313">
        <v>1219447.7840326987</v>
      </c>
      <c r="Q8" s="317">
        <v>6.8773006369955689E-2</v>
      </c>
    </row>
    <row r="9" spans="1:17">
      <c r="A9" s="329"/>
      <c r="B9" s="329"/>
      <c r="C9" s="160" t="s">
        <v>120</v>
      </c>
      <c r="D9" s="313">
        <v>967630.12397560943</v>
      </c>
      <c r="E9" s="313">
        <v>70561.243236506474</v>
      </c>
      <c r="F9" s="314">
        <v>7.8657553228655586E-2</v>
      </c>
      <c r="G9" s="322">
        <v>0.3370532184678422</v>
      </c>
      <c r="H9" s="322">
        <v>-5.1523549232507793E-3</v>
      </c>
      <c r="I9" s="323">
        <v>3.7893633249363381</v>
      </c>
      <c r="J9" s="323">
        <v>0.34419477614543359</v>
      </c>
      <c r="K9" s="314">
        <v>9.9906512924086144E-2</v>
      </c>
      <c r="L9" s="315">
        <v>3666702.1038967762</v>
      </c>
      <c r="M9" s="315">
        <v>576148.60987536004</v>
      </c>
      <c r="N9" s="314">
        <v>0.18642246801095738</v>
      </c>
      <c r="O9" s="313">
        <v>1838746.4863238335</v>
      </c>
      <c r="P9" s="313">
        <v>200500.11713644722</v>
      </c>
      <c r="Q9" s="314">
        <v>0.12238703586195074</v>
      </c>
    </row>
    <row r="10" spans="1:17">
      <c r="A10" s="329"/>
      <c r="B10" s="329"/>
      <c r="C10" s="160" t="s">
        <v>89</v>
      </c>
      <c r="D10" s="313">
        <v>6568664.3885920998</v>
      </c>
      <c r="E10" s="313">
        <v>-633326.37076768652</v>
      </c>
      <c r="F10" s="317">
        <v>-8.7937681667337411E-2</v>
      </c>
      <c r="G10" s="324">
        <v>2.2880534807180881</v>
      </c>
      <c r="H10" s="324">
        <v>-0.45929561396179297</v>
      </c>
      <c r="I10" s="325">
        <v>3.2838022349167462</v>
      </c>
      <c r="J10" s="325">
        <v>0.16086121308114176</v>
      </c>
      <c r="K10" s="317">
        <v>5.1509526422817503E-2</v>
      </c>
      <c r="L10" s="318">
        <v>21570194.79967678</v>
      </c>
      <c r="M10" s="318">
        <v>-921197.58160885051</v>
      </c>
      <c r="N10" s="317">
        <v>-4.095778358192486E-2</v>
      </c>
      <c r="O10" s="313">
        <v>12623894.223405123</v>
      </c>
      <c r="P10" s="313">
        <v>-1023084.4552235343</v>
      </c>
      <c r="Q10" s="317">
        <v>-7.4967835688473497E-2</v>
      </c>
    </row>
    <row r="11" spans="1:17">
      <c r="A11" s="329"/>
      <c r="B11" s="329"/>
      <c r="C11" s="160" t="s">
        <v>121</v>
      </c>
      <c r="D11" s="313">
        <v>2747540.6297166361</v>
      </c>
      <c r="E11" s="313">
        <v>-352666.5713781286</v>
      </c>
      <c r="F11" s="314">
        <v>-0.11375580679045992</v>
      </c>
      <c r="G11" s="322">
        <v>0.95704690167386419</v>
      </c>
      <c r="H11" s="322">
        <v>-0.22559158424456138</v>
      </c>
      <c r="I11" s="323">
        <v>2.5810617144534795</v>
      </c>
      <c r="J11" s="323">
        <v>2.8886791190445571E-2</v>
      </c>
      <c r="K11" s="314">
        <v>1.1318499734145542E-2</v>
      </c>
      <c r="L11" s="315">
        <v>7091571.9282670142</v>
      </c>
      <c r="M11" s="315">
        <v>-820699.1472865222</v>
      </c>
      <c r="N11" s="314">
        <v>-0.10372485212522964</v>
      </c>
      <c r="O11" s="313">
        <v>2109412.9174800515</v>
      </c>
      <c r="P11" s="313">
        <v>-210037.99500636384</v>
      </c>
      <c r="Q11" s="314">
        <v>-9.0555050712932045E-2</v>
      </c>
    </row>
    <row r="12" spans="1:17">
      <c r="A12" s="329"/>
      <c r="B12" s="329"/>
      <c r="C12" s="160" t="s">
        <v>91</v>
      </c>
      <c r="D12" s="313">
        <v>3026339.7885500547</v>
      </c>
      <c r="E12" s="313">
        <v>-15094.577929208521</v>
      </c>
      <c r="F12" s="317">
        <v>-4.9629799990331099E-3</v>
      </c>
      <c r="G12" s="324">
        <v>1.0541606143028641</v>
      </c>
      <c r="H12" s="324">
        <v>-0.10605775204475809</v>
      </c>
      <c r="I12" s="325">
        <v>3.308588438494128</v>
      </c>
      <c r="J12" s="325">
        <v>-1.2557810666584679E-3</v>
      </c>
      <c r="K12" s="317">
        <v>-3.7940790664314376E-4</v>
      </c>
      <c r="L12" s="318">
        <v>10012912.835351475</v>
      </c>
      <c r="M12" s="318">
        <v>-53761.12171343714</v>
      </c>
      <c r="N12" s="317">
        <v>-5.3405049118241225E-3</v>
      </c>
      <c r="O12" s="313">
        <v>6489711.2617961168</v>
      </c>
      <c r="P12" s="313">
        <v>-85083.565886429511</v>
      </c>
      <c r="Q12" s="317">
        <v>-1.294087011326852E-2</v>
      </c>
    </row>
    <row r="13" spans="1:17">
      <c r="A13" s="329"/>
      <c r="B13" s="329"/>
      <c r="C13" s="160" t="s">
        <v>122</v>
      </c>
      <c r="D13" s="313">
        <v>725475.11733959813</v>
      </c>
      <c r="E13" s="313">
        <v>177423.91514307307</v>
      </c>
      <c r="F13" s="314">
        <v>0.32373602034258619</v>
      </c>
      <c r="G13" s="322">
        <v>0.25270371101407613</v>
      </c>
      <c r="H13" s="322">
        <v>4.3638186702477294E-2</v>
      </c>
      <c r="I13" s="323">
        <v>3.296872409830939</v>
      </c>
      <c r="J13" s="323">
        <v>9.2541052680493063E-2</v>
      </c>
      <c r="K13" s="314">
        <v>2.8879988479964241E-2</v>
      </c>
      <c r="L13" s="315">
        <v>2391798.898375784</v>
      </c>
      <c r="M13" s="315">
        <v>635661.24585345946</v>
      </c>
      <c r="N13" s="314">
        <v>0.3619655013605938</v>
      </c>
      <c r="O13" s="313">
        <v>1237068.4984096289</v>
      </c>
      <c r="P13" s="313">
        <v>486351.17272188107</v>
      </c>
      <c r="Q13" s="314">
        <v>0.64784860570032088</v>
      </c>
    </row>
    <row r="14" spans="1:17">
      <c r="A14" s="329"/>
      <c r="B14" s="329"/>
      <c r="C14" s="160" t="s">
        <v>93</v>
      </c>
      <c r="D14" s="313">
        <v>2836850.3209368885</v>
      </c>
      <c r="E14" s="313">
        <v>-110968.59116152162</v>
      </c>
      <c r="F14" s="317">
        <v>-3.7644303965242029E-2</v>
      </c>
      <c r="G14" s="324">
        <v>0.98815601880477533</v>
      </c>
      <c r="H14" s="324">
        <v>-0.13635078633221487</v>
      </c>
      <c r="I14" s="325">
        <v>2.8847102538930463</v>
      </c>
      <c r="J14" s="325">
        <v>0.28963404600111842</v>
      </c>
      <c r="K14" s="317">
        <v>0.11160907148711383</v>
      </c>
      <c r="L14" s="318">
        <v>8183491.2095664218</v>
      </c>
      <c r="M14" s="318">
        <v>533676.48560597189</v>
      </c>
      <c r="N14" s="317">
        <v>6.9763321709532561E-2</v>
      </c>
      <c r="O14" s="313">
        <v>4250212.854244113</v>
      </c>
      <c r="P14" s="313">
        <v>150167.53660965757</v>
      </c>
      <c r="Q14" s="317">
        <v>3.6625823613163765E-2</v>
      </c>
    </row>
    <row r="15" spans="1:17">
      <c r="A15" s="329"/>
      <c r="B15" s="329"/>
      <c r="C15" s="160" t="s">
        <v>123</v>
      </c>
      <c r="D15" s="313">
        <v>1590296.3829177718</v>
      </c>
      <c r="E15" s="313">
        <v>291471.57163364836</v>
      </c>
      <c r="F15" s="314">
        <v>0.22441176754659925</v>
      </c>
      <c r="G15" s="322">
        <v>0.55394566673671908</v>
      </c>
      <c r="H15" s="322">
        <v>5.8481941683785676E-2</v>
      </c>
      <c r="I15" s="323">
        <v>2.8426161949834681</v>
      </c>
      <c r="J15" s="323">
        <v>0.30084810562731468</v>
      </c>
      <c r="K15" s="314">
        <v>0.11836174467967354</v>
      </c>
      <c r="L15" s="315">
        <v>4520602.2529056892</v>
      </c>
      <c r="M15" s="315">
        <v>1219290.7939196764</v>
      </c>
      <c r="N15" s="314">
        <v>0.36933528055973786</v>
      </c>
      <c r="O15" s="313">
        <v>3937403.3996658325</v>
      </c>
      <c r="P15" s="313">
        <v>921183.7006205311</v>
      </c>
      <c r="Q15" s="314">
        <v>0.3054100140358163</v>
      </c>
    </row>
    <row r="16" spans="1:17">
      <c r="A16" s="329"/>
      <c r="B16" s="329" t="s">
        <v>134</v>
      </c>
      <c r="C16" s="160" t="s">
        <v>82</v>
      </c>
      <c r="D16" s="313">
        <v>367226268.03248692</v>
      </c>
      <c r="E16" s="313">
        <v>12116707.747579992</v>
      </c>
      <c r="F16" s="317">
        <v>3.4121040666600669E-2</v>
      </c>
      <c r="G16" s="324">
        <v>9.2035253713487553</v>
      </c>
      <c r="H16" s="324">
        <v>-0.33074346079831507</v>
      </c>
      <c r="I16" s="325">
        <v>2.9035620530704787</v>
      </c>
      <c r="J16" s="325">
        <v>3.4221446334958827E-2</v>
      </c>
      <c r="K16" s="317">
        <v>1.1926589075771293E-2</v>
      </c>
      <c r="L16" s="318">
        <v>1066264256.7498176</v>
      </c>
      <c r="M16" s="318">
        <v>47333975.584339142</v>
      </c>
      <c r="N16" s="317">
        <v>4.6454577373240227E-2</v>
      </c>
      <c r="O16" s="313">
        <v>449319496.11030322</v>
      </c>
      <c r="P16" s="313">
        <v>-668580.62849795818</v>
      </c>
      <c r="Q16" s="317">
        <v>-1.4857740972680053E-3</v>
      </c>
    </row>
    <row r="17" spans="1:17">
      <c r="A17" s="329"/>
      <c r="B17" s="329"/>
      <c r="C17" s="160" t="s">
        <v>118</v>
      </c>
      <c r="D17" s="313">
        <v>679856529.55740356</v>
      </c>
      <c r="E17" s="313">
        <v>-26224569.67237699</v>
      </c>
      <c r="F17" s="314">
        <v>-3.7141016380389906E-2</v>
      </c>
      <c r="G17" s="322">
        <v>17.038750665039959</v>
      </c>
      <c r="H17" s="322">
        <v>-1.9186860537955894</v>
      </c>
      <c r="I17" s="323">
        <v>2.5419085109939732</v>
      </c>
      <c r="J17" s="323">
        <v>6.4211440539162279E-2</v>
      </c>
      <c r="K17" s="314">
        <v>2.5915775299914085E-2</v>
      </c>
      <c r="L17" s="315">
        <v>1728133098.7367899</v>
      </c>
      <c r="M17" s="315">
        <v>-21321972.328349829</v>
      </c>
      <c r="N17" s="314">
        <v>-1.2187779315400275E-2</v>
      </c>
      <c r="O17" s="313">
        <v>510852095.52430469</v>
      </c>
      <c r="P17" s="313">
        <v>6477363.906662643</v>
      </c>
      <c r="Q17" s="314">
        <v>1.284236402146534E-2</v>
      </c>
    </row>
    <row r="18" spans="1:17">
      <c r="A18" s="329"/>
      <c r="B18" s="329"/>
      <c r="C18" s="160" t="s">
        <v>84</v>
      </c>
      <c r="D18" s="313">
        <v>636316430.92307365</v>
      </c>
      <c r="E18" s="313">
        <v>63884318.826684952</v>
      </c>
      <c r="F18" s="317">
        <v>0.11160156370809579</v>
      </c>
      <c r="G18" s="324">
        <v>15.947536780480284</v>
      </c>
      <c r="H18" s="324">
        <v>0.57841621807709842</v>
      </c>
      <c r="I18" s="325">
        <v>2.8608483969089087</v>
      </c>
      <c r="J18" s="325">
        <v>4.9772329784863345E-2</v>
      </c>
      <c r="K18" s="317">
        <v>1.7705792584895932E-2</v>
      </c>
      <c r="L18" s="318">
        <v>1820404841.3330736</v>
      </c>
      <c r="M18" s="318">
        <v>211254630.96564651</v>
      </c>
      <c r="N18" s="317">
        <v>0.13128335043215725</v>
      </c>
      <c r="O18" s="313">
        <v>565206013.05747914</v>
      </c>
      <c r="P18" s="313">
        <v>43305960.812911391</v>
      </c>
      <c r="Q18" s="317">
        <v>8.2977498520382928E-2</v>
      </c>
    </row>
    <row r="19" spans="1:17">
      <c r="A19" s="329"/>
      <c r="B19" s="329"/>
      <c r="C19" s="160" t="s">
        <v>119</v>
      </c>
      <c r="D19" s="313">
        <v>101873811.44198374</v>
      </c>
      <c r="E19" s="313">
        <v>1987573.888061747</v>
      </c>
      <c r="F19" s="314">
        <v>1.9898375759611397E-2</v>
      </c>
      <c r="G19" s="322">
        <v>2.5531893818645655</v>
      </c>
      <c r="H19" s="322">
        <v>-0.12863715275963861</v>
      </c>
      <c r="I19" s="323">
        <v>2.7724174132586854</v>
      </c>
      <c r="J19" s="323">
        <v>7.9547179428834713E-2</v>
      </c>
      <c r="K19" s="314">
        <v>2.9539923026926262E-2</v>
      </c>
      <c r="L19" s="315">
        <v>282436728.79678762</v>
      </c>
      <c r="M19" s="315">
        <v>13456052.918573678</v>
      </c>
      <c r="N19" s="314">
        <v>5.0026095274837361E-2</v>
      </c>
      <c r="O19" s="313">
        <v>98466301.746389911</v>
      </c>
      <c r="P19" s="313">
        <v>4992496.3127426207</v>
      </c>
      <c r="Q19" s="314">
        <v>5.3410645790884823E-2</v>
      </c>
    </row>
    <row r="20" spans="1:17">
      <c r="A20" s="329"/>
      <c r="B20" s="329"/>
      <c r="C20" s="160" t="s">
        <v>86</v>
      </c>
      <c r="D20" s="313">
        <v>701692381.99728835</v>
      </c>
      <c r="E20" s="313">
        <v>104177094.22515225</v>
      </c>
      <c r="F20" s="317">
        <v>0.17435050844235545</v>
      </c>
      <c r="G20" s="324">
        <v>17.586006783215385</v>
      </c>
      <c r="H20" s="324">
        <v>1.5434328227547773</v>
      </c>
      <c r="I20" s="325">
        <v>2.5868438665815225</v>
      </c>
      <c r="J20" s="325">
        <v>6.2109335205415839E-3</v>
      </c>
      <c r="K20" s="317">
        <v>2.4067481434388166E-3</v>
      </c>
      <c r="L20" s="318">
        <v>1815168634.5966642</v>
      </c>
      <c r="M20" s="318">
        <v>273201004.96448064</v>
      </c>
      <c r="N20" s="317">
        <v>0.17717687434829563</v>
      </c>
      <c r="O20" s="313">
        <v>443121995.02450848</v>
      </c>
      <c r="P20" s="313">
        <v>54055068.079596519</v>
      </c>
      <c r="Q20" s="317">
        <v>0.13893514029592699</v>
      </c>
    </row>
    <row r="21" spans="1:17">
      <c r="A21" s="329"/>
      <c r="B21" s="329"/>
      <c r="C21" s="160" t="s">
        <v>87</v>
      </c>
      <c r="D21" s="313">
        <v>147289249.64302132</v>
      </c>
      <c r="E21" s="313">
        <v>2124715.6527276337</v>
      </c>
      <c r="F21" s="314">
        <v>1.4636602993329632E-2</v>
      </c>
      <c r="G21" s="322">
        <v>3.691403540600056</v>
      </c>
      <c r="H21" s="322">
        <v>-0.20609133632296395</v>
      </c>
      <c r="I21" s="323">
        <v>2.8576773920572522</v>
      </c>
      <c r="J21" s="323">
        <v>5.0227936024070718E-2</v>
      </c>
      <c r="K21" s="314">
        <v>1.7890949351245265E-2</v>
      </c>
      <c r="L21" s="315">
        <v>420905158.7979387</v>
      </c>
      <c r="M21" s="315">
        <v>13363066.811578393</v>
      </c>
      <c r="N21" s="314">
        <v>3.2789415067402732E-2</v>
      </c>
      <c r="O21" s="313">
        <v>264837924.53069067</v>
      </c>
      <c r="P21" s="313">
        <v>6623704.4025413394</v>
      </c>
      <c r="Q21" s="314">
        <v>2.565197377299382E-2</v>
      </c>
    </row>
    <row r="22" spans="1:17">
      <c r="A22" s="329"/>
      <c r="B22" s="329"/>
      <c r="C22" s="160" t="s">
        <v>120</v>
      </c>
      <c r="D22" s="313">
        <v>12999552.480852278</v>
      </c>
      <c r="E22" s="313">
        <v>287434.59928228892</v>
      </c>
      <c r="F22" s="317">
        <v>2.2611070945071334E-2</v>
      </c>
      <c r="G22" s="324">
        <v>0.32579834692849208</v>
      </c>
      <c r="H22" s="324">
        <v>-1.5506880707711168E-2</v>
      </c>
      <c r="I22" s="325">
        <v>3.5760716609909053</v>
      </c>
      <c r="J22" s="325">
        <v>0.1863335369707726</v>
      </c>
      <c r="K22" s="317">
        <v>5.4969891523592489E-2</v>
      </c>
      <c r="L22" s="318">
        <v>46487331.232339852</v>
      </c>
      <c r="M22" s="318">
        <v>3396580.6121440157</v>
      </c>
      <c r="N22" s="317">
        <v>7.882389058574675E-2</v>
      </c>
      <c r="O22" s="313">
        <v>24632578.396920439</v>
      </c>
      <c r="P22" s="313">
        <v>1860458.9598588981</v>
      </c>
      <c r="Q22" s="317">
        <v>8.1698981291614334E-2</v>
      </c>
    </row>
    <row r="23" spans="1:17">
      <c r="A23" s="329"/>
      <c r="B23" s="329"/>
      <c r="C23" s="160" t="s">
        <v>89</v>
      </c>
      <c r="D23" s="313">
        <v>98667413.787893787</v>
      </c>
      <c r="E23" s="313">
        <v>-5001366.920497328</v>
      </c>
      <c r="F23" s="314">
        <v>-4.8243713163422103E-2</v>
      </c>
      <c r="G23" s="322">
        <v>2.4728297651134041</v>
      </c>
      <c r="H23" s="322">
        <v>-0.31055354898745469</v>
      </c>
      <c r="I23" s="323">
        <v>3.1262475745245113</v>
      </c>
      <c r="J23" s="323">
        <v>2.0234572931296491E-2</v>
      </c>
      <c r="K23" s="314">
        <v>6.5146452770536573E-3</v>
      </c>
      <c r="L23" s="315">
        <v>308458763.03900927</v>
      </c>
      <c r="M23" s="315">
        <v>-13537817.700569391</v>
      </c>
      <c r="N23" s="314">
        <v>-4.2043358564476122E-2</v>
      </c>
      <c r="O23" s="313">
        <v>186408314.25913388</v>
      </c>
      <c r="P23" s="313">
        <v>-9964244.1466135383</v>
      </c>
      <c r="Q23" s="314">
        <v>-5.0741530423132203E-2</v>
      </c>
    </row>
    <row r="24" spans="1:17">
      <c r="A24" s="329"/>
      <c r="B24" s="329"/>
      <c r="C24" s="160" t="s">
        <v>121</v>
      </c>
      <c r="D24" s="313">
        <v>40265391.43679709</v>
      </c>
      <c r="E24" s="313">
        <v>-4022589.7962901667</v>
      </c>
      <c r="F24" s="317">
        <v>-9.0828023411573269E-2</v>
      </c>
      <c r="G24" s="324">
        <v>1.0091422753098562</v>
      </c>
      <c r="H24" s="324">
        <v>-0.17993728303985757</v>
      </c>
      <c r="I24" s="325">
        <v>2.5215870746492857</v>
      </c>
      <c r="J24" s="325">
        <v>-7.0055307848032822E-2</v>
      </c>
      <c r="K24" s="317">
        <v>-2.7031240236365946E-2</v>
      </c>
      <c r="L24" s="318">
        <v>101532690.60272157</v>
      </c>
      <c r="M24" s="318">
        <v>-13245918.596193224</v>
      </c>
      <c r="N24" s="317">
        <v>-0.11540406952690677</v>
      </c>
      <c r="O24" s="313">
        <v>31453374.911678482</v>
      </c>
      <c r="P24" s="313">
        <v>-2234900.2383663915</v>
      </c>
      <c r="Q24" s="317">
        <v>-6.6340595605216504E-2</v>
      </c>
    </row>
    <row r="25" spans="1:17">
      <c r="A25" s="329"/>
      <c r="B25" s="329"/>
      <c r="C25" s="160" t="s">
        <v>91</v>
      </c>
      <c r="D25" s="313">
        <v>43839201.414947458</v>
      </c>
      <c r="E25" s="313">
        <v>-158055.76811810583</v>
      </c>
      <c r="F25" s="314">
        <v>-3.5924004867044553E-3</v>
      </c>
      <c r="G25" s="322">
        <v>1.0987100804195291</v>
      </c>
      <c r="H25" s="322">
        <v>-8.2563883378876435E-2</v>
      </c>
      <c r="I25" s="323">
        <v>3.2169525665180863</v>
      </c>
      <c r="J25" s="323">
        <v>-2.3045969848057624E-2</v>
      </c>
      <c r="K25" s="314">
        <v>-7.1129568700068254E-3</v>
      </c>
      <c r="L25" s="315">
        <v>141028631.50591853</v>
      </c>
      <c r="M25" s="315">
        <v>-1522417.3713386953</v>
      </c>
      <c r="N25" s="314">
        <v>-1.0679804766989572E-2</v>
      </c>
      <c r="O25" s="313">
        <v>94574728.244893238</v>
      </c>
      <c r="P25" s="313">
        <v>776597.62438061833</v>
      </c>
      <c r="Q25" s="314">
        <v>8.2794573755693261E-3</v>
      </c>
    </row>
    <row r="26" spans="1:17">
      <c r="A26" s="329"/>
      <c r="B26" s="329"/>
      <c r="C26" s="160" t="s">
        <v>122</v>
      </c>
      <c r="D26" s="313">
        <v>8189336.6570405466</v>
      </c>
      <c r="E26" s="313">
        <v>-635880.80209497269</v>
      </c>
      <c r="F26" s="317">
        <v>-7.2052706354191171E-2</v>
      </c>
      <c r="G26" s="324">
        <v>0.20524339966584676</v>
      </c>
      <c r="H26" s="324">
        <v>-3.170318011659623E-2</v>
      </c>
      <c r="I26" s="325">
        <v>3.1729697378057504</v>
      </c>
      <c r="J26" s="325">
        <v>5.4751356734385581E-2</v>
      </c>
      <c r="K26" s="317">
        <v>1.755853825592997E-2</v>
      </c>
      <c r="L26" s="318">
        <v>25984517.385492966</v>
      </c>
      <c r="M26" s="318">
        <v>-1534437.9125353359</v>
      </c>
      <c r="N26" s="317">
        <v>-5.5759308299224444E-2</v>
      </c>
      <c r="O26" s="313">
        <v>12659779.672787746</v>
      </c>
      <c r="P26" s="313">
        <v>96971.703532783315</v>
      </c>
      <c r="Q26" s="317">
        <v>7.718951349897472E-3</v>
      </c>
    </row>
    <row r="27" spans="1:17">
      <c r="A27" s="329"/>
      <c r="B27" s="329"/>
      <c r="C27" s="160" t="s">
        <v>93</v>
      </c>
      <c r="D27" s="313">
        <v>42614500.365982667</v>
      </c>
      <c r="E27" s="313">
        <v>-364736.973884359</v>
      </c>
      <c r="F27" s="314">
        <v>-8.4863528638288183E-3</v>
      </c>
      <c r="G27" s="322">
        <v>1.068016287089179</v>
      </c>
      <c r="H27" s="322">
        <v>-8.5925056168884684E-2</v>
      </c>
      <c r="I27" s="323">
        <v>2.6823519787069383</v>
      </c>
      <c r="J27" s="323">
        <v>7.5374974698589892E-2</v>
      </c>
      <c r="K27" s="314">
        <v>2.8912788483633482E-2</v>
      </c>
      <c r="L27" s="315">
        <v>114307089.37830116</v>
      </c>
      <c r="M27" s="315">
        <v>2261205.9834508896</v>
      </c>
      <c r="N27" s="314">
        <v>2.018107149445543E-2</v>
      </c>
      <c r="O27" s="313">
        <v>61774316.836079188</v>
      </c>
      <c r="P27" s="313">
        <v>-1042651.7452061847</v>
      </c>
      <c r="Q27" s="314">
        <v>-1.6598249943516292E-2</v>
      </c>
    </row>
    <row r="28" spans="1:17">
      <c r="A28" s="329"/>
      <c r="B28" s="329"/>
      <c r="C28" s="160" t="s">
        <v>123</v>
      </c>
      <c r="D28" s="313">
        <v>20547260.55658992</v>
      </c>
      <c r="E28" s="313">
        <v>1321524.7304922976</v>
      </c>
      <c r="F28" s="317">
        <v>6.8737277077240297E-2</v>
      </c>
      <c r="G28" s="324">
        <v>0.51496107524519297</v>
      </c>
      <c r="H28" s="324">
        <v>-1.2270378396541659E-3</v>
      </c>
      <c r="I28" s="325">
        <v>2.62036149398496</v>
      </c>
      <c r="J28" s="325">
        <v>0.21686493365437709</v>
      </c>
      <c r="K28" s="317">
        <v>9.0228934475591244E-2</v>
      </c>
      <c r="L28" s="318">
        <v>53841250.369364202</v>
      </c>
      <c r="M28" s="318">
        <v>7632260.4415141046</v>
      </c>
      <c r="N28" s="317">
        <v>0.16516830282226427</v>
      </c>
      <c r="O28" s="313">
        <v>49051758.297526881</v>
      </c>
      <c r="P28" s="313">
        <v>5357180.2140010595</v>
      </c>
      <c r="Q28" s="317">
        <v>0.12260514802912993</v>
      </c>
    </row>
    <row r="29" spans="1:17">
      <c r="A29" s="329"/>
      <c r="B29" s="329" t="s">
        <v>135</v>
      </c>
      <c r="C29" s="160" t="s">
        <v>82</v>
      </c>
      <c r="D29" s="313">
        <v>343518097.66046923</v>
      </c>
      <c r="E29" s="313">
        <v>11388021.533664525</v>
      </c>
      <c r="F29" s="314">
        <v>3.4287835857769969E-2</v>
      </c>
      <c r="G29" s="322">
        <v>9.1874630916540294</v>
      </c>
      <c r="H29" s="322">
        <v>-0.34440103748844741</v>
      </c>
      <c r="I29" s="323">
        <v>2.9008545267552228</v>
      </c>
      <c r="J29" s="323">
        <v>3.2840445591762801E-2</v>
      </c>
      <c r="K29" s="314">
        <v>1.1450587292249452E-2</v>
      </c>
      <c r="L29" s="315">
        <v>996496028.6207149</v>
      </c>
      <c r="M29" s="315">
        <v>43942293.511147022</v>
      </c>
      <c r="N29" s="314">
        <v>4.6131039007571095E-2</v>
      </c>
      <c r="O29" s="313">
        <v>420217819.38672012</v>
      </c>
      <c r="P29" s="313">
        <v>-352751.50760728121</v>
      </c>
      <c r="Q29" s="314">
        <v>-8.3874510491109371E-4</v>
      </c>
    </row>
    <row r="30" spans="1:17">
      <c r="A30" s="329"/>
      <c r="B30" s="329"/>
      <c r="C30" s="160" t="s">
        <v>118</v>
      </c>
      <c r="D30" s="313">
        <v>634307665.86039209</v>
      </c>
      <c r="E30" s="313">
        <v>-22749915.594982505</v>
      </c>
      <c r="F30" s="317">
        <v>-3.462392983061198E-2</v>
      </c>
      <c r="G30" s="324">
        <v>16.964690677245198</v>
      </c>
      <c r="H30" s="324">
        <v>-1.892329633870613</v>
      </c>
      <c r="I30" s="325">
        <v>2.5420177715711598</v>
      </c>
      <c r="J30" s="325">
        <v>6.7420378908012335E-2</v>
      </c>
      <c r="K30" s="317">
        <v>2.7244989066869948E-2</v>
      </c>
      <c r="L30" s="318">
        <v>1612421359.2609377</v>
      </c>
      <c r="M30" s="318">
        <v>-13531618.638085842</v>
      </c>
      <c r="N30" s="317">
        <v>-8.3222693534291091E-3</v>
      </c>
      <c r="O30" s="313">
        <v>478082496.13397539</v>
      </c>
      <c r="P30" s="313">
        <v>8091470.231875062</v>
      </c>
      <c r="Q30" s="317">
        <v>1.7216222833923905E-2</v>
      </c>
    </row>
    <row r="31" spans="1:17">
      <c r="A31" s="329"/>
      <c r="B31" s="329"/>
      <c r="C31" s="160" t="s">
        <v>84</v>
      </c>
      <c r="D31" s="313">
        <v>597581285.49790359</v>
      </c>
      <c r="E31" s="313">
        <v>60393698.806989551</v>
      </c>
      <c r="F31" s="314">
        <v>0.11242571552893824</v>
      </c>
      <c r="G31" s="322">
        <v>15.98243598275188</v>
      </c>
      <c r="H31" s="322">
        <v>0.56558741573198468</v>
      </c>
      <c r="I31" s="323">
        <v>2.861232576891803</v>
      </c>
      <c r="J31" s="323">
        <v>5.1143594676927417E-2</v>
      </c>
      <c r="K31" s="314">
        <v>1.8199991174876144E-2</v>
      </c>
      <c r="L31" s="315">
        <v>1709819041.4074829</v>
      </c>
      <c r="M31" s="315">
        <v>200274122.664747</v>
      </c>
      <c r="N31" s="314">
        <v>0.13267185373427018</v>
      </c>
      <c r="O31" s="313">
        <v>530801332.64999485</v>
      </c>
      <c r="P31" s="313">
        <v>41595259.841587722</v>
      </c>
      <c r="Q31" s="314">
        <v>8.5026049662057457E-2</v>
      </c>
    </row>
    <row r="32" spans="1:17">
      <c r="A32" s="329"/>
      <c r="B32" s="329"/>
      <c r="C32" s="160" t="s">
        <v>119</v>
      </c>
      <c r="D32" s="313">
        <v>93905727.518351212</v>
      </c>
      <c r="E32" s="313">
        <v>1522487.2589879483</v>
      </c>
      <c r="F32" s="317">
        <v>1.6480124043209671E-2</v>
      </c>
      <c r="G32" s="324">
        <v>2.5115282471158564</v>
      </c>
      <c r="H32" s="324">
        <v>-0.13979590946542064</v>
      </c>
      <c r="I32" s="325">
        <v>2.7983066112560318</v>
      </c>
      <c r="J32" s="325">
        <v>8.9109250220263281E-2</v>
      </c>
      <c r="K32" s="317">
        <v>3.2891383810515533E-2</v>
      </c>
      <c r="L32" s="318">
        <v>262777018.14940968</v>
      </c>
      <c r="M32" s="318">
        <v>12492587.434809357</v>
      </c>
      <c r="N32" s="317">
        <v>4.9913561938875341E-2</v>
      </c>
      <c r="O32" s="313">
        <v>92137956.467940673</v>
      </c>
      <c r="P32" s="313">
        <v>5064577.4213728756</v>
      </c>
      <c r="Q32" s="317">
        <v>5.8164475489854185E-2</v>
      </c>
    </row>
    <row r="33" spans="1:17">
      <c r="A33" s="329"/>
      <c r="B33" s="329"/>
      <c r="C33" s="160" t="s">
        <v>86</v>
      </c>
      <c r="D33" s="313">
        <v>659667973.62463093</v>
      </c>
      <c r="E33" s="313">
        <v>99146351.154124856</v>
      </c>
      <c r="F33" s="314">
        <v>0.17688229531117117</v>
      </c>
      <c r="G33" s="322">
        <v>17.642957392052242</v>
      </c>
      <c r="H33" s="322">
        <v>1.5564409008582558</v>
      </c>
      <c r="I33" s="323">
        <v>2.5863791248303452</v>
      </c>
      <c r="J33" s="323">
        <v>6.0424798645413169E-3</v>
      </c>
      <c r="K33" s="314">
        <v>2.3417409028120809E-3</v>
      </c>
      <c r="L33" s="315">
        <v>1706151476.3018801</v>
      </c>
      <c r="M33" s="315">
        <v>259816993.54554558</v>
      </c>
      <c r="N33" s="314">
        <v>0.1796382487198967</v>
      </c>
      <c r="O33" s="313">
        <v>416094158.83357614</v>
      </c>
      <c r="P33" s="313">
        <v>51567324.663051784</v>
      </c>
      <c r="Q33" s="314">
        <v>0.14146372730115328</v>
      </c>
    </row>
    <row r="34" spans="1:17">
      <c r="A34" s="329"/>
      <c r="B34" s="329"/>
      <c r="C34" s="160" t="s">
        <v>87</v>
      </c>
      <c r="D34" s="313">
        <v>137880751.19693145</v>
      </c>
      <c r="E34" s="313">
        <v>2012563.1292932332</v>
      </c>
      <c r="F34" s="317">
        <v>1.4812614769627561E-2</v>
      </c>
      <c r="G34" s="324">
        <v>3.6876494173049661</v>
      </c>
      <c r="H34" s="324">
        <v>-0.21165751459437265</v>
      </c>
      <c r="I34" s="325">
        <v>2.8591883609863236</v>
      </c>
      <c r="J34" s="325">
        <v>5.3428824974893541E-2</v>
      </c>
      <c r="K34" s="317">
        <v>1.9042553108755036E-2</v>
      </c>
      <c r="L34" s="318">
        <v>394227039.02631754</v>
      </c>
      <c r="M34" s="318">
        <v>13013574.714947224</v>
      </c>
      <c r="N34" s="317">
        <v>3.4137237881812853E-2</v>
      </c>
      <c r="O34" s="313">
        <v>248368196.55480841</v>
      </c>
      <c r="P34" s="313">
        <v>6818507.9445557594</v>
      </c>
      <c r="Q34" s="317">
        <v>2.8228179401868812E-2</v>
      </c>
    </row>
    <row r="35" spans="1:17">
      <c r="A35" s="329"/>
      <c r="B35" s="329"/>
      <c r="C35" s="160" t="s">
        <v>120</v>
      </c>
      <c r="D35" s="313">
        <v>12188220.157637104</v>
      </c>
      <c r="E35" s="313">
        <v>300378.95986606181</v>
      </c>
      <c r="F35" s="314">
        <v>2.5267746672321172E-2</v>
      </c>
      <c r="G35" s="322">
        <v>0.32597648745110247</v>
      </c>
      <c r="H35" s="322">
        <v>-1.5194924687778333E-2</v>
      </c>
      <c r="I35" s="323">
        <v>3.5814938515388404</v>
      </c>
      <c r="J35" s="323">
        <v>0.19061247750554422</v>
      </c>
      <c r="K35" s="314">
        <v>5.6213254455085675E-2</v>
      </c>
      <c r="L35" s="315">
        <v>43652035.555779047</v>
      </c>
      <c r="M35" s="315">
        <v>3341776.2607915476</v>
      </c>
      <c r="N35" s="314">
        <v>8.2901383400604683E-2</v>
      </c>
      <c r="O35" s="313">
        <v>23175193.49357437</v>
      </c>
      <c r="P35" s="313">
        <v>1799657.5946261249</v>
      </c>
      <c r="Q35" s="314">
        <v>8.4192396538450051E-2</v>
      </c>
    </row>
    <row r="36" spans="1:17">
      <c r="A36" s="329"/>
      <c r="B36" s="329"/>
      <c r="C36" s="160" t="s">
        <v>89</v>
      </c>
      <c r="D36" s="313">
        <v>91926772.986203849</v>
      </c>
      <c r="E36" s="313">
        <v>-4714433.6991458982</v>
      </c>
      <c r="F36" s="317">
        <v>-4.8782852168800364E-2</v>
      </c>
      <c r="G36" s="324">
        <v>2.4586006958514801</v>
      </c>
      <c r="H36" s="324">
        <v>-0.31492364781390192</v>
      </c>
      <c r="I36" s="325">
        <v>3.123348489505605</v>
      </c>
      <c r="J36" s="325">
        <v>2.4805083296062236E-2</v>
      </c>
      <c r="K36" s="317">
        <v>8.0054012625262426E-3</v>
      </c>
      <c r="L36" s="318">
        <v>287119347.55158442</v>
      </c>
      <c r="M36" s="318">
        <v>-12327626.191439629</v>
      </c>
      <c r="N36" s="317">
        <v>-4.1167977212615975E-2</v>
      </c>
      <c r="O36" s="313">
        <v>173736097.70716792</v>
      </c>
      <c r="P36" s="313">
        <v>-9261750.5860249102</v>
      </c>
      <c r="Q36" s="317">
        <v>-5.061125402516238E-2</v>
      </c>
    </row>
    <row r="37" spans="1:17">
      <c r="A37" s="329"/>
      <c r="B37" s="329"/>
      <c r="C37" s="160" t="s">
        <v>121</v>
      </c>
      <c r="D37" s="313">
        <v>37170346.185481451</v>
      </c>
      <c r="E37" s="313">
        <v>-3811027.4078719318</v>
      </c>
      <c r="F37" s="314">
        <v>-9.2994135474512948E-2</v>
      </c>
      <c r="G37" s="322">
        <v>0.99412865292661001</v>
      </c>
      <c r="H37" s="322">
        <v>-0.18200357054698091</v>
      </c>
      <c r="I37" s="323">
        <v>2.5159405504006545</v>
      </c>
      <c r="J37" s="323">
        <v>-7.0863187747486123E-2</v>
      </c>
      <c r="K37" s="314">
        <v>-2.7394110617072236E-2</v>
      </c>
      <c r="L37" s="315">
        <v>93518381.240483075</v>
      </c>
      <c r="M37" s="315">
        <v>-12492389.16524896</v>
      </c>
      <c r="N37" s="314">
        <v>-0.11784075445765738</v>
      </c>
      <c r="O37" s="313">
        <v>29146595.587253939</v>
      </c>
      <c r="P37" s="313">
        <v>-2109710.5903291591</v>
      </c>
      <c r="Q37" s="314">
        <v>-6.7497118128508587E-2</v>
      </c>
    </row>
    <row r="38" spans="1:17">
      <c r="A38" s="329"/>
      <c r="B38" s="329"/>
      <c r="C38" s="160" t="s">
        <v>91</v>
      </c>
      <c r="D38" s="313">
        <v>40816698.240894377</v>
      </c>
      <c r="E38" s="313">
        <v>-126425.63747117668</v>
      </c>
      <c r="F38" s="317">
        <v>-3.0878356484660002E-3</v>
      </c>
      <c r="G38" s="324">
        <v>1.0916510983419747</v>
      </c>
      <c r="H38" s="324">
        <v>-8.3383389297228216E-2</v>
      </c>
      <c r="I38" s="325">
        <v>3.215798853771366</v>
      </c>
      <c r="J38" s="325">
        <v>-2.1295601941748732E-2</v>
      </c>
      <c r="K38" s="317">
        <v>-6.5786161735763822E-3</v>
      </c>
      <c r="L38" s="318">
        <v>131258291.41779986</v>
      </c>
      <c r="M38" s="318">
        <v>-1278467.8884325176</v>
      </c>
      <c r="N38" s="317">
        <v>-9.6461381365041364E-3</v>
      </c>
      <c r="O38" s="313">
        <v>88044783.571049929</v>
      </c>
      <c r="P38" s="313">
        <v>648464.26101285219</v>
      </c>
      <c r="Q38" s="317">
        <v>7.419812025635031E-3</v>
      </c>
    </row>
    <row r="39" spans="1:17">
      <c r="A39" s="329"/>
      <c r="B39" s="329"/>
      <c r="C39" s="160" t="s">
        <v>122</v>
      </c>
      <c r="D39" s="313">
        <v>7670829.1210429734</v>
      </c>
      <c r="E39" s="313">
        <v>-594249.22900482453</v>
      </c>
      <c r="F39" s="314">
        <v>-7.1898801661255632E-2</v>
      </c>
      <c r="G39" s="322">
        <v>0.2051579230088327</v>
      </c>
      <c r="H39" s="322">
        <v>-3.2043130169183281E-2</v>
      </c>
      <c r="I39" s="323">
        <v>3.1703818119751688</v>
      </c>
      <c r="J39" s="323">
        <v>4.1043440686252985E-2</v>
      </c>
      <c r="K39" s="314">
        <v>1.3115692781202169E-2</v>
      </c>
      <c r="L39" s="315">
        <v>24319457.128124114</v>
      </c>
      <c r="M39" s="315">
        <v>-1544769.6943897419</v>
      </c>
      <c r="N39" s="314">
        <v>-5.9726111473979063E-2</v>
      </c>
      <c r="O39" s="313">
        <v>11894865.650038399</v>
      </c>
      <c r="P39" s="313">
        <v>33710.550351293758</v>
      </c>
      <c r="Q39" s="314">
        <v>2.8420967492603678E-3</v>
      </c>
    </row>
    <row r="40" spans="1:17">
      <c r="A40" s="329"/>
      <c r="B40" s="329"/>
      <c r="C40" s="160" t="s">
        <v>93</v>
      </c>
      <c r="D40" s="313">
        <v>39889285.424730644</v>
      </c>
      <c r="E40" s="313">
        <v>-153213.35361589491</v>
      </c>
      <c r="F40" s="317">
        <v>-3.8262685469256197E-3</v>
      </c>
      <c r="G40" s="324">
        <v>1.0668472493533463</v>
      </c>
      <c r="H40" s="324">
        <v>-8.234002750390057E-2</v>
      </c>
      <c r="I40" s="325">
        <v>2.6864710618460768</v>
      </c>
      <c r="J40" s="325">
        <v>8.1299309545018961E-2</v>
      </c>
      <c r="K40" s="317">
        <v>3.1206890475919718E-2</v>
      </c>
      <c r="L40" s="318">
        <v>107161410.97125736</v>
      </c>
      <c r="M40" s="318">
        <v>2843824.262359336</v>
      </c>
      <c r="N40" s="317">
        <v>2.7261215985518623E-2</v>
      </c>
      <c r="O40" s="313">
        <v>57970373.309582591</v>
      </c>
      <c r="P40" s="313">
        <v>-480813.24252767861</v>
      </c>
      <c r="Q40" s="317">
        <v>-8.2258936197817829E-3</v>
      </c>
    </row>
    <row r="41" spans="1:17">
      <c r="A41" s="329"/>
      <c r="B41" s="329"/>
      <c r="C41" s="160" t="s">
        <v>123</v>
      </c>
      <c r="D41" s="313">
        <v>19275134.613049537</v>
      </c>
      <c r="E41" s="313">
        <v>1318082.3241123147</v>
      </c>
      <c r="F41" s="314">
        <v>7.3401931614597127E-2</v>
      </c>
      <c r="G41" s="322">
        <v>0.5155174910728858</v>
      </c>
      <c r="H41" s="322">
        <v>1.6463723285187193E-4</v>
      </c>
      <c r="I41" s="323">
        <v>2.6242709704785727</v>
      </c>
      <c r="J41" s="323">
        <v>0.21934144835799962</v>
      </c>
      <c r="K41" s="314">
        <v>9.1204938165752522E-2</v>
      </c>
      <c r="L41" s="315">
        <v>50583176.217092641</v>
      </c>
      <c r="M41" s="315">
        <v>7397731.037164703</v>
      </c>
      <c r="N41" s="314">
        <v>0.17130148841450585</v>
      </c>
      <c r="O41" s="313">
        <v>46117465.173467778</v>
      </c>
      <c r="P41" s="313">
        <v>5294310.9311306849</v>
      </c>
      <c r="Q41" s="314">
        <v>0.12968892358738984</v>
      </c>
    </row>
    <row r="42" spans="1:17">
      <c r="A42" s="329" t="s">
        <v>300</v>
      </c>
      <c r="B42" s="329" t="s">
        <v>133</v>
      </c>
      <c r="C42" s="160" t="s">
        <v>82</v>
      </c>
      <c r="D42" s="313">
        <v>25565386.489402588</v>
      </c>
      <c r="E42" s="313">
        <v>583584.43884987757</v>
      </c>
      <c r="F42" s="317">
        <v>2.3360381996020422E-2</v>
      </c>
      <c r="G42" s="324">
        <v>8.9282310484971337</v>
      </c>
      <c r="H42" s="324">
        <v>-0.62981035510662053</v>
      </c>
      <c r="I42" s="325">
        <v>2.9474723854929938</v>
      </c>
      <c r="J42" s="325">
        <v>4.1016486929179585E-2</v>
      </c>
      <c r="K42" s="317">
        <v>1.4112199999128603E-2</v>
      </c>
      <c r="L42" s="318">
        <v>75353270.701969802</v>
      </c>
      <c r="M42" s="318">
        <v>2744764.7753872871</v>
      </c>
      <c r="N42" s="317">
        <v>3.7802248377932925E-2</v>
      </c>
      <c r="O42" s="313">
        <v>30640969.431795657</v>
      </c>
      <c r="P42" s="313">
        <v>-132927.54171525687</v>
      </c>
      <c r="Q42" s="317">
        <v>-4.3194900479999725E-3</v>
      </c>
    </row>
    <row r="43" spans="1:17">
      <c r="A43" s="329"/>
      <c r="B43" s="329"/>
      <c r="C43" s="160" t="s">
        <v>118</v>
      </c>
      <c r="D43" s="313">
        <v>47018239.585417427</v>
      </c>
      <c r="E43" s="313">
        <v>-327149.27511890978</v>
      </c>
      <c r="F43" s="314">
        <v>-6.9098445063484849E-3</v>
      </c>
      <c r="G43" s="322">
        <v>16.420237053181765</v>
      </c>
      <c r="H43" s="322">
        <v>-1.6941161901509858</v>
      </c>
      <c r="I43" s="323">
        <v>2.6337405294173992</v>
      </c>
      <c r="J43" s="323">
        <v>0.11528827524290497</v>
      </c>
      <c r="K43" s="314">
        <v>4.577743137746898E-2</v>
      </c>
      <c r="L43" s="315">
        <v>123833843.21797141</v>
      </c>
      <c r="M43" s="315">
        <v>4596741.9173856825</v>
      </c>
      <c r="N43" s="314">
        <v>3.8551271938402125E-2</v>
      </c>
      <c r="O43" s="313">
        <v>36055232.756300271</v>
      </c>
      <c r="P43" s="313">
        <v>1924560.8166100234</v>
      </c>
      <c r="Q43" s="314">
        <v>5.6388014276741186E-2</v>
      </c>
    </row>
    <row r="44" spans="1:17">
      <c r="A44" s="329"/>
      <c r="B44" s="329"/>
      <c r="C44" s="160" t="s">
        <v>84</v>
      </c>
      <c r="D44" s="313">
        <v>46090230.193002693</v>
      </c>
      <c r="E44" s="313">
        <v>5530098.6123412326</v>
      </c>
      <c r="F44" s="317">
        <v>0.13634321183952744</v>
      </c>
      <c r="G44" s="324">
        <v>16.096147203255626</v>
      </c>
      <c r="H44" s="324">
        <v>0.5778344650838303</v>
      </c>
      <c r="I44" s="325">
        <v>2.9166500399408251</v>
      </c>
      <c r="J44" s="325">
        <v>7.7261151078177548E-2</v>
      </c>
      <c r="K44" s="317">
        <v>2.7210485813067144E-2</v>
      </c>
      <c r="L44" s="318">
        <v>134429071.73330313</v>
      </c>
      <c r="M44" s="318">
        <v>19263084.792365998</v>
      </c>
      <c r="N44" s="317">
        <v>0.16726366268406201</v>
      </c>
      <c r="O44" s="313">
        <v>40561730.490928054</v>
      </c>
      <c r="P44" s="313">
        <v>4005669.584763974</v>
      </c>
      <c r="Q44" s="317">
        <v>0.10957607262571713</v>
      </c>
    </row>
    <row r="45" spans="1:17">
      <c r="A45" s="329"/>
      <c r="B45" s="329"/>
      <c r="C45" s="160" t="s">
        <v>119</v>
      </c>
      <c r="D45" s="313">
        <v>7152909.7696592687</v>
      </c>
      <c r="E45" s="313">
        <v>-56780.941036832519</v>
      </c>
      <c r="F45" s="314">
        <v>-7.8756417321195014E-3</v>
      </c>
      <c r="G45" s="322">
        <v>2.4980193872305785</v>
      </c>
      <c r="H45" s="322">
        <v>-0.26040941548608165</v>
      </c>
      <c r="I45" s="323">
        <v>2.9607531044025142</v>
      </c>
      <c r="J45" s="323">
        <v>0.24112513809184843</v>
      </c>
      <c r="K45" s="314">
        <v>8.866107463181766E-2</v>
      </c>
      <c r="L45" s="315">
        <v>21177999.806029752</v>
      </c>
      <c r="M45" s="315">
        <v>1570323.3207704164</v>
      </c>
      <c r="N45" s="314">
        <v>8.0087170040313266E-2</v>
      </c>
      <c r="O45" s="313">
        <v>7747923.819511652</v>
      </c>
      <c r="P45" s="313">
        <v>975874.155352409</v>
      </c>
      <c r="Q45" s="314">
        <v>0.14410321892900127</v>
      </c>
    </row>
    <row r="46" spans="1:17">
      <c r="A46" s="329"/>
      <c r="B46" s="329"/>
      <c r="C46" s="160" t="s">
        <v>86</v>
      </c>
      <c r="D46" s="313">
        <v>52603845.244115986</v>
      </c>
      <c r="E46" s="313">
        <v>8782205.3536707759</v>
      </c>
      <c r="F46" s="317">
        <v>0.20040795770369224</v>
      </c>
      <c r="G46" s="324">
        <v>18.370904917613455</v>
      </c>
      <c r="H46" s="324">
        <v>1.6047385858526759</v>
      </c>
      <c r="I46" s="325">
        <v>2.6302490456988639</v>
      </c>
      <c r="J46" s="325">
        <v>5.7499448652979179E-2</v>
      </c>
      <c r="K46" s="317">
        <v>2.234941508454687E-2</v>
      </c>
      <c r="L46" s="318">
        <v>138361213.75342679</v>
      </c>
      <c r="M46" s="318">
        <v>25619107.383394003</v>
      </c>
      <c r="N46" s="317">
        <v>0.22723637342120515</v>
      </c>
      <c r="O46" s="313">
        <v>32832924.697542369</v>
      </c>
      <c r="P46" s="313">
        <v>4425209.5687917024</v>
      </c>
      <c r="Q46" s="317">
        <v>0.15577492060644713</v>
      </c>
    </row>
    <row r="47" spans="1:17">
      <c r="A47" s="329"/>
      <c r="B47" s="329"/>
      <c r="C47" s="160" t="s">
        <v>87</v>
      </c>
      <c r="D47" s="313">
        <v>10424896.762630634</v>
      </c>
      <c r="E47" s="313">
        <v>455119.82614526711</v>
      </c>
      <c r="F47" s="314">
        <v>4.5649950750624307E-2</v>
      </c>
      <c r="G47" s="322">
        <v>3.6406993882951104</v>
      </c>
      <c r="H47" s="322">
        <v>-0.17373883961137704</v>
      </c>
      <c r="I47" s="323">
        <v>2.9568925384261426</v>
      </c>
      <c r="J47" s="323">
        <v>0.14067342373922553</v>
      </c>
      <c r="K47" s="314">
        <v>4.9951164313031225E-2</v>
      </c>
      <c r="L47" s="315">
        <v>30825299.451285373</v>
      </c>
      <c r="M47" s="315">
        <v>2748223.0735905096</v>
      </c>
      <c r="N47" s="314">
        <v>9.7881383254481841E-2</v>
      </c>
      <c r="O47" s="313">
        <v>18742678.048057199</v>
      </c>
      <c r="P47" s="313">
        <v>1232968.2040795237</v>
      </c>
      <c r="Q47" s="314">
        <v>7.0416255612801792E-2</v>
      </c>
    </row>
    <row r="48" spans="1:17">
      <c r="A48" s="329"/>
      <c r="B48" s="329"/>
      <c r="C48" s="160" t="s">
        <v>120</v>
      </c>
      <c r="D48" s="313">
        <v>967578.08184201573</v>
      </c>
      <c r="E48" s="313">
        <v>70549.819238361088</v>
      </c>
      <c r="F48" s="317">
        <v>7.8648379521050846E-2</v>
      </c>
      <c r="G48" s="324">
        <v>0.33790847150807363</v>
      </c>
      <c r="H48" s="324">
        <v>-5.2946832050501103E-3</v>
      </c>
      <c r="I48" s="325">
        <v>3.7892556991136805</v>
      </c>
      <c r="J48" s="325">
        <v>0.34417130063554602</v>
      </c>
      <c r="K48" s="317">
        <v>9.9902139055746686E-2</v>
      </c>
      <c r="L48" s="318">
        <v>3666400.7609573412</v>
      </c>
      <c r="M48" s="318">
        <v>576062.68846754357</v>
      </c>
      <c r="N48" s="317">
        <v>0.18640765992421865</v>
      </c>
      <c r="O48" s="313">
        <v>1838646.7069205046</v>
      </c>
      <c r="P48" s="313">
        <v>200503.45165404538</v>
      </c>
      <c r="Q48" s="317">
        <v>0.12239677513517072</v>
      </c>
    </row>
    <row r="49" spans="1:17">
      <c r="A49" s="329"/>
      <c r="B49" s="329"/>
      <c r="C49" s="160" t="s">
        <v>89</v>
      </c>
      <c r="D49" s="313">
        <v>6524406.4226697143</v>
      </c>
      <c r="E49" s="313">
        <v>-621453.79749182425</v>
      </c>
      <c r="F49" s="314">
        <v>-8.6966968054935687E-2</v>
      </c>
      <c r="G49" s="322">
        <v>2.2785263981845274</v>
      </c>
      <c r="H49" s="322">
        <v>-0.4554808487889912</v>
      </c>
      <c r="I49" s="323">
        <v>3.2625048606777707</v>
      </c>
      <c r="J49" s="323">
        <v>0.16541619651752404</v>
      </c>
      <c r="K49" s="314">
        <v>5.3410223101370412E-2</v>
      </c>
      <c r="L49" s="315">
        <v>21285907.666997209</v>
      </c>
      <c r="M49" s="315">
        <v>-845455.01653873548</v>
      </c>
      <c r="N49" s="314">
        <v>-3.8201670119829084E-2</v>
      </c>
      <c r="O49" s="313">
        <v>12492794.834869146</v>
      </c>
      <c r="P49" s="313">
        <v>-989053.85321555473</v>
      </c>
      <c r="Q49" s="314">
        <v>-7.3361886496299544E-2</v>
      </c>
    </row>
    <row r="50" spans="1:17">
      <c r="A50" s="329"/>
      <c r="B50" s="329"/>
      <c r="C50" s="160" t="s">
        <v>121</v>
      </c>
      <c r="D50" s="313">
        <v>2747031.8768344452</v>
      </c>
      <c r="E50" s="313">
        <v>-352507.64775241446</v>
      </c>
      <c r="F50" s="317">
        <v>-0.11372903779938102</v>
      </c>
      <c r="G50" s="324">
        <v>0.95934928674484399</v>
      </c>
      <c r="H50" s="324">
        <v>-0.22653502408901149</v>
      </c>
      <c r="I50" s="325">
        <v>2.5806567303487249</v>
      </c>
      <c r="J50" s="325">
        <v>2.899915695648092E-2</v>
      </c>
      <c r="K50" s="317">
        <v>1.1364830947096338E-2</v>
      </c>
      <c r="L50" s="318">
        <v>7089146.3014353001</v>
      </c>
      <c r="M50" s="318">
        <v>-819817.20050535537</v>
      </c>
      <c r="N50" s="317">
        <v>-0.1036567181406506</v>
      </c>
      <c r="O50" s="313">
        <v>2108077.0649756789</v>
      </c>
      <c r="P50" s="313">
        <v>-209593.37682298943</v>
      </c>
      <c r="Q50" s="317">
        <v>-9.0432778121953716E-2</v>
      </c>
    </row>
    <row r="51" spans="1:17">
      <c r="A51" s="329"/>
      <c r="B51" s="329"/>
      <c r="C51" s="160" t="s">
        <v>91</v>
      </c>
      <c r="D51" s="313">
        <v>3022168.9780250904</v>
      </c>
      <c r="E51" s="313">
        <v>-14216.2346754889</v>
      </c>
      <c r="F51" s="314">
        <v>-4.6819601860874881E-3</v>
      </c>
      <c r="G51" s="322">
        <v>1.0554357515617201</v>
      </c>
      <c r="H51" s="322">
        <v>-0.10628570958644534</v>
      </c>
      <c r="I51" s="323">
        <v>3.3050263746563857</v>
      </c>
      <c r="J51" s="323">
        <v>-2.7032455899078656E-5</v>
      </c>
      <c r="K51" s="314">
        <v>-8.1791283132993752E-6</v>
      </c>
      <c r="L51" s="315">
        <v>9988348.1810412593</v>
      </c>
      <c r="M51" s="315">
        <v>-47067.111500149593</v>
      </c>
      <c r="N51" s="314">
        <v>-4.6901010200475846E-3</v>
      </c>
      <c r="O51" s="313">
        <v>6477594.1785652637</v>
      </c>
      <c r="P51" s="313">
        <v>-82462.121444506571</v>
      </c>
      <c r="Q51" s="314">
        <v>-1.2570337459509875E-2</v>
      </c>
    </row>
    <row r="52" spans="1:17">
      <c r="A52" s="329"/>
      <c r="B52" s="329"/>
      <c r="C52" s="160" t="s">
        <v>122</v>
      </c>
      <c r="D52" s="313">
        <v>725455.33490277687</v>
      </c>
      <c r="E52" s="313">
        <v>177407.00280248083</v>
      </c>
      <c r="F52" s="317">
        <v>0.32370685651500952</v>
      </c>
      <c r="G52" s="324">
        <v>0.25335164982003033</v>
      </c>
      <c r="H52" s="324">
        <v>4.3668271543693543E-2</v>
      </c>
      <c r="I52" s="325">
        <v>3.2967716804580807</v>
      </c>
      <c r="J52" s="325">
        <v>9.2453539608881918E-2</v>
      </c>
      <c r="K52" s="317">
        <v>2.8852796615376076E-2</v>
      </c>
      <c r="L52" s="318">
        <v>2391660.6035447074</v>
      </c>
      <c r="M52" s="318">
        <v>635539.39093358256</v>
      </c>
      <c r="N52" s="317">
        <v>0.36189950122441594</v>
      </c>
      <c r="O52" s="313">
        <v>1237022.7681446075</v>
      </c>
      <c r="P52" s="313">
        <v>486314.6267647926</v>
      </c>
      <c r="Q52" s="317">
        <v>0.64780784962707028</v>
      </c>
    </row>
    <row r="53" spans="1:17">
      <c r="A53" s="329"/>
      <c r="B53" s="329"/>
      <c r="C53" s="160" t="s">
        <v>93</v>
      </c>
      <c r="D53" s="313">
        <v>2836436.2452664631</v>
      </c>
      <c r="E53" s="313">
        <v>-110560.31970059779</v>
      </c>
      <c r="F53" s="314">
        <v>-3.7516270298684089E-2</v>
      </c>
      <c r="G53" s="322">
        <v>0.99057208317848688</v>
      </c>
      <c r="H53" s="322">
        <v>-0.13694926725227663</v>
      </c>
      <c r="I53" s="323">
        <v>2.8847308980354769</v>
      </c>
      <c r="J53" s="323">
        <v>0.28990671018269421</v>
      </c>
      <c r="K53" s="314">
        <v>0.11172499144251928</v>
      </c>
      <c r="L53" s="315">
        <v>8182355.2770279003</v>
      </c>
      <c r="M53" s="315">
        <v>535417.30873230565</v>
      </c>
      <c r="N53" s="314">
        <v>7.0017216165759399E-2</v>
      </c>
      <c r="O53" s="313">
        <v>4249863.1230865717</v>
      </c>
      <c r="P53" s="313">
        <v>150909.28173816996</v>
      </c>
      <c r="Q53" s="314">
        <v>3.6816536018499414E-2</v>
      </c>
    </row>
    <row r="54" spans="1:17">
      <c r="A54" s="329"/>
      <c r="B54" s="329"/>
      <c r="C54" s="160" t="s">
        <v>123</v>
      </c>
      <c r="D54" s="313">
        <v>1588662.0453876774</v>
      </c>
      <c r="E54" s="313">
        <v>292322.57865913911</v>
      </c>
      <c r="F54" s="317">
        <v>0.22549847949692434</v>
      </c>
      <c r="G54" s="324">
        <v>0.55481038024122098</v>
      </c>
      <c r="H54" s="324">
        <v>5.8830695867617189E-2</v>
      </c>
      <c r="I54" s="325">
        <v>2.8416712893337435</v>
      </c>
      <c r="J54" s="325">
        <v>0.3008754857417375</v>
      </c>
      <c r="K54" s="317">
        <v>0.11841781433847616</v>
      </c>
      <c r="L54" s="318">
        <v>4514455.3228323832</v>
      </c>
      <c r="M54" s="318">
        <v>1220721.4457378141</v>
      </c>
      <c r="N54" s="317">
        <v>0.37061933091407584</v>
      </c>
      <c r="O54" s="313">
        <v>3933495.4185786247</v>
      </c>
      <c r="P54" s="313">
        <v>923356.30867350008</v>
      </c>
      <c r="Q54" s="317">
        <v>0.30674871657429909</v>
      </c>
    </row>
    <row r="55" spans="1:17">
      <c r="A55" s="329"/>
      <c r="B55" s="329" t="s">
        <v>134</v>
      </c>
      <c r="C55" s="160" t="s">
        <v>82</v>
      </c>
      <c r="D55" s="313">
        <v>364664988.48723632</v>
      </c>
      <c r="E55" s="313">
        <v>12293220.747923851</v>
      </c>
      <c r="F55" s="314">
        <v>3.4887076302374136E-2</v>
      </c>
      <c r="G55" s="322">
        <v>9.1632645982038063</v>
      </c>
      <c r="H55" s="322">
        <v>-0.3244008357723871</v>
      </c>
      <c r="I55" s="323">
        <v>2.8856629815565373</v>
      </c>
      <c r="J55" s="323">
        <v>3.5609049237022461E-2</v>
      </c>
      <c r="K55" s="314">
        <v>1.249416680618463E-2</v>
      </c>
      <c r="L55" s="315">
        <v>1052300257.9473587</v>
      </c>
      <c r="M55" s="315">
        <v>48021715.663552403</v>
      </c>
      <c r="N55" s="314">
        <v>4.7817128059260673E-2</v>
      </c>
      <c r="O55" s="313">
        <v>442721453.34257913</v>
      </c>
      <c r="P55" s="313">
        <v>-125595.18391758204</v>
      </c>
      <c r="Q55" s="314">
        <v>-2.8360849267366708E-4</v>
      </c>
    </row>
    <row r="56" spans="1:17">
      <c r="A56" s="329"/>
      <c r="B56" s="329"/>
      <c r="C56" s="160" t="s">
        <v>118</v>
      </c>
      <c r="D56" s="313">
        <v>676878278.61941135</v>
      </c>
      <c r="E56" s="313">
        <v>-26369760.409149289</v>
      </c>
      <c r="F56" s="317">
        <v>-3.7497097674919141E-2</v>
      </c>
      <c r="G56" s="324">
        <v>17.008528275489972</v>
      </c>
      <c r="H56" s="324">
        <v>-1.9265361146258435</v>
      </c>
      <c r="I56" s="325">
        <v>2.5249579397335506</v>
      </c>
      <c r="J56" s="325">
        <v>6.2227813145329325E-2</v>
      </c>
      <c r="K56" s="317">
        <v>2.5267816588388239E-2</v>
      </c>
      <c r="L56" s="318">
        <v>1709089183.833261</v>
      </c>
      <c r="M56" s="318">
        <v>-22820948.346464396</v>
      </c>
      <c r="N56" s="317">
        <v>-1.3176750873177639E-2</v>
      </c>
      <c r="O56" s="313">
        <v>504325950.56387925</v>
      </c>
      <c r="P56" s="313">
        <v>6525820.4855834246</v>
      </c>
      <c r="Q56" s="317">
        <v>1.3109318562365621E-2</v>
      </c>
    </row>
    <row r="57" spans="1:17">
      <c r="A57" s="329"/>
      <c r="B57" s="329"/>
      <c r="C57" s="160" t="s">
        <v>84</v>
      </c>
      <c r="D57" s="313">
        <v>635772984.83665073</v>
      </c>
      <c r="E57" s="313">
        <v>63800114.797174811</v>
      </c>
      <c r="F57" s="314">
        <v>0.11154395276260483</v>
      </c>
      <c r="G57" s="322">
        <v>15.975638650190721</v>
      </c>
      <c r="H57" s="322">
        <v>0.57517889411740697</v>
      </c>
      <c r="I57" s="323">
        <v>2.858713011366083</v>
      </c>
      <c r="J57" s="323">
        <v>4.954911938539075E-2</v>
      </c>
      <c r="K57" s="314">
        <v>1.7638386826357266E-2</v>
      </c>
      <c r="L57" s="315">
        <v>1817492504.0275848</v>
      </c>
      <c r="M57" s="315">
        <v>210726970.32012391</v>
      </c>
      <c r="N57" s="314">
        <v>0.1311497949759298</v>
      </c>
      <c r="O57" s="313">
        <v>563995629.66223061</v>
      </c>
      <c r="P57" s="313">
        <v>43092364.974816501</v>
      </c>
      <c r="Q57" s="314">
        <v>8.2726233249230174E-2</v>
      </c>
    </row>
    <row r="58" spans="1:17">
      <c r="A58" s="329"/>
      <c r="B58" s="329"/>
      <c r="C58" s="160" t="s">
        <v>119</v>
      </c>
      <c r="D58" s="313">
        <v>101845809.11397882</v>
      </c>
      <c r="E58" s="313">
        <v>1983099.8940450549</v>
      </c>
      <c r="F58" s="317">
        <v>1.9858262503949824E-2</v>
      </c>
      <c r="G58" s="324">
        <v>2.5591710929008178</v>
      </c>
      <c r="H58" s="324">
        <v>-0.12964810645718261</v>
      </c>
      <c r="I58" s="325">
        <v>2.7713717060220762</v>
      </c>
      <c r="J58" s="325">
        <v>7.934033409800012E-2</v>
      </c>
      <c r="K58" s="317">
        <v>2.947229178881864E-2</v>
      </c>
      <c r="L58" s="318">
        <v>282252593.7554062</v>
      </c>
      <c r="M58" s="318">
        <v>13419047.650012851</v>
      </c>
      <c r="N58" s="317">
        <v>4.9915822799703927E-2</v>
      </c>
      <c r="O58" s="313">
        <v>98402266.16364114</v>
      </c>
      <c r="P58" s="313">
        <v>4982808.6232429743</v>
      </c>
      <c r="Q58" s="317">
        <v>5.3338017094438986E-2</v>
      </c>
    </row>
    <row r="59" spans="1:17">
      <c r="A59" s="329"/>
      <c r="B59" s="329"/>
      <c r="C59" s="160" t="s">
        <v>86</v>
      </c>
      <c r="D59" s="313">
        <v>701603574.83618832</v>
      </c>
      <c r="E59" s="313">
        <v>104183004.34024322</v>
      </c>
      <c r="F59" s="314">
        <v>0.17438804334065083</v>
      </c>
      <c r="G59" s="322">
        <v>17.629822994358289</v>
      </c>
      <c r="H59" s="322">
        <v>1.5441798890512715</v>
      </c>
      <c r="I59" s="323">
        <v>2.5865814378792233</v>
      </c>
      <c r="J59" s="323">
        <v>6.2924000562731841E-3</v>
      </c>
      <c r="K59" s="314">
        <v>2.4386415490809622E-3</v>
      </c>
      <c r="L59" s="315">
        <v>1814754783.4209912</v>
      </c>
      <c r="M59" s="315">
        <v>273237034.40037107</v>
      </c>
      <c r="N59" s="314">
        <v>0.17725195481788522</v>
      </c>
      <c r="O59" s="313">
        <v>442995065.86896169</v>
      </c>
      <c r="P59" s="313">
        <v>54063856.688654721</v>
      </c>
      <c r="Q59" s="314">
        <v>0.13900621861279056</v>
      </c>
    </row>
    <row r="60" spans="1:17">
      <c r="A60" s="329"/>
      <c r="B60" s="329"/>
      <c r="C60" s="160" t="s">
        <v>87</v>
      </c>
      <c r="D60" s="313">
        <v>146144835.20175174</v>
      </c>
      <c r="E60" s="313">
        <v>2238792.9297343791</v>
      </c>
      <c r="F60" s="317">
        <v>1.5557324031624168E-2</v>
      </c>
      <c r="G60" s="324">
        <v>3.6723124974785271</v>
      </c>
      <c r="H60" s="324">
        <v>-0.20238039226121041</v>
      </c>
      <c r="I60" s="325">
        <v>2.8364761060707537</v>
      </c>
      <c r="J60" s="325">
        <v>5.1031507043301172E-2</v>
      </c>
      <c r="K60" s="317">
        <v>1.8320776173799687E-2</v>
      </c>
      <c r="L60" s="318">
        <v>414536333.0754168</v>
      </c>
      <c r="M60" s="318">
        <v>13694024.861409783</v>
      </c>
      <c r="N60" s="317">
        <v>3.4163122456870587E-2</v>
      </c>
      <c r="O60" s="313">
        <v>261775073.41123956</v>
      </c>
      <c r="P60" s="313">
        <v>6916150.3319809735</v>
      </c>
      <c r="Q60" s="317">
        <v>2.7137171610154373E-2</v>
      </c>
    </row>
    <row r="61" spans="1:17">
      <c r="A61" s="329"/>
      <c r="B61" s="329"/>
      <c r="C61" s="160" t="s">
        <v>120</v>
      </c>
      <c r="D61" s="313">
        <v>12999190.293734221</v>
      </c>
      <c r="E61" s="313">
        <v>287313.79075633548</v>
      </c>
      <c r="F61" s="314">
        <v>2.2601996698837449E-2</v>
      </c>
      <c r="G61" s="322">
        <v>0.32664232647620484</v>
      </c>
      <c r="H61" s="322">
        <v>-1.5626953699222901E-2</v>
      </c>
      <c r="I61" s="323">
        <v>3.5759492154153274</v>
      </c>
      <c r="J61" s="323">
        <v>0.1862538368423996</v>
      </c>
      <c r="K61" s="314">
        <v>5.4947072241285894E-2</v>
      </c>
      <c r="L61" s="315">
        <v>46484444.331913427</v>
      </c>
      <c r="M61" s="315">
        <v>3395055.2967794985</v>
      </c>
      <c r="N61" s="314">
        <v>7.8790982485531694E-2</v>
      </c>
      <c r="O61" s="313">
        <v>24631468.032487627</v>
      </c>
      <c r="P61" s="313">
        <v>1859937.5842356719</v>
      </c>
      <c r="Q61" s="314">
        <v>8.1678198505908906E-2</v>
      </c>
    </row>
    <row r="62" spans="1:17">
      <c r="A62" s="329"/>
      <c r="B62" s="329"/>
      <c r="C62" s="160" t="s">
        <v>89</v>
      </c>
      <c r="D62" s="313">
        <v>97975564.080755606</v>
      </c>
      <c r="E62" s="313">
        <v>-4842131.1692137718</v>
      </c>
      <c r="F62" s="317">
        <v>-4.7094336801088856E-2</v>
      </c>
      <c r="G62" s="324">
        <v>2.4619199708602117</v>
      </c>
      <c r="H62" s="324">
        <v>-0.30646269351350108</v>
      </c>
      <c r="I62" s="325">
        <v>3.1018978649468538</v>
      </c>
      <c r="J62" s="325">
        <v>2.2903137255454009E-2</v>
      </c>
      <c r="K62" s="317">
        <v>7.4385113587468066E-3</v>
      </c>
      <c r="L62" s="318">
        <v>303910193.03905946</v>
      </c>
      <c r="M62" s="318">
        <v>-12664948.548977315</v>
      </c>
      <c r="N62" s="317">
        <v>-4.0006137201569578E-2</v>
      </c>
      <c r="O62" s="313">
        <v>184361374.77599618</v>
      </c>
      <c r="P62" s="313">
        <v>-9501501.117457062</v>
      </c>
      <c r="Q62" s="317">
        <v>-4.9011452417940367E-2</v>
      </c>
    </row>
    <row r="63" spans="1:17">
      <c r="A63" s="329"/>
      <c r="B63" s="329"/>
      <c r="C63" s="160" t="s">
        <v>121</v>
      </c>
      <c r="D63" s="313">
        <v>40254191.237320386</v>
      </c>
      <c r="E63" s="313">
        <v>-4023071.2844489962</v>
      </c>
      <c r="F63" s="314">
        <v>-9.0860885594971255E-2</v>
      </c>
      <c r="G63" s="322">
        <v>1.0115032074354851</v>
      </c>
      <c r="H63" s="322">
        <v>-0.18066907082054562</v>
      </c>
      <c r="I63" s="323">
        <v>2.520952164048158</v>
      </c>
      <c r="J63" s="323">
        <v>-7.0162919896464171E-2</v>
      </c>
      <c r="K63" s="314">
        <v>-2.7078272335804791E-2</v>
      </c>
      <c r="L63" s="315">
        <v>101478890.51173122</v>
      </c>
      <c r="M63" s="315">
        <v>-13248592.284201324</v>
      </c>
      <c r="N63" s="314">
        <v>-0.11547880212596305</v>
      </c>
      <c r="O63" s="313">
        <v>31423350.511093546</v>
      </c>
      <c r="P63" s="313">
        <v>-2236303.9233150892</v>
      </c>
      <c r="Q63" s="314">
        <v>-6.6438707137439421E-2</v>
      </c>
    </row>
    <row r="64" spans="1:17">
      <c r="A64" s="329"/>
      <c r="B64" s="329"/>
      <c r="C64" s="160" t="s">
        <v>91</v>
      </c>
      <c r="D64" s="313">
        <v>43769105.988636069</v>
      </c>
      <c r="E64" s="313">
        <v>-137052.30215927213</v>
      </c>
      <c r="F64" s="317">
        <v>-3.121482441063497E-3</v>
      </c>
      <c r="G64" s="324">
        <v>1.099825626431743</v>
      </c>
      <c r="H64" s="324">
        <v>-8.2354611862619942E-2</v>
      </c>
      <c r="I64" s="325">
        <v>3.2123634270208923</v>
      </c>
      <c r="J64" s="325">
        <v>-2.0944655346274654E-2</v>
      </c>
      <c r="K64" s="317">
        <v>-6.4777790463260371E-3</v>
      </c>
      <c r="L64" s="318">
        <v>140602275.31129563</v>
      </c>
      <c r="M64" s="318">
        <v>-1359861.1560251415</v>
      </c>
      <c r="N64" s="317">
        <v>-9.5790412138392778E-3</v>
      </c>
      <c r="O64" s="313">
        <v>94369098.171687484</v>
      </c>
      <c r="P64" s="313">
        <v>839167.75749841332</v>
      </c>
      <c r="Q64" s="317">
        <v>8.9721841316702869E-3</v>
      </c>
    </row>
    <row r="65" spans="1:17">
      <c r="A65" s="329"/>
      <c r="B65" s="329"/>
      <c r="C65" s="160" t="s">
        <v>122</v>
      </c>
      <c r="D65" s="313">
        <v>8189155.016425618</v>
      </c>
      <c r="E65" s="313">
        <v>-635959.56052661408</v>
      </c>
      <c r="F65" s="314">
        <v>-7.2062470688765132E-2</v>
      </c>
      <c r="G65" s="322">
        <v>0.20577625113534154</v>
      </c>
      <c r="H65" s="322">
        <v>-3.1841351034685578E-2</v>
      </c>
      <c r="I65" s="323">
        <v>3.1729209547540829</v>
      </c>
      <c r="J65" s="323">
        <v>5.4733311780689853E-2</v>
      </c>
      <c r="K65" s="314">
        <v>1.7552924341813537E-2</v>
      </c>
      <c r="L65" s="315">
        <v>25983541.553346358</v>
      </c>
      <c r="M65" s="315">
        <v>-1534821.6683304533</v>
      </c>
      <c r="N65" s="314">
        <v>-5.5774453442835617E-2</v>
      </c>
      <c r="O65" s="313">
        <v>12659126.938879332</v>
      </c>
      <c r="P65" s="313">
        <v>96695.200618473813</v>
      </c>
      <c r="Q65" s="314">
        <v>7.6971722221561133E-3</v>
      </c>
    </row>
    <row r="66" spans="1:17">
      <c r="A66" s="329"/>
      <c r="B66" s="329"/>
      <c r="C66" s="160" t="s">
        <v>93</v>
      </c>
      <c r="D66" s="313">
        <v>42604450.572336957</v>
      </c>
      <c r="E66" s="313">
        <v>-369022.69061407447</v>
      </c>
      <c r="F66" s="317">
        <v>-8.5872205012626265E-3</v>
      </c>
      <c r="G66" s="324">
        <v>1.0705602840429618</v>
      </c>
      <c r="H66" s="324">
        <v>-8.6507262743118485E-2</v>
      </c>
      <c r="I66" s="325">
        <v>2.6821256886779112</v>
      </c>
      <c r="J66" s="325">
        <v>7.5424709749745134E-2</v>
      </c>
      <c r="K66" s="317">
        <v>2.8934929767340852E-2</v>
      </c>
      <c r="L66" s="318">
        <v>114270491.33207329</v>
      </c>
      <c r="M66" s="318">
        <v>2251496.5095954686</v>
      </c>
      <c r="N66" s="317">
        <v>2.0099238643977564E-2</v>
      </c>
      <c r="O66" s="313">
        <v>61757694.21865315</v>
      </c>
      <c r="P66" s="313">
        <v>-1045069.3802395537</v>
      </c>
      <c r="Q66" s="317">
        <v>-1.6640499881727812E-2</v>
      </c>
    </row>
    <row r="67" spans="1:17">
      <c r="A67" s="329"/>
      <c r="B67" s="329"/>
      <c r="C67" s="160" t="s">
        <v>123</v>
      </c>
      <c r="D67" s="313">
        <v>20524627.106558166</v>
      </c>
      <c r="E67" s="313">
        <v>1332404.8603802435</v>
      </c>
      <c r="F67" s="314">
        <v>6.9424209624583108E-2</v>
      </c>
      <c r="G67" s="322">
        <v>0.51574073435745094</v>
      </c>
      <c r="H67" s="322">
        <v>-1.0128772456287072E-3</v>
      </c>
      <c r="I67" s="323">
        <v>2.6192699958312375</v>
      </c>
      <c r="J67" s="323">
        <v>0.21722864433745981</v>
      </c>
      <c r="K67" s="314">
        <v>9.0435014452340715E-2</v>
      </c>
      <c r="L67" s="315">
        <v>53759539.95583231</v>
      </c>
      <c r="M67" s="315">
        <v>7659028.4934541434</v>
      </c>
      <c r="N67" s="314">
        <v>0.16613760347766521</v>
      </c>
      <c r="O67" s="313">
        <v>48997614.122128174</v>
      </c>
      <c r="P67" s="313">
        <v>5382775.0385304987</v>
      </c>
      <c r="Q67" s="314">
        <v>0.12341613890201902</v>
      </c>
    </row>
    <row r="68" spans="1:17">
      <c r="A68" s="329"/>
      <c r="B68" s="329" t="s">
        <v>135</v>
      </c>
      <c r="C68" s="160" t="s">
        <v>82</v>
      </c>
      <c r="D68" s="313">
        <v>341133219.81137514</v>
      </c>
      <c r="E68" s="313">
        <v>11555127.398938298</v>
      </c>
      <c r="F68" s="317">
        <v>3.506036252093514E-2</v>
      </c>
      <c r="G68" s="324">
        <v>9.1474159592482334</v>
      </c>
      <c r="H68" s="324">
        <v>-0.33809616820082589</v>
      </c>
      <c r="I68" s="325">
        <v>2.8829972376223054</v>
      </c>
      <c r="J68" s="325">
        <v>3.4235981887366318E-2</v>
      </c>
      <c r="K68" s="317">
        <v>1.2017848746870131E-2</v>
      </c>
      <c r="L68" s="318">
        <v>983486130.3773973</v>
      </c>
      <c r="M68" s="318">
        <v>44596829.973817945</v>
      </c>
      <c r="N68" s="317">
        <v>4.7499561401592394E-2</v>
      </c>
      <c r="O68" s="313">
        <v>414075609.17077392</v>
      </c>
      <c r="P68" s="313">
        <v>166364.54919809103</v>
      </c>
      <c r="Q68" s="317">
        <v>4.019348476987821E-4</v>
      </c>
    </row>
    <row r="69" spans="1:17">
      <c r="A69" s="329"/>
      <c r="B69" s="329"/>
      <c r="C69" s="160" t="s">
        <v>118</v>
      </c>
      <c r="D69" s="313">
        <v>631536409.7943126</v>
      </c>
      <c r="E69" s="313">
        <v>-22860091.692522883</v>
      </c>
      <c r="F69" s="314">
        <v>-3.4933089710264535E-2</v>
      </c>
      <c r="G69" s="322">
        <v>16.934516776153018</v>
      </c>
      <c r="H69" s="322">
        <v>-1.8995201150058847</v>
      </c>
      <c r="I69" s="323">
        <v>2.5250691399245846</v>
      </c>
      <c r="J69" s="323">
        <v>6.5595649311767534E-2</v>
      </c>
      <c r="K69" s="314">
        <v>2.667060635625039E-2</v>
      </c>
      <c r="L69" s="315">
        <v>1594673099.1103849</v>
      </c>
      <c r="M69" s="315">
        <v>-14797748.646257877</v>
      </c>
      <c r="N69" s="314">
        <v>-9.1941700384841913E-3</v>
      </c>
      <c r="O69" s="313">
        <v>472024000.69501245</v>
      </c>
      <c r="P69" s="313">
        <v>8205127.7154989243</v>
      </c>
      <c r="Q69" s="314">
        <v>1.7690370516383315E-2</v>
      </c>
    </row>
    <row r="70" spans="1:17">
      <c r="A70" s="329"/>
      <c r="B70" s="329"/>
      <c r="C70" s="160" t="s">
        <v>84</v>
      </c>
      <c r="D70" s="313">
        <v>597068065.18460071</v>
      </c>
      <c r="E70" s="313">
        <v>60310060.232788086</v>
      </c>
      <c r="F70" s="317">
        <v>0.11235987107114018</v>
      </c>
      <c r="G70" s="324">
        <v>16.010255322677203</v>
      </c>
      <c r="H70" s="324">
        <v>0.5619452477941671</v>
      </c>
      <c r="I70" s="325">
        <v>2.8590873723269215</v>
      </c>
      <c r="J70" s="325">
        <v>5.0900940813832118E-2</v>
      </c>
      <c r="K70" s="317">
        <v>1.8125912240949754E-2</v>
      </c>
      <c r="L70" s="318">
        <v>1707069765.588959</v>
      </c>
      <c r="M70" s="318">
        <v>199753219.07724309</v>
      </c>
      <c r="N70" s="317">
        <v>0.13252240847452973</v>
      </c>
      <c r="O70" s="313">
        <v>529654170.22335768</v>
      </c>
      <c r="P70" s="313">
        <v>41379133.057894409</v>
      </c>
      <c r="Q70" s="317">
        <v>8.4745542795119658E-2</v>
      </c>
    </row>
    <row r="71" spans="1:17">
      <c r="A71" s="329"/>
      <c r="B71" s="329"/>
      <c r="C71" s="160" t="s">
        <v>119</v>
      </c>
      <c r="D71" s="313">
        <v>93878712.97978878</v>
      </c>
      <c r="E71" s="313">
        <v>1515881.0058363676</v>
      </c>
      <c r="F71" s="314">
        <v>1.6412240437407407E-2</v>
      </c>
      <c r="G71" s="322">
        <v>2.5173380587790213</v>
      </c>
      <c r="H71" s="322">
        <v>-0.14093560377405678</v>
      </c>
      <c r="I71" s="323">
        <v>2.7972246589261824</v>
      </c>
      <c r="J71" s="323">
        <v>8.8756190202632812E-2</v>
      </c>
      <c r="K71" s="314">
        <v>3.2769881291792161E-2</v>
      </c>
      <c r="L71" s="315">
        <v>262599850.89531863</v>
      </c>
      <c r="M71" s="315">
        <v>12438032.811857224</v>
      </c>
      <c r="N71" s="314">
        <v>4.9719948900065661E-2</v>
      </c>
      <c r="O71" s="313">
        <v>92076518.74760507</v>
      </c>
      <c r="P71" s="313">
        <v>5047177.4105341136</v>
      </c>
      <c r="Q71" s="314">
        <v>5.7993974595142911E-2</v>
      </c>
    </row>
    <row r="72" spans="1:17">
      <c r="A72" s="329"/>
      <c r="B72" s="329"/>
      <c r="C72" s="160" t="s">
        <v>86</v>
      </c>
      <c r="D72" s="313">
        <v>659585520.2313621</v>
      </c>
      <c r="E72" s="313">
        <v>99153169.944399118</v>
      </c>
      <c r="F72" s="317">
        <v>0.17692263819822118</v>
      </c>
      <c r="G72" s="324">
        <v>17.686647807532644</v>
      </c>
      <c r="H72" s="324">
        <v>1.5569717834075512</v>
      </c>
      <c r="I72" s="325">
        <v>2.5861216347056972</v>
      </c>
      <c r="J72" s="325">
        <v>6.1347376156355438E-3</v>
      </c>
      <c r="K72" s="317">
        <v>2.3778173534737116E-3</v>
      </c>
      <c r="L72" s="318">
        <v>1705768383.808938</v>
      </c>
      <c r="M72" s="318">
        <v>259860263.36318588</v>
      </c>
      <c r="N72" s="317">
        <v>0.17972114527102509</v>
      </c>
      <c r="O72" s="313">
        <v>415976675.74519992</v>
      </c>
      <c r="P72" s="313">
        <v>51578245.668423355</v>
      </c>
      <c r="Q72" s="317">
        <v>0.14154354522755799</v>
      </c>
    </row>
    <row r="73" spans="1:17">
      <c r="A73" s="329"/>
      <c r="B73" s="329"/>
      <c r="C73" s="160" t="s">
        <v>87</v>
      </c>
      <c r="D73" s="313">
        <v>136815424.06200626</v>
      </c>
      <c r="E73" s="313">
        <v>2120249.2961293757</v>
      </c>
      <c r="F73" s="314">
        <v>1.5741093174382301E-2</v>
      </c>
      <c r="G73" s="322">
        <v>3.6686769885035373</v>
      </c>
      <c r="H73" s="322">
        <v>-0.20795420502776718</v>
      </c>
      <c r="I73" s="323">
        <v>2.83801780786832</v>
      </c>
      <c r="J73" s="323">
        <v>5.4149125973731671E-2</v>
      </c>
      <c r="K73" s="314">
        <v>1.9451034571386451E-2</v>
      </c>
      <c r="L73" s="315">
        <v>388284609.87902963</v>
      </c>
      <c r="M73" s="315">
        <v>13310931.2459867</v>
      </c>
      <c r="N73" s="314">
        <v>3.5498308293295047E-2</v>
      </c>
      <c r="O73" s="313">
        <v>245516033.84517041</v>
      </c>
      <c r="P73" s="313">
        <v>7093372.0187855065</v>
      </c>
      <c r="Q73" s="314">
        <v>2.9751249165864829E-2</v>
      </c>
    </row>
    <row r="74" spans="1:17">
      <c r="A74" s="329"/>
      <c r="B74" s="329"/>
      <c r="C74" s="160" t="s">
        <v>120</v>
      </c>
      <c r="D74" s="313">
        <v>12187954.733824031</v>
      </c>
      <c r="E74" s="313">
        <v>300343.44656619616</v>
      </c>
      <c r="F74" s="317">
        <v>2.5265247938257379E-2</v>
      </c>
      <c r="G74" s="324">
        <v>0.3268174577205436</v>
      </c>
      <c r="H74" s="324">
        <v>-1.5317179343183274E-2</v>
      </c>
      <c r="I74" s="325">
        <v>3.5813979812428571</v>
      </c>
      <c r="J74" s="325">
        <v>0.19055716713871673</v>
      </c>
      <c r="K74" s="317">
        <v>5.6197615159667091E-2</v>
      </c>
      <c r="L74" s="318">
        <v>43649916.479196712</v>
      </c>
      <c r="M74" s="318">
        <v>3340918.9441577867</v>
      </c>
      <c r="N74" s="317">
        <v>8.2882709778472299E-2</v>
      </c>
      <c r="O74" s="313">
        <v>23174387.987964619</v>
      </c>
      <c r="P74" s="313">
        <v>1799400.5710305534</v>
      </c>
      <c r="Q74" s="317">
        <v>8.4182532411925581E-2</v>
      </c>
    </row>
    <row r="75" spans="1:17">
      <c r="A75" s="329"/>
      <c r="B75" s="329"/>
      <c r="C75" s="160" t="s">
        <v>89</v>
      </c>
      <c r="D75" s="313">
        <v>91287386.546973199</v>
      </c>
      <c r="E75" s="313">
        <v>-4564839.9288295209</v>
      </c>
      <c r="F75" s="314">
        <v>-4.762372348212366E-2</v>
      </c>
      <c r="G75" s="322">
        <v>2.4478521823221171</v>
      </c>
      <c r="H75" s="322">
        <v>-0.31084894985577805</v>
      </c>
      <c r="I75" s="323">
        <v>3.0990976214646948</v>
      </c>
      <c r="J75" s="323">
        <v>2.7578857280431635E-2</v>
      </c>
      <c r="K75" s="314">
        <v>8.9788991693677805E-3</v>
      </c>
      <c r="L75" s="315">
        <v>282908522.51745284</v>
      </c>
      <c r="M75" s="315">
        <v>-11503389.69181484</v>
      </c>
      <c r="N75" s="314">
        <v>-3.9072432923971646E-2</v>
      </c>
      <c r="O75" s="313">
        <v>171844400.33094558</v>
      </c>
      <c r="P75" s="313">
        <v>-8827398.6814702153</v>
      </c>
      <c r="Q75" s="314">
        <v>-4.8858752332806489E-2</v>
      </c>
    </row>
    <row r="76" spans="1:17">
      <c r="A76" s="329"/>
      <c r="B76" s="329"/>
      <c r="C76" s="160" t="s">
        <v>121</v>
      </c>
      <c r="D76" s="313">
        <v>37159663.198238634</v>
      </c>
      <c r="E76" s="313">
        <v>-3811962.3325144947</v>
      </c>
      <c r="F76" s="317">
        <v>-9.3039079683408021E-2</v>
      </c>
      <c r="G76" s="324">
        <v>0.99642859868003641</v>
      </c>
      <c r="H76" s="324">
        <v>-0.18276643824892547</v>
      </c>
      <c r="I76" s="325">
        <v>2.5152832598295625</v>
      </c>
      <c r="J76" s="325">
        <v>-7.1001717588878854E-2</v>
      </c>
      <c r="K76" s="317">
        <v>-2.745316862171578E-2</v>
      </c>
      <c r="L76" s="318">
        <v>93467078.783434302</v>
      </c>
      <c r="M76" s="318">
        <v>-12497220.827166378</v>
      </c>
      <c r="N76" s="317">
        <v>-0.11793803076216582</v>
      </c>
      <c r="O76" s="313">
        <v>29117950.4192927</v>
      </c>
      <c r="P76" s="313">
        <v>-2112323.439234484</v>
      </c>
      <c r="Q76" s="317">
        <v>-6.7637045028912879E-2</v>
      </c>
    </row>
    <row r="77" spans="1:17">
      <c r="A77" s="329"/>
      <c r="B77" s="329"/>
      <c r="C77" s="160" t="s">
        <v>91</v>
      </c>
      <c r="D77" s="313">
        <v>40751400.405011512</v>
      </c>
      <c r="E77" s="313">
        <v>-106952.03267865628</v>
      </c>
      <c r="F77" s="314">
        <v>-2.6176295982996462E-3</v>
      </c>
      <c r="G77" s="322">
        <v>1.0927402808575348</v>
      </c>
      <c r="H77" s="322">
        <v>-8.3194668939732042E-2</v>
      </c>
      <c r="I77" s="323">
        <v>3.2112751037825062</v>
      </c>
      <c r="J77" s="323">
        <v>-1.9197550630122073E-2</v>
      </c>
      <c r="K77" s="314">
        <v>-5.9426445241377891E-3</v>
      </c>
      <c r="L77" s="315">
        <v>130863957.56488581</v>
      </c>
      <c r="M77" s="315">
        <v>-1127832.6894258261</v>
      </c>
      <c r="N77" s="314">
        <v>-8.544718480238845E-3</v>
      </c>
      <c r="O77" s="313">
        <v>87853460.789270803</v>
      </c>
      <c r="P77" s="313">
        <v>706704.85830083489</v>
      </c>
      <c r="Q77" s="314">
        <v>8.1093650675949959E-3</v>
      </c>
    </row>
    <row r="78" spans="1:17">
      <c r="A78" s="329"/>
      <c r="B78" s="329"/>
      <c r="C78" s="160" t="s">
        <v>122</v>
      </c>
      <c r="D78" s="313">
        <v>7670668.8124605017</v>
      </c>
      <c r="E78" s="313">
        <v>-594312.05440765712</v>
      </c>
      <c r="F78" s="317">
        <v>-7.190725108512673E-2</v>
      </c>
      <c r="G78" s="324">
        <v>0.20568738029092165</v>
      </c>
      <c r="H78" s="324">
        <v>-3.2185154476058409E-2</v>
      </c>
      <c r="I78" s="325">
        <v>3.1703334354221759</v>
      </c>
      <c r="J78" s="325">
        <v>4.1026051305811606E-2</v>
      </c>
      <c r="K78" s="317">
        <v>1.3110265713764743E-2</v>
      </c>
      <c r="L78" s="318">
        <v>24318577.808193646</v>
      </c>
      <c r="M78" s="318">
        <v>-1545087.8480773531</v>
      </c>
      <c r="N78" s="317">
        <v>-5.9739708539834353E-2</v>
      </c>
      <c r="O78" s="313">
        <v>11894296.259498753</v>
      </c>
      <c r="P78" s="313">
        <v>33496.645766409114</v>
      </c>
      <c r="Q78" s="317">
        <v>2.8241473473362582E-3</v>
      </c>
    </row>
    <row r="79" spans="1:17">
      <c r="A79" s="329"/>
      <c r="B79" s="329"/>
      <c r="C79" s="160" t="s">
        <v>93</v>
      </c>
      <c r="D79" s="313">
        <v>39880126.646412574</v>
      </c>
      <c r="E79" s="313">
        <v>-156857.11596126109</v>
      </c>
      <c r="F79" s="314">
        <v>-3.9178055193226889E-3</v>
      </c>
      <c r="G79" s="322">
        <v>1.0693772572015889</v>
      </c>
      <c r="H79" s="322">
        <v>-8.2918067541140061E-2</v>
      </c>
      <c r="I79" s="323">
        <v>2.6862534243530001</v>
      </c>
      <c r="J79" s="323">
        <v>8.1363827433480029E-2</v>
      </c>
      <c r="K79" s="314">
        <v>3.1235038724750155E-2</v>
      </c>
      <c r="L79" s="315">
        <v>107128126.7675571</v>
      </c>
      <c r="M79" s="315">
        <v>2836204.272913754</v>
      </c>
      <c r="N79" s="314">
        <v>2.7194860398315385E-2</v>
      </c>
      <c r="O79" s="313">
        <v>57955025.12668395</v>
      </c>
      <c r="P79" s="313">
        <v>-482635.27861709893</v>
      </c>
      <c r="Q79" s="314">
        <v>-8.2589767500910703E-3</v>
      </c>
    </row>
    <row r="80" spans="1:17">
      <c r="A80" s="329"/>
      <c r="B80" s="329"/>
      <c r="C80" s="160" t="s">
        <v>123</v>
      </c>
      <c r="D80" s="313">
        <v>19254643.189013027</v>
      </c>
      <c r="E80" s="313">
        <v>1329146.872825779</v>
      </c>
      <c r="F80" s="317">
        <v>7.4148400098998687E-2</v>
      </c>
      <c r="G80" s="324">
        <v>0.51630923102181847</v>
      </c>
      <c r="H80" s="324">
        <v>3.9959803275002592E-4</v>
      </c>
      <c r="I80" s="325">
        <v>2.6231809731664906</v>
      </c>
      <c r="J80" s="325">
        <v>0.21971051066560454</v>
      </c>
      <c r="K80" s="317">
        <v>9.1413859289532898E-2</v>
      </c>
      <c r="L80" s="318">
        <v>50508413.65852873</v>
      </c>
      <c r="M80" s="318">
        <v>7425012.7369042337</v>
      </c>
      <c r="N80" s="317">
        <v>0.1723404508017253</v>
      </c>
      <c r="O80" s="313">
        <v>46068497.803712986</v>
      </c>
      <c r="P80" s="313">
        <v>5320622.8646166027</v>
      </c>
      <c r="Q80" s="317">
        <v>0.13057424154189748</v>
      </c>
    </row>
    <row r="81" spans="1:17">
      <c r="A81" s="329" t="s">
        <v>67</v>
      </c>
      <c r="B81" s="329" t="s">
        <v>133</v>
      </c>
      <c r="C81" s="160" t="s">
        <v>82</v>
      </c>
      <c r="D81" s="313">
        <v>15783612.018704189</v>
      </c>
      <c r="E81" s="313">
        <v>185480.99498977326</v>
      </c>
      <c r="F81" s="314">
        <v>1.1891232014129106E-2</v>
      </c>
      <c r="G81" s="322">
        <v>9.9766328847069321</v>
      </c>
      <c r="H81" s="322">
        <v>-0.49330830935200076</v>
      </c>
      <c r="I81" s="323">
        <v>3.1434943999099634</v>
      </c>
      <c r="J81" s="323">
        <v>2.4782482891708479E-2</v>
      </c>
      <c r="K81" s="314">
        <v>7.9463841326526154E-3</v>
      </c>
      <c r="L81" s="315">
        <v>49615695.991148211</v>
      </c>
      <c r="M81" s="315">
        <v>969618.88427790999</v>
      </c>
      <c r="N81" s="314">
        <v>1.9932108444176488E-2</v>
      </c>
      <c r="O81" s="313">
        <v>21456528.294545174</v>
      </c>
      <c r="P81" s="313">
        <v>-225166.99885104969</v>
      </c>
      <c r="Q81" s="314">
        <v>-1.0385119604537137E-2</v>
      </c>
    </row>
    <row r="82" spans="1:17">
      <c r="A82" s="329"/>
      <c r="B82" s="329"/>
      <c r="C82" s="160" t="s">
        <v>118</v>
      </c>
      <c r="D82" s="313">
        <v>19754484.032343563</v>
      </c>
      <c r="E82" s="313">
        <v>-351757.37357026339</v>
      </c>
      <c r="F82" s="317">
        <v>-1.7494934357388216E-2</v>
      </c>
      <c r="G82" s="324">
        <v>12.486573718610515</v>
      </c>
      <c r="H82" s="324">
        <v>-1.0093486347421177</v>
      </c>
      <c r="I82" s="325">
        <v>2.9741738960459037</v>
      </c>
      <c r="J82" s="325">
        <v>0.11302354371739876</v>
      </c>
      <c r="K82" s="317">
        <v>3.9502832706927206E-2</v>
      </c>
      <c r="L82" s="318">
        <v>58753270.738851845</v>
      </c>
      <c r="M82" s="318">
        <v>1226291.0563195273</v>
      </c>
      <c r="N82" s="317">
        <v>2.1316798884400363E-2</v>
      </c>
      <c r="O82" s="313">
        <v>20766683.95784986</v>
      </c>
      <c r="P82" s="313">
        <v>772606.05249449611</v>
      </c>
      <c r="Q82" s="317">
        <v>3.8641744628170896E-2</v>
      </c>
    </row>
    <row r="83" spans="1:17">
      <c r="A83" s="329"/>
      <c r="B83" s="329"/>
      <c r="C83" s="160" t="s">
        <v>84</v>
      </c>
      <c r="D83" s="313">
        <v>29484476.470577199</v>
      </c>
      <c r="E83" s="313">
        <v>3043015.8944376893</v>
      </c>
      <c r="F83" s="314">
        <v>0.11508501528027064</v>
      </c>
      <c r="G83" s="322">
        <v>18.636785876144337</v>
      </c>
      <c r="H83" s="322">
        <v>0.88847122893965746</v>
      </c>
      <c r="I83" s="323">
        <v>3.0967204447728256</v>
      </c>
      <c r="J83" s="323">
        <v>6.6530616014466748E-2</v>
      </c>
      <c r="K83" s="314">
        <v>2.1955923481443446E-2</v>
      </c>
      <c r="L83" s="315">
        <v>91305181.089859739</v>
      </c>
      <c r="M83" s="315">
        <v>11182536.194526657</v>
      </c>
      <c r="N83" s="314">
        <v>0.13956773655106847</v>
      </c>
      <c r="O83" s="313">
        <v>27920354.67352438</v>
      </c>
      <c r="P83" s="313">
        <v>2378263.6763282344</v>
      </c>
      <c r="Q83" s="314">
        <v>9.3111549739185631E-2</v>
      </c>
    </row>
    <row r="84" spans="1:17">
      <c r="A84" s="329"/>
      <c r="B84" s="329"/>
      <c r="C84" s="160" t="s">
        <v>119</v>
      </c>
      <c r="D84" s="313">
        <v>3803167.7705669585</v>
      </c>
      <c r="E84" s="313">
        <v>223911.42154125078</v>
      </c>
      <c r="F84" s="317">
        <v>6.2558084615034801E-2</v>
      </c>
      <c r="G84" s="324">
        <v>2.4039369822910102</v>
      </c>
      <c r="H84" s="324">
        <v>1.4309746297582748E-3</v>
      </c>
      <c r="I84" s="325">
        <v>3.5927899709202604</v>
      </c>
      <c r="J84" s="325">
        <v>0.16793061099936146</v>
      </c>
      <c r="K84" s="317">
        <v>4.9032848754186509E-2</v>
      </c>
      <c r="L84" s="318">
        <v>13663983.023820134</v>
      </c>
      <c r="M84" s="318">
        <v>1405533.4153031353</v>
      </c>
      <c r="N84" s="317">
        <v>0.11465833447050192</v>
      </c>
      <c r="O84" s="313">
        <v>5570168.2435566187</v>
      </c>
      <c r="P84" s="313">
        <v>621586.09181188047</v>
      </c>
      <c r="Q84" s="317">
        <v>0.12560892650690375</v>
      </c>
    </row>
    <row r="85" spans="1:17">
      <c r="A85" s="329"/>
      <c r="B85" s="329"/>
      <c r="C85" s="160" t="s">
        <v>86</v>
      </c>
      <c r="D85" s="313">
        <v>30307061.335282274</v>
      </c>
      <c r="E85" s="313">
        <v>3709433.4015293792</v>
      </c>
      <c r="F85" s="314">
        <v>0.13946482035046584</v>
      </c>
      <c r="G85" s="322">
        <v>19.156731957051147</v>
      </c>
      <c r="H85" s="322">
        <v>1.3035930172335952</v>
      </c>
      <c r="I85" s="323">
        <v>2.8509852998026308</v>
      </c>
      <c r="J85" s="323">
        <v>6.3653887367615347E-2</v>
      </c>
      <c r="K85" s="314">
        <v>2.2836856458345312E-2</v>
      </c>
      <c r="L85" s="315">
        <v>86404986.347106457</v>
      </c>
      <c r="M85" s="315">
        <v>12268582.511097983</v>
      </c>
      <c r="N85" s="314">
        <v>0.16548661489214375</v>
      </c>
      <c r="O85" s="313">
        <v>21646876.778679371</v>
      </c>
      <c r="P85" s="313">
        <v>2407928.2146284245</v>
      </c>
      <c r="Q85" s="314">
        <v>0.12515903385322072</v>
      </c>
    </row>
    <row r="86" spans="1:17">
      <c r="A86" s="329"/>
      <c r="B86" s="329"/>
      <c r="C86" s="160" t="s">
        <v>87</v>
      </c>
      <c r="D86" s="313">
        <v>7026006.05122789</v>
      </c>
      <c r="E86" s="313">
        <v>180950.59283278603</v>
      </c>
      <c r="F86" s="317">
        <v>2.6435226702343158E-2</v>
      </c>
      <c r="G86" s="324">
        <v>4.4410546163808222</v>
      </c>
      <c r="H86" s="324">
        <v>-0.15355534108846491</v>
      </c>
      <c r="I86" s="325">
        <v>3.1363581800381368</v>
      </c>
      <c r="J86" s="325">
        <v>0.12200128538651933</v>
      </c>
      <c r="K86" s="317">
        <v>4.0473404328129355E-2</v>
      </c>
      <c r="L86" s="318">
        <v>22036071.551766042</v>
      </c>
      <c r="M86" s="318">
        <v>1402631.4364800714</v>
      </c>
      <c r="N86" s="317">
        <v>6.7978554649302192E-2</v>
      </c>
      <c r="O86" s="313">
        <v>13941598.805035591</v>
      </c>
      <c r="P86" s="313">
        <v>661437.88284215145</v>
      </c>
      <c r="Q86" s="317">
        <v>4.9806465954548386E-2</v>
      </c>
    </row>
    <row r="87" spans="1:17">
      <c r="A87" s="329"/>
      <c r="B87" s="329"/>
      <c r="C87" s="160" t="s">
        <v>120</v>
      </c>
      <c r="D87" s="313">
        <v>737393.72603056999</v>
      </c>
      <c r="E87" s="313">
        <v>38010.107846405706</v>
      </c>
      <c r="F87" s="314">
        <v>5.4348009959244922E-2</v>
      </c>
      <c r="G87" s="322">
        <v>0.46609777833965871</v>
      </c>
      <c r="H87" s="322">
        <v>-3.349833258403323E-3</v>
      </c>
      <c r="I87" s="323">
        <v>3.8455154740695581</v>
      </c>
      <c r="J87" s="323">
        <v>0.34985884014137181</v>
      </c>
      <c r="K87" s="314">
        <v>0.10008386886335106</v>
      </c>
      <c r="L87" s="315">
        <v>2835658.9839323652</v>
      </c>
      <c r="M87" s="315">
        <v>390853.99936619354</v>
      </c>
      <c r="N87" s="314">
        <v>0.15987123792434113</v>
      </c>
      <c r="O87" s="313">
        <v>1361775.4144204855</v>
      </c>
      <c r="P87" s="313">
        <v>119729.22509023407</v>
      </c>
      <c r="Q87" s="314">
        <v>9.6396757317693371E-2</v>
      </c>
    </row>
    <row r="88" spans="1:17">
      <c r="A88" s="329"/>
      <c r="B88" s="329"/>
      <c r="C88" s="160" t="s">
        <v>89</v>
      </c>
      <c r="D88" s="313">
        <v>4965607.9525688142</v>
      </c>
      <c r="E88" s="313">
        <v>-322179.3436966436</v>
      </c>
      <c r="F88" s="317">
        <v>-6.0928953009169895E-2</v>
      </c>
      <c r="G88" s="324">
        <v>3.1387015553507922</v>
      </c>
      <c r="H88" s="324">
        <v>-0.41062252420855261</v>
      </c>
      <c r="I88" s="325">
        <v>3.411085576804644</v>
      </c>
      <c r="J88" s="325">
        <v>0.12442163702292719</v>
      </c>
      <c r="K88" s="317">
        <v>3.7856513261648114E-2</v>
      </c>
      <c r="L88" s="318">
        <v>16938113.66707392</v>
      </c>
      <c r="M88" s="318">
        <v>-441066.16079762205</v>
      </c>
      <c r="N88" s="317">
        <v>-2.5378997465131826E-2</v>
      </c>
      <c r="O88" s="313">
        <v>10227254.543506265</v>
      </c>
      <c r="P88" s="313">
        <v>-763757.29257349484</v>
      </c>
      <c r="Q88" s="317">
        <v>-6.9489261222186932E-2</v>
      </c>
    </row>
    <row r="89" spans="1:17">
      <c r="A89" s="329"/>
      <c r="B89" s="329"/>
      <c r="C89" s="160" t="s">
        <v>121</v>
      </c>
      <c r="D89" s="313">
        <v>1871582.3254624039</v>
      </c>
      <c r="E89" s="313">
        <v>-195737.92982523935</v>
      </c>
      <c r="F89" s="314">
        <v>-9.4681958116839868E-2</v>
      </c>
      <c r="G89" s="322">
        <v>1.1830048630514578</v>
      </c>
      <c r="H89" s="322">
        <v>-0.20464353336483443</v>
      </c>
      <c r="I89" s="323">
        <v>2.650601263593761</v>
      </c>
      <c r="J89" s="323">
        <v>1.4457131681932633E-2</v>
      </c>
      <c r="K89" s="314">
        <v>5.4841962193652102E-3</v>
      </c>
      <c r="L89" s="315">
        <v>4960818.4767903974</v>
      </c>
      <c r="M89" s="315">
        <v>-488935.68296858668</v>
      </c>
      <c r="N89" s="314">
        <v>-8.9717016334221189E-2</v>
      </c>
      <c r="O89" s="313">
        <v>1731688.6658147573</v>
      </c>
      <c r="P89" s="313">
        <v>-108811.12970585539</v>
      </c>
      <c r="Q89" s="314">
        <v>-5.912042477303104E-2</v>
      </c>
    </row>
    <row r="90" spans="1:17">
      <c r="A90" s="329"/>
      <c r="B90" s="329"/>
      <c r="C90" s="160" t="s">
        <v>91</v>
      </c>
      <c r="D90" s="313">
        <v>2655443.3064340483</v>
      </c>
      <c r="E90" s="313">
        <v>30173.29475424625</v>
      </c>
      <c r="F90" s="317">
        <v>1.1493406247740439E-2</v>
      </c>
      <c r="G90" s="324">
        <v>1.6784740389620791</v>
      </c>
      <c r="H90" s="324">
        <v>-8.3687248119386659E-2</v>
      </c>
      <c r="I90" s="325">
        <v>3.2714777872682186</v>
      </c>
      <c r="J90" s="325">
        <v>-1.862004746723489E-2</v>
      </c>
      <c r="K90" s="317">
        <v>-5.6594206016162647E-3</v>
      </c>
      <c r="L90" s="318">
        <v>8687223.7923490629</v>
      </c>
      <c r="M90" s="318">
        <v>49828.61132542789</v>
      </c>
      <c r="N90" s="317">
        <v>5.7689396260230622E-3</v>
      </c>
      <c r="O90" s="313">
        <v>5611128.5088137388</v>
      </c>
      <c r="P90" s="313">
        <v>-70562.407366162166</v>
      </c>
      <c r="Q90" s="317">
        <v>-1.2419261872415436E-2</v>
      </c>
    </row>
    <row r="91" spans="1:17">
      <c r="A91" s="329"/>
      <c r="B91" s="329"/>
      <c r="C91" s="160" t="s">
        <v>122</v>
      </c>
      <c r="D91" s="313">
        <v>554520.9604310306</v>
      </c>
      <c r="E91" s="313">
        <v>197860.5527930191</v>
      </c>
      <c r="F91" s="314">
        <v>0.55475894872479214</v>
      </c>
      <c r="G91" s="322">
        <v>0.35050608457300897</v>
      </c>
      <c r="H91" s="322">
        <v>0.11110474292882064</v>
      </c>
      <c r="I91" s="323">
        <v>3.3623374792527705</v>
      </c>
      <c r="J91" s="323">
        <v>6.6687594539668993E-2</v>
      </c>
      <c r="K91" s="314">
        <v>2.0235036145374523E-2</v>
      </c>
      <c r="L91" s="315">
        <v>1864486.6082884967</v>
      </c>
      <c r="M91" s="315">
        <v>689058.77697455627</v>
      </c>
      <c r="N91" s="314">
        <v>0.58621955224958278</v>
      </c>
      <c r="O91" s="313">
        <v>921319.73917031288</v>
      </c>
      <c r="P91" s="313">
        <v>416457.61037996178</v>
      </c>
      <c r="Q91" s="314">
        <v>0.82489374154047479</v>
      </c>
    </row>
    <row r="92" spans="1:17">
      <c r="A92" s="329"/>
      <c r="B92" s="329"/>
      <c r="C92" s="160" t="s">
        <v>93</v>
      </c>
      <c r="D92" s="313">
        <v>1947049.8937412964</v>
      </c>
      <c r="E92" s="313">
        <v>19355.926148037426</v>
      </c>
      <c r="F92" s="317">
        <v>1.0040974591108698E-2</v>
      </c>
      <c r="G92" s="324">
        <v>1.2307070127576107</v>
      </c>
      <c r="H92" s="324">
        <v>-6.3219961580458728E-2</v>
      </c>
      <c r="I92" s="325">
        <v>3.0400134534444563</v>
      </c>
      <c r="J92" s="325">
        <v>0.22723688966523037</v>
      </c>
      <c r="K92" s="317">
        <v>8.078739441710811E-2</v>
      </c>
      <c r="L92" s="318">
        <v>5919057.8715011403</v>
      </c>
      <c r="M92" s="318">
        <v>496885.45731623098</v>
      </c>
      <c r="N92" s="317">
        <v>9.1639553182840922E-2</v>
      </c>
      <c r="O92" s="313">
        <v>3439789.6358920336</v>
      </c>
      <c r="P92" s="313">
        <v>266078.90801729867</v>
      </c>
      <c r="Q92" s="317">
        <v>8.3838424743731307E-2</v>
      </c>
    </row>
    <row r="93" spans="1:17">
      <c r="A93" s="329"/>
      <c r="B93" s="329"/>
      <c r="C93" s="160" t="s">
        <v>123</v>
      </c>
      <c r="D93" s="313">
        <v>1193951.7357896212</v>
      </c>
      <c r="E93" s="313">
        <v>255101.2968694187</v>
      </c>
      <c r="F93" s="314">
        <v>0.27171665080416607</v>
      </c>
      <c r="G93" s="322">
        <v>0.75468265032845017</v>
      </c>
      <c r="H93" s="322">
        <v>0.12449760632757156</v>
      </c>
      <c r="I93" s="323">
        <v>2.8970976162966684</v>
      </c>
      <c r="J93" s="323">
        <v>0.26003011475718329</v>
      </c>
      <c r="K93" s="314">
        <v>9.8605786391657083E-2</v>
      </c>
      <c r="L93" s="315">
        <v>3458994.7277293815</v>
      </c>
      <c r="M93" s="315">
        <v>983182.74644683395</v>
      </c>
      <c r="N93" s="314">
        <v>0.39711527122407525</v>
      </c>
      <c r="O93" s="313">
        <v>2903761.0820263624</v>
      </c>
      <c r="P93" s="313">
        <v>782365.99743913161</v>
      </c>
      <c r="Q93" s="314">
        <v>0.36879787415523307</v>
      </c>
    </row>
    <row r="94" spans="1:17">
      <c r="A94" s="329"/>
      <c r="B94" s="329" t="s">
        <v>134</v>
      </c>
      <c r="C94" s="160" t="s">
        <v>82</v>
      </c>
      <c r="D94" s="313">
        <v>225412831.40711081</v>
      </c>
      <c r="E94" s="313">
        <v>5939989.6289836168</v>
      </c>
      <c r="F94" s="317">
        <v>2.7064804833522686E-2</v>
      </c>
      <c r="G94" s="324">
        <v>10.168438919585729</v>
      </c>
      <c r="H94" s="324">
        <v>-0.23943131534574214</v>
      </c>
      <c r="I94" s="325">
        <v>3.0804895433197217</v>
      </c>
      <c r="J94" s="325">
        <v>1.1133150328861863E-2</v>
      </c>
      <c r="K94" s="317">
        <v>3.6271937511998843E-3</v>
      </c>
      <c r="L94" s="318">
        <v>694381870.07969618</v>
      </c>
      <c r="M94" s="318">
        <v>20741500.080129981</v>
      </c>
      <c r="N94" s="317">
        <v>3.0790167875692095E-2</v>
      </c>
      <c r="O94" s="313">
        <v>309682982.55640775</v>
      </c>
      <c r="P94" s="313">
        <v>-4425068.0692035556</v>
      </c>
      <c r="Q94" s="317">
        <v>-1.4087725737656565E-2</v>
      </c>
    </row>
    <row r="95" spans="1:17">
      <c r="A95" s="329"/>
      <c r="B95" s="329"/>
      <c r="C95" s="160" t="s">
        <v>118</v>
      </c>
      <c r="D95" s="313">
        <v>282106292.38210386</v>
      </c>
      <c r="E95" s="313">
        <v>-7248971.371434629</v>
      </c>
      <c r="F95" s="314">
        <v>-2.5052149656447996E-2</v>
      </c>
      <c r="G95" s="322">
        <v>12.725897567638308</v>
      </c>
      <c r="H95" s="322">
        <v>-0.9959461581822282</v>
      </c>
      <c r="I95" s="323">
        <v>2.8692333286766298</v>
      </c>
      <c r="J95" s="323">
        <v>6.0809733567854352E-2</v>
      </c>
      <c r="K95" s="314">
        <v>2.1652621660693275E-2</v>
      </c>
      <c r="L95" s="315">
        <v>809428776.3321265</v>
      </c>
      <c r="M95" s="315">
        <v>-3203373.7622339725</v>
      </c>
      <c r="N95" s="314">
        <v>-3.9419727140527312E-3</v>
      </c>
      <c r="O95" s="313">
        <v>294797606.2220909</v>
      </c>
      <c r="P95" s="313">
        <v>3923121.5124089122</v>
      </c>
      <c r="Q95" s="314">
        <v>1.3487334636190344E-2</v>
      </c>
    </row>
    <row r="96" spans="1:17">
      <c r="A96" s="329"/>
      <c r="B96" s="329"/>
      <c r="C96" s="160" t="s">
        <v>84</v>
      </c>
      <c r="D96" s="313">
        <v>408520408.50159699</v>
      </c>
      <c r="E96" s="313">
        <v>34655222.289757848</v>
      </c>
      <c r="F96" s="317">
        <v>9.2694435234527389E-2</v>
      </c>
      <c r="G96" s="324">
        <v>18.42847541252107</v>
      </c>
      <c r="H96" s="324">
        <v>0.6989909263038534</v>
      </c>
      <c r="I96" s="325">
        <v>3.0467866372725294</v>
      </c>
      <c r="J96" s="325">
        <v>5.2221052195072559E-2</v>
      </c>
      <c r="K96" s="317">
        <v>1.7438606940285737E-2</v>
      </c>
      <c r="L96" s="318">
        <v>1244674521.6757808</v>
      </c>
      <c r="M96" s="318">
        <v>125110701.58723235</v>
      </c>
      <c r="N96" s="317">
        <v>0.11174950399641988</v>
      </c>
      <c r="O96" s="313">
        <v>391112922.297014</v>
      </c>
      <c r="P96" s="313">
        <v>24623162.87015456</v>
      </c>
      <c r="Q96" s="317">
        <v>6.7186496312098498E-2</v>
      </c>
    </row>
    <row r="97" spans="1:17">
      <c r="A97" s="329"/>
      <c r="B97" s="329"/>
      <c r="C97" s="160" t="s">
        <v>119</v>
      </c>
      <c r="D97" s="313">
        <v>52095166.869089335</v>
      </c>
      <c r="E97" s="313">
        <v>5236620.2504583299</v>
      </c>
      <c r="F97" s="314">
        <v>0.1117537915351443</v>
      </c>
      <c r="G97" s="322">
        <v>2.350028252638551</v>
      </c>
      <c r="H97" s="322">
        <v>0.12789603503493074</v>
      </c>
      <c r="I97" s="323">
        <v>3.4779025541199298</v>
      </c>
      <c r="J97" s="323">
        <v>-5.1513890366928994E-2</v>
      </c>
      <c r="K97" s="314">
        <v>-1.4595582917792687E-2</v>
      </c>
      <c r="L97" s="315">
        <v>181181913.91130975</v>
      </c>
      <c r="M97" s="315">
        <v>15798588.910759389</v>
      </c>
      <c r="N97" s="314">
        <v>9.5527096886622725E-2</v>
      </c>
      <c r="O97" s="313">
        <v>72208562.424894735</v>
      </c>
      <c r="P97" s="313">
        <v>5387113.5557143018</v>
      </c>
      <c r="Q97" s="314">
        <v>8.0619526317977835E-2</v>
      </c>
    </row>
    <row r="98" spans="1:17">
      <c r="A98" s="329"/>
      <c r="B98" s="329"/>
      <c r="C98" s="160" t="s">
        <v>86</v>
      </c>
      <c r="D98" s="313">
        <v>411990693.07191604</v>
      </c>
      <c r="E98" s="313">
        <v>45857706.251648903</v>
      </c>
      <c r="F98" s="317">
        <v>0.12524876998903195</v>
      </c>
      <c r="G98" s="324">
        <v>18.585020967033621</v>
      </c>
      <c r="H98" s="324">
        <v>1.2222138667111651</v>
      </c>
      <c r="I98" s="325">
        <v>2.8210725310678888</v>
      </c>
      <c r="J98" s="325">
        <v>2.8401147448311903E-2</v>
      </c>
      <c r="K98" s="317">
        <v>1.0169885227062133E-2</v>
      </c>
      <c r="L98" s="318">
        <v>1162255627.2808039</v>
      </c>
      <c r="M98" s="318">
        <v>139766512.38868022</v>
      </c>
      <c r="N98" s="317">
        <v>0.13669242083171329</v>
      </c>
      <c r="O98" s="313">
        <v>294599354.38617241</v>
      </c>
      <c r="P98" s="313">
        <v>29698721.034909606</v>
      </c>
      <c r="Q98" s="317">
        <v>0.11211268413816357</v>
      </c>
    </row>
    <row r="99" spans="1:17">
      <c r="A99" s="329"/>
      <c r="B99" s="329"/>
      <c r="C99" s="160" t="s">
        <v>87</v>
      </c>
      <c r="D99" s="313">
        <v>99703037.298421681</v>
      </c>
      <c r="E99" s="313">
        <v>-1098607.4783810824</v>
      </c>
      <c r="F99" s="314">
        <v>-1.0898705877405507E-2</v>
      </c>
      <c r="G99" s="322">
        <v>4.4976332471293237</v>
      </c>
      <c r="H99" s="322">
        <v>-0.28259573156692674</v>
      </c>
      <c r="I99" s="323">
        <v>3.0053120945503045</v>
      </c>
      <c r="J99" s="323">
        <v>4.5214818178746619E-2</v>
      </c>
      <c r="K99" s="314">
        <v>1.5274774427065537E-2</v>
      </c>
      <c r="L99" s="315">
        <v>299638743.85634679</v>
      </c>
      <c r="M99" s="315">
        <v>1256069.698759675</v>
      </c>
      <c r="N99" s="314">
        <v>4.2095932758357728E-3</v>
      </c>
      <c r="O99" s="313">
        <v>197596795.55110833</v>
      </c>
      <c r="P99" s="313">
        <v>2206080.7514050901</v>
      </c>
      <c r="Q99" s="314">
        <v>1.1290612011254286E-2</v>
      </c>
    </row>
    <row r="100" spans="1:17">
      <c r="A100" s="329"/>
      <c r="B100" s="329"/>
      <c r="C100" s="160" t="s">
        <v>120</v>
      </c>
      <c r="D100" s="313">
        <v>10059284.245653152</v>
      </c>
      <c r="E100" s="313">
        <v>173709.08365255781</v>
      </c>
      <c r="F100" s="317">
        <v>1.7571975409208605E-2</v>
      </c>
      <c r="G100" s="324">
        <v>0.45377726187174072</v>
      </c>
      <c r="H100" s="324">
        <v>-1.5017795640553666E-2</v>
      </c>
      <c r="I100" s="325">
        <v>3.6457889758773083</v>
      </c>
      <c r="J100" s="325">
        <v>0.20436487207080134</v>
      </c>
      <c r="K100" s="317">
        <v>5.9383809116916583E-2</v>
      </c>
      <c r="L100" s="318">
        <v>36674027.608018547</v>
      </c>
      <c r="M100" s="318">
        <v>2653570.9655187875</v>
      </c>
      <c r="N100" s="317">
        <v>7.7999275359632803E-2</v>
      </c>
      <c r="O100" s="313">
        <v>18652502.045331527</v>
      </c>
      <c r="P100" s="313">
        <v>1398373.8908059224</v>
      </c>
      <c r="Q100" s="317">
        <v>8.1045757761984707E-2</v>
      </c>
    </row>
    <row r="101" spans="1:17">
      <c r="A101" s="329"/>
      <c r="B101" s="329"/>
      <c r="C101" s="160" t="s">
        <v>89</v>
      </c>
      <c r="D101" s="313">
        <v>72504219.592894673</v>
      </c>
      <c r="E101" s="313">
        <v>-3688852.9712384194</v>
      </c>
      <c r="F101" s="314">
        <v>-4.8414545405469044E-2</v>
      </c>
      <c r="G101" s="322">
        <v>3.2706866052848973</v>
      </c>
      <c r="H101" s="322">
        <v>-0.34255139547828417</v>
      </c>
      <c r="I101" s="323">
        <v>3.2663910866418302</v>
      </c>
      <c r="J101" s="323">
        <v>1.6316453463181002E-2</v>
      </c>
      <c r="K101" s="314">
        <v>5.0203319322618531E-3</v>
      </c>
      <c r="L101" s="315">
        <v>236827136.6221531</v>
      </c>
      <c r="M101" s="315">
        <v>-10806035.742475957</v>
      </c>
      <c r="N101" s="314">
        <v>-4.363727056149222E-2</v>
      </c>
      <c r="O101" s="313">
        <v>149509729.6228292</v>
      </c>
      <c r="P101" s="313">
        <v>-8721100.8654378653</v>
      </c>
      <c r="Q101" s="314">
        <v>-5.5116318599392936E-2</v>
      </c>
    </row>
    <row r="102" spans="1:17">
      <c r="A102" s="329"/>
      <c r="B102" s="329"/>
      <c r="C102" s="160" t="s">
        <v>121</v>
      </c>
      <c r="D102" s="313">
        <v>26744112.806957278</v>
      </c>
      <c r="E102" s="313">
        <v>-3186840.1315646395</v>
      </c>
      <c r="F102" s="317">
        <v>-0.10647305944820397</v>
      </c>
      <c r="G102" s="324">
        <v>1.206434770542866</v>
      </c>
      <c r="H102" s="324">
        <v>-0.21295485264750957</v>
      </c>
      <c r="I102" s="325">
        <v>2.5950183067891146</v>
      </c>
      <c r="J102" s="325">
        <v>-8.3584539583540618E-2</v>
      </c>
      <c r="K102" s="317">
        <v>-3.1204528770187114E-2</v>
      </c>
      <c r="L102" s="318">
        <v>69401462.332887352</v>
      </c>
      <c r="M102" s="318">
        <v>-10771673.40288344</v>
      </c>
      <c r="N102" s="317">
        <v>-0.1343551465715897</v>
      </c>
      <c r="O102" s="313">
        <v>25501754.812325895</v>
      </c>
      <c r="P102" s="313">
        <v>-1538269.0528722033</v>
      </c>
      <c r="Q102" s="317">
        <v>-5.6888598195803913E-2</v>
      </c>
    </row>
    <row r="103" spans="1:17">
      <c r="A103" s="329"/>
      <c r="B103" s="329"/>
      <c r="C103" s="160" t="s">
        <v>91</v>
      </c>
      <c r="D103" s="313">
        <v>38608461.421975039</v>
      </c>
      <c r="E103" s="313">
        <v>372776.193519108</v>
      </c>
      <c r="F103" s="314">
        <v>9.7494314876742112E-3</v>
      </c>
      <c r="G103" s="322">
        <v>1.7416390153916972</v>
      </c>
      <c r="H103" s="322">
        <v>-7.1578724795760884E-2</v>
      </c>
      <c r="I103" s="323">
        <v>3.1744238704824621</v>
      </c>
      <c r="J103" s="323">
        <v>-4.051802349411826E-2</v>
      </c>
      <c r="K103" s="314">
        <v>-1.2603034465422727E-2</v>
      </c>
      <c r="L103" s="315">
        <v>122559621.54051882</v>
      </c>
      <c r="M103" s="315">
        <v>-365884.7453456521</v>
      </c>
      <c r="N103" s="314">
        <v>-2.9764753988060339E-3</v>
      </c>
      <c r="O103" s="313">
        <v>82488562.06192854</v>
      </c>
      <c r="P103" s="313">
        <v>1299789.1870688349</v>
      </c>
      <c r="Q103" s="314">
        <v>1.600946954909966E-2</v>
      </c>
    </row>
    <row r="104" spans="1:17">
      <c r="A104" s="329"/>
      <c r="B104" s="329"/>
      <c r="C104" s="160" t="s">
        <v>122</v>
      </c>
      <c r="D104" s="313">
        <v>5832187.7697284427</v>
      </c>
      <c r="E104" s="313">
        <v>-374629.12583220005</v>
      </c>
      <c r="F104" s="317">
        <v>-6.0357689317393819E-2</v>
      </c>
      <c r="G104" s="324">
        <v>0.26309170038741542</v>
      </c>
      <c r="H104" s="324">
        <v>-3.1248794307055738E-2</v>
      </c>
      <c r="I104" s="325">
        <v>3.2684757755253195</v>
      </c>
      <c r="J104" s="325">
        <v>5.5228474736185973E-2</v>
      </c>
      <c r="K104" s="317">
        <v>1.7187744846972264E-2</v>
      </c>
      <c r="L104" s="318">
        <v>19062364.443672456</v>
      </c>
      <c r="M104" s="318">
        <v>-881673.19248016924</v>
      </c>
      <c r="N104" s="317">
        <v>-4.4207357033961732E-2</v>
      </c>
      <c r="O104" s="313">
        <v>8842215.8789363559</v>
      </c>
      <c r="P104" s="313">
        <v>294951.51499455981</v>
      </c>
      <c r="Q104" s="317">
        <v>3.450829440105619E-2</v>
      </c>
    </row>
    <row r="105" spans="1:17">
      <c r="A105" s="329"/>
      <c r="B105" s="329"/>
      <c r="C105" s="160" t="s">
        <v>93</v>
      </c>
      <c r="D105" s="313">
        <v>28092169.179549269</v>
      </c>
      <c r="E105" s="313">
        <v>282877.52718348056</v>
      </c>
      <c r="F105" s="314">
        <v>1.0172050792218421E-2</v>
      </c>
      <c r="G105" s="322">
        <v>1.267245988783158</v>
      </c>
      <c r="H105" s="322">
        <v>-5.1529931272529916E-2</v>
      </c>
      <c r="I105" s="323">
        <v>2.8780479357751285</v>
      </c>
      <c r="J105" s="323">
        <v>6.8878523368926636E-2</v>
      </c>
      <c r="K105" s="314">
        <v>2.451917747101217E-2</v>
      </c>
      <c r="L105" s="315">
        <v>80850609.518647462</v>
      </c>
      <c r="M105" s="315">
        <v>2729598.0281383693</v>
      </c>
      <c r="N105" s="314">
        <v>3.4940638581849232E-2</v>
      </c>
      <c r="O105" s="313">
        <v>48675553.473619953</v>
      </c>
      <c r="P105" s="313">
        <v>767788.7677077055</v>
      </c>
      <c r="Q105" s="314">
        <v>1.6026395145356333E-2</v>
      </c>
    </row>
    <row r="106" spans="1:17">
      <c r="A106" s="329"/>
      <c r="B106" s="329"/>
      <c r="C106" s="160" t="s">
        <v>123</v>
      </c>
      <c r="D106" s="313">
        <v>15521647.998783011</v>
      </c>
      <c r="E106" s="313">
        <v>1488468.9864932559</v>
      </c>
      <c r="F106" s="317">
        <v>0.10606784002325546</v>
      </c>
      <c r="G106" s="324">
        <v>0.70018609243180907</v>
      </c>
      <c r="H106" s="324">
        <v>3.4702814591318076E-2</v>
      </c>
      <c r="I106" s="325">
        <v>2.7155643665696187</v>
      </c>
      <c r="J106" s="325">
        <v>0.23785898568967756</v>
      </c>
      <c r="K106" s="317">
        <v>9.5999705019490039E-2</v>
      </c>
      <c r="L106" s="318">
        <v>42150034.215931781</v>
      </c>
      <c r="M106" s="318">
        <v>7379951.0663299933</v>
      </c>
      <c r="N106" s="317">
        <v>0.21225002639703247</v>
      </c>
      <c r="O106" s="313">
        <v>36444143.24641294</v>
      </c>
      <c r="P106" s="313">
        <v>4861851.4526296481</v>
      </c>
      <c r="Q106" s="317">
        <v>0.15394232579367981</v>
      </c>
    </row>
    <row r="107" spans="1:17">
      <c r="A107" s="329"/>
      <c r="B107" s="329" t="s">
        <v>135</v>
      </c>
      <c r="C107" s="160" t="s">
        <v>82</v>
      </c>
      <c r="D107" s="313">
        <v>210953176.12153089</v>
      </c>
      <c r="E107" s="313">
        <v>5698259.8785703778</v>
      </c>
      <c r="F107" s="314">
        <v>2.7761867939013651E-2</v>
      </c>
      <c r="G107" s="322">
        <v>10.158200828397256</v>
      </c>
      <c r="H107" s="322">
        <v>-0.25453684322635795</v>
      </c>
      <c r="I107" s="323">
        <v>3.0749763890520203</v>
      </c>
      <c r="J107" s="323">
        <v>7.7319113179514787E-3</v>
      </c>
      <c r="K107" s="314">
        <v>2.5208004689810182E-3</v>
      </c>
      <c r="L107" s="315">
        <v>648676035.7692399</v>
      </c>
      <c r="M107" s="315">
        <v>19109027.39525044</v>
      </c>
      <c r="N107" s="314">
        <v>3.0352650537715072E-2</v>
      </c>
      <c r="O107" s="313">
        <v>289768049.11521828</v>
      </c>
      <c r="P107" s="313">
        <v>-3830783.0746263862</v>
      </c>
      <c r="Q107" s="314">
        <v>-1.3047678173833314E-2</v>
      </c>
    </row>
    <row r="108" spans="1:17">
      <c r="A108" s="329"/>
      <c r="B108" s="329"/>
      <c r="C108" s="160" t="s">
        <v>118</v>
      </c>
      <c r="D108" s="313">
        <v>263098347.38052604</v>
      </c>
      <c r="E108" s="313">
        <v>-5953029.6902319491</v>
      </c>
      <c r="F108" s="317">
        <v>-2.2125995990224419E-2</v>
      </c>
      <c r="G108" s="324">
        <v>12.66918990957079</v>
      </c>
      <c r="H108" s="324">
        <v>-0.97999063580859236</v>
      </c>
      <c r="I108" s="325">
        <v>2.8682123026692157</v>
      </c>
      <c r="J108" s="325">
        <v>6.1274472912957734E-2</v>
      </c>
      <c r="K108" s="317">
        <v>2.1829650896927254E-2</v>
      </c>
      <c r="L108" s="318">
        <v>754621916.76876378</v>
      </c>
      <c r="M108" s="318">
        <v>-588571.67916226387</v>
      </c>
      <c r="N108" s="317">
        <v>-7.7934786151059605E-4</v>
      </c>
      <c r="O108" s="313">
        <v>276094785.74014115</v>
      </c>
      <c r="P108" s="313">
        <v>5020392.7465674281</v>
      </c>
      <c r="Q108" s="317">
        <v>1.8520350414236452E-2</v>
      </c>
    </row>
    <row r="109" spans="1:17">
      <c r="A109" s="329"/>
      <c r="B109" s="329"/>
      <c r="C109" s="160" t="s">
        <v>84</v>
      </c>
      <c r="D109" s="313">
        <v>383384713.47172666</v>
      </c>
      <c r="E109" s="313">
        <v>32964506.479058743</v>
      </c>
      <c r="F109" s="314">
        <v>9.4071362955814017E-2</v>
      </c>
      <c r="G109" s="322">
        <v>18.461437678187426</v>
      </c>
      <c r="H109" s="322">
        <v>0.68435463900911842</v>
      </c>
      <c r="I109" s="323">
        <v>3.0463535829636683</v>
      </c>
      <c r="J109" s="323">
        <v>5.2198220498307357E-2</v>
      </c>
      <c r="K109" s="314">
        <v>1.7433370743770559E-2</v>
      </c>
      <c r="L109" s="315">
        <v>1167925395.5380938</v>
      </c>
      <c r="M109" s="315">
        <v>118712853.65477538</v>
      </c>
      <c r="N109" s="314">
        <v>0.11314471464636502</v>
      </c>
      <c r="O109" s="313">
        <v>367277477.16308135</v>
      </c>
      <c r="P109" s="313">
        <v>23965701.789468706</v>
      </c>
      <c r="Q109" s="314">
        <v>6.9807398139454371E-2</v>
      </c>
    </row>
    <row r="110" spans="1:17">
      <c r="A110" s="329"/>
      <c r="B110" s="329"/>
      <c r="C110" s="160" t="s">
        <v>119</v>
      </c>
      <c r="D110" s="313">
        <v>48880439.215660334</v>
      </c>
      <c r="E110" s="313">
        <v>4970780.3891821802</v>
      </c>
      <c r="F110" s="317">
        <v>0.11320471445304714</v>
      </c>
      <c r="G110" s="324">
        <v>2.3537797688662701</v>
      </c>
      <c r="H110" s="324">
        <v>0.12620945298941288</v>
      </c>
      <c r="I110" s="325">
        <v>3.474124703578096</v>
      </c>
      <c r="J110" s="325">
        <v>-4.9711123893371845E-2</v>
      </c>
      <c r="K110" s="317">
        <v>-1.4107105531372646E-2</v>
      </c>
      <c r="L110" s="318">
        <v>169816741.40087309</v>
      </c>
      <c r="M110" s="318">
        <v>15086312.456080616</v>
      </c>
      <c r="N110" s="317">
        <v>9.7500618068236483E-2</v>
      </c>
      <c r="O110" s="313">
        <v>67741437.116338611</v>
      </c>
      <c r="P110" s="313">
        <v>5374919.8923089579</v>
      </c>
      <c r="Q110" s="317">
        <v>8.6182780946408466E-2</v>
      </c>
    </row>
    <row r="111" spans="1:17">
      <c r="A111" s="329"/>
      <c r="B111" s="329"/>
      <c r="C111" s="160" t="s">
        <v>86</v>
      </c>
      <c r="D111" s="313">
        <v>386681701.08270198</v>
      </c>
      <c r="E111" s="313">
        <v>43742005.509698629</v>
      </c>
      <c r="F111" s="314">
        <v>0.12755013803990226</v>
      </c>
      <c r="G111" s="322">
        <v>18.620200219225111</v>
      </c>
      <c r="H111" s="322">
        <v>1.2226092014235306</v>
      </c>
      <c r="I111" s="323">
        <v>2.8204235509217694</v>
      </c>
      <c r="J111" s="323">
        <v>2.7641647277221182E-2</v>
      </c>
      <c r="K111" s="314">
        <v>9.8975316479776483E-3</v>
      </c>
      <c r="L111" s="315">
        <v>1090606176.4441445</v>
      </c>
      <c r="M111" s="315">
        <v>132850400.60649037</v>
      </c>
      <c r="N111" s="314">
        <v>0.13871010121583374</v>
      </c>
      <c r="O111" s="313">
        <v>276438107.38972157</v>
      </c>
      <c r="P111" s="313">
        <v>28449461.277517676</v>
      </c>
      <c r="Q111" s="314">
        <v>0.114720821793775</v>
      </c>
    </row>
    <row r="112" spans="1:17">
      <c r="A112" s="329"/>
      <c r="B112" s="329"/>
      <c r="C112" s="160" t="s">
        <v>87</v>
      </c>
      <c r="D112" s="313">
        <v>93344364.93345955</v>
      </c>
      <c r="E112" s="313">
        <v>-899041.84861552715</v>
      </c>
      <c r="F112" s="317">
        <v>-9.5395728922919552E-3</v>
      </c>
      <c r="G112" s="324">
        <v>4.4948875510033419</v>
      </c>
      <c r="H112" s="324">
        <v>-0.2861519975951321</v>
      </c>
      <c r="I112" s="325">
        <v>3.0042419237731761</v>
      </c>
      <c r="J112" s="325">
        <v>4.5768898746684883E-2</v>
      </c>
      <c r="K112" s="317">
        <v>1.5470446530867068E-2</v>
      </c>
      <c r="L112" s="318">
        <v>280429054.4810819</v>
      </c>
      <c r="M112" s="318">
        <v>1612477.7297140956</v>
      </c>
      <c r="N112" s="317">
        <v>5.7832921862174935E-3</v>
      </c>
      <c r="O112" s="313">
        <v>185319206.53948098</v>
      </c>
      <c r="P112" s="313">
        <v>2598828.3386511803</v>
      </c>
      <c r="Q112" s="317">
        <v>1.4222980295031908E-2</v>
      </c>
    </row>
    <row r="113" spans="1:17">
      <c r="A113" s="329"/>
      <c r="B113" s="329"/>
      <c r="C113" s="160" t="s">
        <v>120</v>
      </c>
      <c r="D113" s="313">
        <v>9436591.3065714501</v>
      </c>
      <c r="E113" s="313">
        <v>167539.62453382649</v>
      </c>
      <c r="F113" s="314">
        <v>1.8075163488245446E-2</v>
      </c>
      <c r="G113" s="322">
        <v>0.45440789937401016</v>
      </c>
      <c r="H113" s="322">
        <v>-1.5818126859305615E-2</v>
      </c>
      <c r="I113" s="323">
        <v>3.6504153999209712</v>
      </c>
      <c r="J113" s="323">
        <v>0.21342382305633834</v>
      </c>
      <c r="K113" s="314">
        <v>6.209611466404362E-2</v>
      </c>
      <c r="L113" s="315">
        <v>34447478.22826878</v>
      </c>
      <c r="M113" s="315">
        <v>2589825.6715825088</v>
      </c>
      <c r="N113" s="314">
        <v>8.129367557682643E-2</v>
      </c>
      <c r="O113" s="313">
        <v>17565660.003275927</v>
      </c>
      <c r="P113" s="313">
        <v>1348354.0510253236</v>
      </c>
      <c r="Q113" s="314">
        <v>8.3142912577178194E-2</v>
      </c>
    </row>
    <row r="114" spans="1:17">
      <c r="A114" s="329"/>
      <c r="B114" s="329"/>
      <c r="C114" s="160" t="s">
        <v>89</v>
      </c>
      <c r="D114" s="313">
        <v>67577288.085853621</v>
      </c>
      <c r="E114" s="313">
        <v>-3386779.9031311721</v>
      </c>
      <c r="F114" s="317">
        <v>-4.7725278427624467E-2</v>
      </c>
      <c r="G114" s="324">
        <v>3.2541044246666573</v>
      </c>
      <c r="H114" s="324">
        <v>-0.34595659996618844</v>
      </c>
      <c r="I114" s="325">
        <v>3.2603344045608003</v>
      </c>
      <c r="J114" s="325">
        <v>1.6966646439495747E-2</v>
      </c>
      <c r="K114" s="317">
        <v>5.231181816188351E-3</v>
      </c>
      <c r="L114" s="318">
        <v>220324557.31322524</v>
      </c>
      <c r="M114" s="318">
        <v>-9838012.7873761952</v>
      </c>
      <c r="N114" s="317">
        <v>-4.274375622011916E-2</v>
      </c>
      <c r="O114" s="313">
        <v>139354691.25948608</v>
      </c>
      <c r="P114" s="313">
        <v>-8063584.198423028</v>
      </c>
      <c r="Q114" s="317">
        <v>-5.4698674050934371E-2</v>
      </c>
    </row>
    <row r="115" spans="1:17">
      <c r="A115" s="329"/>
      <c r="B115" s="329"/>
      <c r="C115" s="160" t="s">
        <v>121</v>
      </c>
      <c r="D115" s="313">
        <v>24689674.48074298</v>
      </c>
      <c r="E115" s="313">
        <v>-3044864.1434779987</v>
      </c>
      <c r="F115" s="314">
        <v>-0.1097860031036851</v>
      </c>
      <c r="G115" s="322">
        <v>1.1889020889576634</v>
      </c>
      <c r="H115" s="322">
        <v>-0.21809210355016373</v>
      </c>
      <c r="I115" s="323">
        <v>2.5867731150662103</v>
      </c>
      <c r="J115" s="323">
        <v>-8.4520454847988979E-2</v>
      </c>
      <c r="K115" s="314">
        <v>-3.1640271889211986E-2</v>
      </c>
      <c r="L115" s="315">
        <v>63866586.166522235</v>
      </c>
      <c r="M115" s="315">
        <v>-10220508.524896264</v>
      </c>
      <c r="N115" s="314">
        <v>-0.13795261600506659</v>
      </c>
      <c r="O115" s="313">
        <v>23672419.92609277</v>
      </c>
      <c r="P115" s="313">
        <v>-1447694.1010300964</v>
      </c>
      <c r="Q115" s="314">
        <v>-5.7630872991539052E-2</v>
      </c>
    </row>
    <row r="116" spans="1:17">
      <c r="A116" s="329"/>
      <c r="B116" s="329"/>
      <c r="C116" s="160" t="s">
        <v>91</v>
      </c>
      <c r="D116" s="313">
        <v>35984601.90370366</v>
      </c>
      <c r="E116" s="313">
        <v>395595.47882568091</v>
      </c>
      <c r="F116" s="317">
        <v>1.1115665160833083E-2</v>
      </c>
      <c r="G116" s="324">
        <v>1.7327959672774009</v>
      </c>
      <c r="H116" s="324">
        <v>-7.2661337615247179E-2</v>
      </c>
      <c r="I116" s="325">
        <v>3.1726466264288171</v>
      </c>
      <c r="J116" s="325">
        <v>-3.8736901602558493E-2</v>
      </c>
      <c r="K116" s="317">
        <v>-1.206237164276195E-2</v>
      </c>
      <c r="L116" s="318">
        <v>114166425.8331694</v>
      </c>
      <c r="M116" s="318">
        <v>-123523.1786865294</v>
      </c>
      <c r="N116" s="317">
        <v>-1.0807877661553218E-3</v>
      </c>
      <c r="O116" s="313">
        <v>76814340.057240963</v>
      </c>
      <c r="P116" s="313">
        <v>1142027.4679761976</v>
      </c>
      <c r="Q116" s="317">
        <v>1.5091747944521139E-2</v>
      </c>
    </row>
    <row r="117" spans="1:17">
      <c r="A117" s="329"/>
      <c r="B117" s="329"/>
      <c r="C117" s="160" t="s">
        <v>122</v>
      </c>
      <c r="D117" s="313">
        <v>5511113.327653897</v>
      </c>
      <c r="E117" s="313">
        <v>-297156.59826123342</v>
      </c>
      <c r="F117" s="314">
        <v>-5.1160948449621935E-2</v>
      </c>
      <c r="G117" s="322">
        <v>0.26538114760648573</v>
      </c>
      <c r="H117" s="322">
        <v>-2.9276793706572657E-2</v>
      </c>
      <c r="I117" s="323">
        <v>3.2655088315073542</v>
      </c>
      <c r="J117" s="323">
        <v>4.5899278528389154E-2</v>
      </c>
      <c r="K117" s="314">
        <v>1.4256162982843849E-2</v>
      </c>
      <c r="L117" s="315">
        <v>17996589.242891684</v>
      </c>
      <c r="M117" s="315">
        <v>-703772.0968650952</v>
      </c>
      <c r="N117" s="314">
        <v>-3.763414428623274E-2</v>
      </c>
      <c r="O117" s="313">
        <v>8347588.251592733</v>
      </c>
      <c r="P117" s="313">
        <v>287166.76203005575</v>
      </c>
      <c r="Q117" s="314">
        <v>3.5626767458985097E-2</v>
      </c>
    </row>
    <row r="118" spans="1:17">
      <c r="A118" s="329"/>
      <c r="B118" s="329"/>
      <c r="C118" s="160" t="s">
        <v>93</v>
      </c>
      <c r="D118" s="313">
        <v>26342088.052099373</v>
      </c>
      <c r="E118" s="313">
        <v>455626.27461788431</v>
      </c>
      <c r="F118" s="317">
        <v>1.7600948269192642E-2</v>
      </c>
      <c r="G118" s="324">
        <v>1.2684721111683606</v>
      </c>
      <c r="H118" s="324">
        <v>-4.4767740374882514E-2</v>
      </c>
      <c r="I118" s="325">
        <v>2.8785670142245849</v>
      </c>
      <c r="J118" s="325">
        <v>7.1077130191231408E-2</v>
      </c>
      <c r="K118" s="317">
        <v>2.5316967514454274E-2</v>
      </c>
      <c r="L118" s="318">
        <v>75827465.752572805</v>
      </c>
      <c r="M118" s="318">
        <v>3151486.178877458</v>
      </c>
      <c r="N118" s="317">
        <v>4.3363518419201608E-2</v>
      </c>
      <c r="O118" s="313">
        <v>45752226.871029422</v>
      </c>
      <c r="P118" s="313">
        <v>1176343.5208895355</v>
      </c>
      <c r="Q118" s="317">
        <v>2.6389685015313195E-2</v>
      </c>
    </row>
    <row r="119" spans="1:17">
      <c r="A119" s="329"/>
      <c r="B119" s="329"/>
      <c r="C119" s="160" t="s">
        <v>123</v>
      </c>
      <c r="D119" s="313">
        <v>14595708.421255151</v>
      </c>
      <c r="E119" s="313">
        <v>1505413.9400236979</v>
      </c>
      <c r="F119" s="314">
        <v>0.11500229747941301</v>
      </c>
      <c r="G119" s="322">
        <v>0.70283908543961537</v>
      </c>
      <c r="H119" s="322">
        <v>3.8758512012472268E-2</v>
      </c>
      <c r="I119" s="323">
        <v>2.7190401351420066</v>
      </c>
      <c r="J119" s="323">
        <v>0.24141426668624844</v>
      </c>
      <c r="K119" s="314">
        <v>9.7437740604765261E-2</v>
      </c>
      <c r="L119" s="315">
        <v>39686316.998222932</v>
      </c>
      <c r="M119" s="315">
        <v>7253464.765820235</v>
      </c>
      <c r="N119" s="314">
        <v>0.22364560211492945</v>
      </c>
      <c r="O119" s="313">
        <v>34362878.902460366</v>
      </c>
      <c r="P119" s="313">
        <v>4898866.3179156296</v>
      </c>
      <c r="Q119" s="314">
        <v>0.16626609508323778</v>
      </c>
    </row>
    <row r="120" spans="1:17">
      <c r="A120" s="329" t="s">
        <v>68</v>
      </c>
      <c r="B120" s="329" t="s">
        <v>133</v>
      </c>
      <c r="C120" s="160" t="s">
        <v>82</v>
      </c>
      <c r="D120" s="313">
        <v>31308.010242882701</v>
      </c>
      <c r="E120" s="313">
        <v>1136.7087575438236</v>
      </c>
      <c r="F120" s="317">
        <v>3.7675164861422493E-2</v>
      </c>
      <c r="G120" s="324">
        <v>21.751876560779586</v>
      </c>
      <c r="H120" s="324">
        <v>-1.7388592800106544</v>
      </c>
      <c r="I120" s="325">
        <v>5.8659938557363338</v>
      </c>
      <c r="J120" s="325">
        <v>-0.30767036295370698</v>
      </c>
      <c r="K120" s="317">
        <v>-4.9835940546016616E-2</v>
      </c>
      <c r="L120" s="318">
        <v>183652.59572008013</v>
      </c>
      <c r="M120" s="318">
        <v>-2614.8886912661837</v>
      </c>
      <c r="N120" s="317">
        <v>-1.4038352960689365E-2</v>
      </c>
      <c r="O120" s="313">
        <v>85004.748958468437</v>
      </c>
      <c r="P120" s="313">
        <v>2220.3583938367519</v>
      </c>
      <c r="Q120" s="317">
        <v>2.6820978915140611E-2</v>
      </c>
    </row>
    <row r="121" spans="1:17">
      <c r="A121" s="329"/>
      <c r="B121" s="329"/>
      <c r="C121" s="160" t="s">
        <v>118</v>
      </c>
      <c r="D121" s="313">
        <v>28374.733087605473</v>
      </c>
      <c r="E121" s="313">
        <v>6451.870473932664</v>
      </c>
      <c r="F121" s="314">
        <v>0.29429872310146094</v>
      </c>
      <c r="G121" s="322">
        <v>19.713922628058814</v>
      </c>
      <c r="H121" s="322">
        <v>2.6452464629961234</v>
      </c>
      <c r="I121" s="323">
        <v>6.1349348146542875</v>
      </c>
      <c r="J121" s="323">
        <v>0.6847872960114314</v>
      </c>
      <c r="K121" s="314">
        <v>0.12564564420853522</v>
      </c>
      <c r="L121" s="315">
        <v>174077.13787567377</v>
      </c>
      <c r="M121" s="315">
        <v>54594.302600216673</v>
      </c>
      <c r="N121" s="314">
        <v>0.45692171996382863</v>
      </c>
      <c r="O121" s="313">
        <v>62311.855417013168</v>
      </c>
      <c r="P121" s="313">
        <v>13318.234039217779</v>
      </c>
      <c r="Q121" s="314">
        <v>0.27183608120166014</v>
      </c>
    </row>
    <row r="122" spans="1:17">
      <c r="A122" s="329"/>
      <c r="B122" s="329"/>
      <c r="C122" s="160" t="s">
        <v>84</v>
      </c>
      <c r="D122" s="313">
        <v>7227.4373489049449</v>
      </c>
      <c r="E122" s="313">
        <v>1481.973264839773</v>
      </c>
      <c r="F122" s="317">
        <v>0.25793795647421591</v>
      </c>
      <c r="G122" s="324">
        <v>5.0214090210312001</v>
      </c>
      <c r="H122" s="324">
        <v>0.54811246313805206</v>
      </c>
      <c r="I122" s="325">
        <v>5.9895206020024041</v>
      </c>
      <c r="J122" s="325">
        <v>0.24561938429937946</v>
      </c>
      <c r="K122" s="317">
        <v>4.2761770265541267E-2</v>
      </c>
      <c r="L122" s="318">
        <v>43288.884900947807</v>
      </c>
      <c r="M122" s="318">
        <v>10287.506752216876</v>
      </c>
      <c r="N122" s="317">
        <v>0.31172961037727093</v>
      </c>
      <c r="O122" s="313">
        <v>17060.386574149132</v>
      </c>
      <c r="P122" s="313">
        <v>4412.525097174348</v>
      </c>
      <c r="Q122" s="317">
        <v>0.34887519168416531</v>
      </c>
    </row>
    <row r="123" spans="1:17">
      <c r="A123" s="329"/>
      <c r="B123" s="329"/>
      <c r="C123" s="160" t="s">
        <v>119</v>
      </c>
      <c r="D123" s="313">
        <v>73.103397971177102</v>
      </c>
      <c r="E123" s="313">
        <v>-1038.0615655897109</v>
      </c>
      <c r="F123" s="314">
        <v>-0.9342101304770204</v>
      </c>
      <c r="G123" s="322">
        <v>5.0790071822085121E-2</v>
      </c>
      <c r="H123" s="322">
        <v>-0.81433941711407831</v>
      </c>
      <c r="I123" s="323">
        <v>7.7816970494081916</v>
      </c>
      <c r="J123" s="323">
        <v>-0.91107332655365791</v>
      </c>
      <c r="K123" s="314">
        <v>-0.10480816668907444</v>
      </c>
      <c r="L123" s="315">
        <v>568.86849629402161</v>
      </c>
      <c r="M123" s="315">
        <v>-9090.2333817547933</v>
      </c>
      <c r="N123" s="314">
        <v>-0.94110544608843727</v>
      </c>
      <c r="O123" s="313">
        <v>230.54095673561096</v>
      </c>
      <c r="P123" s="313">
        <v>-3667.8182759864621</v>
      </c>
      <c r="Q123" s="314">
        <v>-0.94086205427132141</v>
      </c>
    </row>
    <row r="124" spans="1:17">
      <c r="A124" s="329"/>
      <c r="B124" s="329"/>
      <c r="C124" s="160" t="s">
        <v>86</v>
      </c>
      <c r="D124" s="313">
        <v>2672.8149639781236</v>
      </c>
      <c r="E124" s="313">
        <v>-887.49671824602319</v>
      </c>
      <c r="F124" s="317">
        <v>-0.24927500664537297</v>
      </c>
      <c r="G124" s="324">
        <v>1.8569925305129684</v>
      </c>
      <c r="H124" s="324">
        <v>-0.91499068269536266</v>
      </c>
      <c r="I124" s="325">
        <v>7.3305104564722781</v>
      </c>
      <c r="J124" s="325">
        <v>0.58200675963424775</v>
      </c>
      <c r="K124" s="317">
        <v>8.6242341381089174E-2</v>
      </c>
      <c r="L124" s="318">
        <v>19593.098041657209</v>
      </c>
      <c r="M124" s="318">
        <v>-4433.6785077280729</v>
      </c>
      <c r="N124" s="317">
        <v>-0.18453072548516739</v>
      </c>
      <c r="O124" s="313">
        <v>7147.3145707845688</v>
      </c>
      <c r="P124" s="313">
        <v>-1701.2879620669046</v>
      </c>
      <c r="Q124" s="317">
        <v>-0.19226628789695024</v>
      </c>
    </row>
    <row r="125" spans="1:17">
      <c r="A125" s="329"/>
      <c r="B125" s="329"/>
      <c r="C125" s="160" t="s">
        <v>87</v>
      </c>
      <c r="D125" s="313">
        <v>17844.745263479945</v>
      </c>
      <c r="E125" s="313">
        <v>817.91340781168037</v>
      </c>
      <c r="F125" s="314">
        <v>4.8036734886730881E-2</v>
      </c>
      <c r="G125" s="322">
        <v>12.397999528507636</v>
      </c>
      <c r="H125" s="322">
        <v>-0.85873086217219807</v>
      </c>
      <c r="I125" s="323">
        <v>6.3271484112328107</v>
      </c>
      <c r="J125" s="323">
        <v>-2.2841092572281951E-2</v>
      </c>
      <c r="K125" s="314">
        <v>-3.597028398014662E-3</v>
      </c>
      <c r="L125" s="315">
        <v>112906.35164268136</v>
      </c>
      <c r="M125" s="315">
        <v>4786.1480761336861</v>
      </c>
      <c r="N125" s="314">
        <v>4.4266916989180713E-2</v>
      </c>
      <c r="O125" s="313">
        <v>52067.873818635941</v>
      </c>
      <c r="P125" s="313">
        <v>2362.0750977304633</v>
      </c>
      <c r="Q125" s="314">
        <v>4.7521117425219278E-2</v>
      </c>
    </row>
    <row r="126" spans="1:17">
      <c r="A126" s="329"/>
      <c r="B126" s="329"/>
      <c r="C126" s="160" t="s">
        <v>120</v>
      </c>
      <c r="D126" s="320"/>
      <c r="E126" s="320"/>
      <c r="F126" s="320"/>
      <c r="G126" s="320"/>
      <c r="H126" s="320"/>
      <c r="I126" s="320"/>
      <c r="J126" s="320"/>
      <c r="K126" s="320"/>
      <c r="L126" s="320"/>
      <c r="M126" s="320"/>
      <c r="N126" s="320"/>
      <c r="O126" s="320"/>
      <c r="P126" s="320"/>
      <c r="Q126" s="320"/>
    </row>
    <row r="127" spans="1:17">
      <c r="A127" s="329"/>
      <c r="B127" s="329"/>
      <c r="C127" s="160" t="s">
        <v>89</v>
      </c>
      <c r="D127" s="313">
        <v>17489.401215030251</v>
      </c>
      <c r="E127" s="313">
        <v>-1163.0217017859904</v>
      </c>
      <c r="F127" s="314">
        <v>-6.2352312456815405E-2</v>
      </c>
      <c r="G127" s="322">
        <v>12.151117027239687</v>
      </c>
      <c r="H127" s="322">
        <v>-2.3712641084414159</v>
      </c>
      <c r="I127" s="323">
        <v>6.3928592916750198</v>
      </c>
      <c r="J127" s="323">
        <v>-0.27991507699798746</v>
      </c>
      <c r="K127" s="314">
        <v>-4.19488299068103E-2</v>
      </c>
      <c r="L127" s="315">
        <v>111807.28106333852</v>
      </c>
      <c r="M127" s="315">
        <v>-12656.128489641909</v>
      </c>
      <c r="N127" s="314">
        <v>-0.10168553581407848</v>
      </c>
      <c r="O127" s="313">
        <v>52462.263099431992</v>
      </c>
      <c r="P127" s="313">
        <v>-3461.6493674919475</v>
      </c>
      <c r="Q127" s="314">
        <v>-6.18992701832035E-2</v>
      </c>
    </row>
    <row r="128" spans="1:17">
      <c r="A128" s="329"/>
      <c r="B128" s="329"/>
      <c r="C128" s="160" t="s">
        <v>121</v>
      </c>
      <c r="D128" s="313">
        <v>32.611370801925659</v>
      </c>
      <c r="E128" s="313">
        <v>-41.710522726178169</v>
      </c>
      <c r="F128" s="317">
        <v>-0.56121447861666618</v>
      </c>
      <c r="G128" s="324">
        <v>2.2657412804525261E-2</v>
      </c>
      <c r="H128" s="324">
        <v>-3.5208038207072544E-2</v>
      </c>
      <c r="I128" s="325">
        <v>3.1733333333333333</v>
      </c>
      <c r="J128" s="325">
        <v>0.75379448772913982</v>
      </c>
      <c r="K128" s="317">
        <v>0.3115446933611461</v>
      </c>
      <c r="L128" s="318">
        <v>103.48675001144409</v>
      </c>
      <c r="M128" s="318">
        <v>-76.33795845866203</v>
      </c>
      <c r="N128" s="317">
        <v>-0.42451317790598492</v>
      </c>
      <c r="O128" s="313">
        <v>86.963655471801758</v>
      </c>
      <c r="P128" s="313">
        <v>-111.22806060314178</v>
      </c>
      <c r="Q128" s="317">
        <v>-0.56121447861666618</v>
      </c>
    </row>
    <row r="129" spans="1:17">
      <c r="A129" s="329"/>
      <c r="B129" s="329"/>
      <c r="C129" s="160" t="s">
        <v>91</v>
      </c>
      <c r="D129" s="313">
        <v>690.11541540374742</v>
      </c>
      <c r="E129" s="313">
        <v>-206.25851865689117</v>
      </c>
      <c r="F129" s="314">
        <v>-0.23010320896160513</v>
      </c>
      <c r="G129" s="322">
        <v>0.47947171385527398</v>
      </c>
      <c r="H129" s="322">
        <v>-0.21842603211436384</v>
      </c>
      <c r="I129" s="323">
        <v>6.2805121140768216</v>
      </c>
      <c r="J129" s="323">
        <v>-0.20550029559921601</v>
      </c>
      <c r="K129" s="314">
        <v>-3.1683611226621181E-2</v>
      </c>
      <c r="L129" s="315">
        <v>4334.2782265543938</v>
      </c>
      <c r="M129" s="315">
        <v>-1479.6142334730384</v>
      </c>
      <c r="N129" s="314">
        <v>-0.25449631957348884</v>
      </c>
      <c r="O129" s="313">
        <v>2007.00164270401</v>
      </c>
      <c r="P129" s="313">
        <v>-580.0919411154091</v>
      </c>
      <c r="Q129" s="314">
        <v>-0.22422534103269606</v>
      </c>
    </row>
    <row r="130" spans="1:17">
      <c r="A130" s="329"/>
      <c r="B130" s="329"/>
      <c r="C130" s="160" t="s">
        <v>122</v>
      </c>
      <c r="D130" s="313">
        <v>79.530843570828438</v>
      </c>
      <c r="E130" s="313">
        <v>18.777075108373538</v>
      </c>
      <c r="F130" s="317">
        <v>0.30906848387483232</v>
      </c>
      <c r="G130" s="324">
        <v>5.5255670312699033E-2</v>
      </c>
      <c r="H130" s="324">
        <v>7.954073894077332E-3</v>
      </c>
      <c r="I130" s="325">
        <v>4.8262007202239579</v>
      </c>
      <c r="J130" s="325">
        <v>0.11014767305673168</v>
      </c>
      <c r="K130" s="317">
        <v>2.3355902055192883E-2</v>
      </c>
      <c r="L130" s="318">
        <v>383.83181452155111</v>
      </c>
      <c r="M130" s="318">
        <v>97.313819637298536</v>
      </c>
      <c r="N130" s="317">
        <v>0.33964295916775256</v>
      </c>
      <c r="O130" s="313">
        <v>243.62330687046051</v>
      </c>
      <c r="P130" s="313">
        <v>81.613257637247443</v>
      </c>
      <c r="Q130" s="317">
        <v>0.50375429193139343</v>
      </c>
    </row>
    <row r="131" spans="1:17">
      <c r="A131" s="329"/>
      <c r="B131" s="329"/>
      <c r="C131" s="160" t="s">
        <v>93</v>
      </c>
      <c r="D131" s="313">
        <v>471.69301228132247</v>
      </c>
      <c r="E131" s="313">
        <v>48.453295313549177</v>
      </c>
      <c r="F131" s="314">
        <v>0.11448191975149287</v>
      </c>
      <c r="G131" s="322">
        <v>0.3277183090885849</v>
      </c>
      <c r="H131" s="322">
        <v>-1.8071637668702345E-3</v>
      </c>
      <c r="I131" s="323">
        <v>3.6967469202566954</v>
      </c>
      <c r="J131" s="323">
        <v>-0.50650901120791358</v>
      </c>
      <c r="K131" s="314">
        <v>-0.12050396632198944</v>
      </c>
      <c r="L131" s="315">
        <v>1743.7296904575824</v>
      </c>
      <c r="M131" s="315">
        <v>-35.255160318613207</v>
      </c>
      <c r="N131" s="314">
        <v>-1.9817571972707296E-2</v>
      </c>
      <c r="O131" s="313">
        <v>1382.0530440807343</v>
      </c>
      <c r="P131" s="313">
        <v>125.53243803977966</v>
      </c>
      <c r="Q131" s="314">
        <v>9.9904798565387073E-2</v>
      </c>
    </row>
    <row r="132" spans="1:17">
      <c r="A132" s="329"/>
      <c r="B132" s="329"/>
      <c r="C132" s="160" t="s">
        <v>123</v>
      </c>
      <c r="D132" s="313">
        <v>225.24467004835606</v>
      </c>
      <c r="E132" s="313">
        <v>37.671248182654381</v>
      </c>
      <c r="F132" s="317">
        <v>0.20083468013728586</v>
      </c>
      <c r="G132" s="324">
        <v>0.15649331339985675</v>
      </c>
      <c r="H132" s="324">
        <v>1.04526228469011E-2</v>
      </c>
      <c r="I132" s="325">
        <v>3.4737342577203818</v>
      </c>
      <c r="J132" s="325">
        <v>0.40523155148730217</v>
      </c>
      <c r="K132" s="317">
        <v>0.13206165686741986</v>
      </c>
      <c r="L132" s="318">
        <v>782.44012671589849</v>
      </c>
      <c r="M132" s="318">
        <v>206.87057410359375</v>
      </c>
      <c r="N132" s="317">
        <v>0.35941889762007401</v>
      </c>
      <c r="O132" s="313">
        <v>604.38502013683319</v>
      </c>
      <c r="P132" s="313">
        <v>96.637532830238342</v>
      </c>
      <c r="Q132" s="317">
        <v>0.19032596959339629</v>
      </c>
    </row>
    <row r="133" spans="1:17">
      <c r="A133" s="329"/>
      <c r="B133" s="329" t="s">
        <v>134</v>
      </c>
      <c r="C133" s="160" t="s">
        <v>82</v>
      </c>
      <c r="D133" s="313">
        <v>441143.72260140401</v>
      </c>
      <c r="E133" s="313">
        <v>-38628.520331487933</v>
      </c>
      <c r="F133" s="314">
        <v>-8.051428756142337E-2</v>
      </c>
      <c r="G133" s="322">
        <v>22.804543408287252</v>
      </c>
      <c r="H133" s="322">
        <v>-0.7085456503434564</v>
      </c>
      <c r="I133" s="323">
        <v>5.985455914601828</v>
      </c>
      <c r="J133" s="323">
        <v>-1.7995523789152479E-2</v>
      </c>
      <c r="K133" s="314">
        <v>-2.9975296666971229E-3</v>
      </c>
      <c r="L133" s="315">
        <v>2640446.3036340419</v>
      </c>
      <c r="M133" s="315">
        <v>-239843.05830149492</v>
      </c>
      <c r="N133" s="314">
        <v>-8.3270473262562011E-2</v>
      </c>
      <c r="O133" s="313">
        <v>1206154.2960312215</v>
      </c>
      <c r="P133" s="313">
        <v>-107034.98819327494</v>
      </c>
      <c r="Q133" s="314">
        <v>-8.1507661903047299E-2</v>
      </c>
    </row>
    <row r="134" spans="1:17">
      <c r="A134" s="329"/>
      <c r="B134" s="329"/>
      <c r="C134" s="160" t="s">
        <v>118</v>
      </c>
      <c r="D134" s="313">
        <v>358151.31768006552</v>
      </c>
      <c r="E134" s="313">
        <v>-18343.743922316295</v>
      </c>
      <c r="F134" s="317">
        <v>-4.8722402477855628E-2</v>
      </c>
      <c r="G134" s="324">
        <v>18.514322775822574</v>
      </c>
      <c r="H134" s="324">
        <v>6.2730287947637464E-2</v>
      </c>
      <c r="I134" s="325">
        <v>5.9553267889296784</v>
      </c>
      <c r="J134" s="325">
        <v>0.66555326551206484</v>
      </c>
      <c r="K134" s="317">
        <v>0.12581885832459319</v>
      </c>
      <c r="L134" s="318">
        <v>2132908.1366705578</v>
      </c>
      <c r="M134" s="318">
        <v>141334.52810879494</v>
      </c>
      <c r="N134" s="317">
        <v>7.0966258792142384E-2</v>
      </c>
      <c r="O134" s="313">
        <v>799911.12059560826</v>
      </c>
      <c r="P134" s="313">
        <v>-62737.105159146478</v>
      </c>
      <c r="Q134" s="317">
        <v>-7.2726174222703652E-2</v>
      </c>
    </row>
    <row r="135" spans="1:17">
      <c r="A135" s="329"/>
      <c r="B135" s="329"/>
      <c r="C135" s="160" t="s">
        <v>84</v>
      </c>
      <c r="D135" s="313">
        <v>79788.721667284743</v>
      </c>
      <c r="E135" s="313">
        <v>-576.84040234744316</v>
      </c>
      <c r="F135" s="314">
        <v>-7.1777063146481052E-3</v>
      </c>
      <c r="G135" s="322">
        <v>4.1246089959607044</v>
      </c>
      <c r="H135" s="322">
        <v>0.18598468822956926</v>
      </c>
      <c r="I135" s="323">
        <v>5.6407678866581943</v>
      </c>
      <c r="J135" s="323">
        <v>-1.8654300131674795E-2</v>
      </c>
      <c r="K135" s="314">
        <v>-3.2961492385596108E-3</v>
      </c>
      <c r="L135" s="315">
        <v>450069.65889832861</v>
      </c>
      <c r="M135" s="315">
        <v>-4752.9861323861405</v>
      </c>
      <c r="N135" s="314">
        <v>-1.0450196762004156E-2</v>
      </c>
      <c r="O135" s="313">
        <v>172613.87790358654</v>
      </c>
      <c r="P135" s="313">
        <v>-232.72013331577182</v>
      </c>
      <c r="Q135" s="314">
        <v>-1.3463969552127758E-3</v>
      </c>
    </row>
    <row r="136" spans="1:17">
      <c r="A136" s="329"/>
      <c r="B136" s="329"/>
      <c r="C136" s="160" t="s">
        <v>119</v>
      </c>
      <c r="D136" s="313">
        <v>11616.821944519901</v>
      </c>
      <c r="E136" s="313">
        <v>4451.0421162653265</v>
      </c>
      <c r="F136" s="317">
        <v>0.62115250858181914</v>
      </c>
      <c r="G136" s="324">
        <v>0.60052156865782602</v>
      </c>
      <c r="H136" s="324">
        <v>0.24933489256690278</v>
      </c>
      <c r="I136" s="325">
        <v>8.6892626639166881</v>
      </c>
      <c r="J136" s="325">
        <v>0.58646063421781314</v>
      </c>
      <c r="K136" s="317">
        <v>7.2377509911791316E-2</v>
      </c>
      <c r="L136" s="318">
        <v>100941.61719588484</v>
      </c>
      <c r="M136" s="318">
        <v>42878.721859128425</v>
      </c>
      <c r="N136" s="317">
        <v>0.73848749034022543</v>
      </c>
      <c r="O136" s="313">
        <v>40802.661163788813</v>
      </c>
      <c r="P136" s="313">
        <v>16140.493518812364</v>
      </c>
      <c r="Q136" s="317">
        <v>0.65446370129188924</v>
      </c>
    </row>
    <row r="137" spans="1:17">
      <c r="A137" s="329"/>
      <c r="B137" s="329"/>
      <c r="C137" s="160" t="s">
        <v>86</v>
      </c>
      <c r="D137" s="313">
        <v>46507.895569989501</v>
      </c>
      <c r="E137" s="313">
        <v>-45479.585641667174</v>
      </c>
      <c r="F137" s="314">
        <v>-0.49441059851418118</v>
      </c>
      <c r="G137" s="322">
        <v>2.4041854593320706</v>
      </c>
      <c r="H137" s="322">
        <v>-2.1040158171459828</v>
      </c>
      <c r="I137" s="323">
        <v>6.5772857253968073</v>
      </c>
      <c r="J137" s="323">
        <v>0.77246126081309452</v>
      </c>
      <c r="K137" s="314">
        <v>0.13307228591080072</v>
      </c>
      <c r="L137" s="315">
        <v>305895.71765073738</v>
      </c>
      <c r="M137" s="315">
        <v>-228075.4637221219</v>
      </c>
      <c r="N137" s="314">
        <v>-0.42713066112618964</v>
      </c>
      <c r="O137" s="313">
        <v>113254.53853193975</v>
      </c>
      <c r="P137" s="313">
        <v>-64591.877559445667</v>
      </c>
      <c r="Q137" s="314">
        <v>-0.36318908741042877</v>
      </c>
    </row>
    <row r="138" spans="1:17">
      <c r="A138" s="329"/>
      <c r="B138" s="329"/>
      <c r="C138" s="160" t="s">
        <v>87</v>
      </c>
      <c r="D138" s="313">
        <v>243329.61153117442</v>
      </c>
      <c r="E138" s="313">
        <v>-9953.2891397288768</v>
      </c>
      <c r="F138" s="317">
        <v>-3.9297122361455543E-2</v>
      </c>
      <c r="G138" s="324">
        <v>12.57871393014962</v>
      </c>
      <c r="H138" s="324">
        <v>0.16560856978744631</v>
      </c>
      <c r="I138" s="325">
        <v>6.3105290392611604</v>
      </c>
      <c r="J138" s="325">
        <v>0.13040458847392511</v>
      </c>
      <c r="K138" s="317">
        <v>2.1100641178401179E-2</v>
      </c>
      <c r="L138" s="318">
        <v>1535538.5796796135</v>
      </c>
      <c r="M138" s="318">
        <v>-29781.26772295055</v>
      </c>
      <c r="N138" s="317">
        <v>-1.9025675661347118E-2</v>
      </c>
      <c r="O138" s="313">
        <v>713564.19024986576</v>
      </c>
      <c r="P138" s="313">
        <v>-34115.367894905852</v>
      </c>
      <c r="Q138" s="317">
        <v>-4.5628327701718666E-2</v>
      </c>
    </row>
    <row r="139" spans="1:17">
      <c r="A139" s="329"/>
      <c r="B139" s="329"/>
      <c r="C139" s="160" t="s">
        <v>120</v>
      </c>
      <c r="D139" s="313">
        <v>0.67036602857112881</v>
      </c>
      <c r="E139" s="313">
        <v>-5.8446199664354328</v>
      </c>
      <c r="F139" s="314">
        <v>-0.89710399545218766</v>
      </c>
      <c r="G139" s="322">
        <v>3.4653992372015185E-5</v>
      </c>
      <c r="H139" s="322">
        <v>-2.8463802206356802E-4</v>
      </c>
      <c r="I139" s="323">
        <v>4.392040265362299</v>
      </c>
      <c r="J139" s="323">
        <v>-1.5260094815713208</v>
      </c>
      <c r="K139" s="314">
        <v>-0.25785681885523315</v>
      </c>
      <c r="L139" s="315">
        <v>2.9442745900154113</v>
      </c>
      <c r="M139" s="315">
        <v>-35.611736629009251</v>
      </c>
      <c r="N139" s="314">
        <v>-0.9236364318578002</v>
      </c>
      <c r="O139" s="313">
        <v>2.0234410762786865</v>
      </c>
      <c r="P139" s="313">
        <v>-20.448029756546021</v>
      </c>
      <c r="Q139" s="314">
        <v>-0.9099551119135918</v>
      </c>
    </row>
    <row r="140" spans="1:17">
      <c r="A140" s="329"/>
      <c r="B140" s="329"/>
      <c r="C140" s="160" t="s">
        <v>89</v>
      </c>
      <c r="D140" s="313">
        <v>252278.48487088198</v>
      </c>
      <c r="E140" s="313">
        <v>-41510.406420072337</v>
      </c>
      <c r="F140" s="317">
        <v>-0.14129331520218183</v>
      </c>
      <c r="G140" s="324">
        <v>13.04131820189853</v>
      </c>
      <c r="H140" s="324">
        <v>-1.3569394445464802</v>
      </c>
      <c r="I140" s="325">
        <v>6.5009482394309481</v>
      </c>
      <c r="J140" s="325">
        <v>2.22624202916748E-2</v>
      </c>
      <c r="K140" s="317">
        <v>3.4362555791650471E-3</v>
      </c>
      <c r="L140" s="318">
        <v>1640049.3720676673</v>
      </c>
      <c r="M140" s="318">
        <v>-263316.55175968795</v>
      </c>
      <c r="N140" s="317">
        <v>-0.13834257956567897</v>
      </c>
      <c r="O140" s="313">
        <v>756883.7442844488</v>
      </c>
      <c r="P140" s="313">
        <v>-124271.83854510344</v>
      </c>
      <c r="Q140" s="317">
        <v>-0.14103279939059543</v>
      </c>
    </row>
    <row r="141" spans="1:17">
      <c r="A141" s="329"/>
      <c r="B141" s="329"/>
      <c r="C141" s="160" t="s">
        <v>121</v>
      </c>
      <c r="D141" s="313">
        <v>616.86589948832989</v>
      </c>
      <c r="E141" s="313">
        <v>68.341946616768837</v>
      </c>
      <c r="F141" s="314">
        <v>0.12459245628015694</v>
      </c>
      <c r="G141" s="322">
        <v>3.1888349445435379E-2</v>
      </c>
      <c r="H141" s="322">
        <v>5.0058176928320861E-3</v>
      </c>
      <c r="I141" s="323">
        <v>2.5374698219303422</v>
      </c>
      <c r="J141" s="323">
        <v>-0.21599657911422288</v>
      </c>
      <c r="K141" s="314">
        <v>-7.8445329506211373E-2</v>
      </c>
      <c r="L141" s="315">
        <v>1565.2786041295528</v>
      </c>
      <c r="M141" s="315">
        <v>54.936329729556974</v>
      </c>
      <c r="N141" s="314">
        <v>3.6373430487060411E-2</v>
      </c>
      <c r="O141" s="313">
        <v>1644.9757319688797</v>
      </c>
      <c r="P141" s="313">
        <v>182.24519097805023</v>
      </c>
      <c r="Q141" s="314">
        <v>0.12459245628015694</v>
      </c>
    </row>
    <row r="142" spans="1:17">
      <c r="A142" s="329"/>
      <c r="B142" s="329"/>
      <c r="C142" s="160" t="s">
        <v>91</v>
      </c>
      <c r="D142" s="313">
        <v>11372.060398368196</v>
      </c>
      <c r="E142" s="313">
        <v>-3711.1935372827465</v>
      </c>
      <c r="F142" s="317">
        <v>-0.24604727554913924</v>
      </c>
      <c r="G142" s="324">
        <v>0.58786883210525487</v>
      </c>
      <c r="H142" s="324">
        <v>-0.15134419721647252</v>
      </c>
      <c r="I142" s="325">
        <v>6.2915843387339683</v>
      </c>
      <c r="J142" s="325">
        <v>-3.5593268579416915E-3</v>
      </c>
      <c r="K142" s="317">
        <v>-5.6540836032008507E-4</v>
      </c>
      <c r="L142" s="318">
        <v>71548.277101510117</v>
      </c>
      <c r="M142" s="318">
        <v>-23402.973368017163</v>
      </c>
      <c r="N142" s="317">
        <v>-0.24647356672282986</v>
      </c>
      <c r="O142" s="313">
        <v>32937.442578522787</v>
      </c>
      <c r="P142" s="313">
        <v>-11322.840495579316</v>
      </c>
      <c r="Q142" s="317">
        <v>-0.2558239511623146</v>
      </c>
    </row>
    <row r="143" spans="1:17">
      <c r="A143" s="329"/>
      <c r="B143" s="329"/>
      <c r="C143" s="160" t="s">
        <v>122</v>
      </c>
      <c r="D143" s="313">
        <v>1070.6319783870131</v>
      </c>
      <c r="E143" s="313">
        <v>239.30635077785701</v>
      </c>
      <c r="F143" s="314">
        <v>0.28786114950658753</v>
      </c>
      <c r="G143" s="322">
        <v>5.5345394651546587E-2</v>
      </c>
      <c r="H143" s="322">
        <v>1.4603076173088272E-2</v>
      </c>
      <c r="I143" s="323">
        <v>4.7134292899009003</v>
      </c>
      <c r="J143" s="323">
        <v>0.22333025558822417</v>
      </c>
      <c r="K143" s="314">
        <v>4.9738380797743481E-2</v>
      </c>
      <c r="L143" s="315">
        <v>5046.3481256338955</v>
      </c>
      <c r="M143" s="315">
        <v>1313.6137279066443</v>
      </c>
      <c r="N143" s="314">
        <v>0.35191727777536591</v>
      </c>
      <c r="O143" s="313">
        <v>3168.5055394023657</v>
      </c>
      <c r="P143" s="313">
        <v>803.72310132533312</v>
      </c>
      <c r="Q143" s="314">
        <v>0.33987190042687215</v>
      </c>
    </row>
    <row r="144" spans="1:17">
      <c r="A144" s="329"/>
      <c r="B144" s="329"/>
      <c r="C144" s="160" t="s">
        <v>93</v>
      </c>
      <c r="D144" s="313">
        <v>6244.9438143223297</v>
      </c>
      <c r="E144" s="313">
        <v>-101.38322557439733</v>
      </c>
      <c r="F144" s="317">
        <v>-1.5975102596674111E-2</v>
      </c>
      <c r="G144" s="324">
        <v>0.32282697225345319</v>
      </c>
      <c r="H144" s="324">
        <v>1.1800740364585227E-2</v>
      </c>
      <c r="I144" s="325">
        <v>3.9182293226928078</v>
      </c>
      <c r="J144" s="325">
        <v>-0.29404941425776876</v>
      </c>
      <c r="K144" s="317">
        <v>-6.9807681927203602E-2</v>
      </c>
      <c r="L144" s="318">
        <v>24469.12197184682</v>
      </c>
      <c r="M144" s="318">
        <v>-2263.3764760446538</v>
      </c>
      <c r="N144" s="317">
        <v>-8.4667599643054606E-2</v>
      </c>
      <c r="O144" s="313">
        <v>18374.607780218124</v>
      </c>
      <c r="P144" s="313">
        <v>-489.58265805244446</v>
      </c>
      <c r="Q144" s="317">
        <v>-2.5953017154619461E-2</v>
      </c>
    </row>
    <row r="145" spans="1:17">
      <c r="A145" s="329"/>
      <c r="B145" s="329"/>
      <c r="C145" s="160" t="s">
        <v>123</v>
      </c>
      <c r="D145" s="313">
        <v>2825.4745119959116</v>
      </c>
      <c r="E145" s="313">
        <v>143.24802341044688</v>
      </c>
      <c r="F145" s="314">
        <v>5.3406386082627981E-2</v>
      </c>
      <c r="G145" s="322">
        <v>0.14606046251289201</v>
      </c>
      <c r="H145" s="322">
        <v>1.4607609142319067E-2</v>
      </c>
      <c r="I145" s="323">
        <v>3.2929389648384135</v>
      </c>
      <c r="J145" s="323">
        <v>0.40652211244906855</v>
      </c>
      <c r="K145" s="314">
        <v>0.14083971000673512</v>
      </c>
      <c r="L145" s="315">
        <v>9304.1151147091387</v>
      </c>
      <c r="M145" s="315">
        <v>1562.0913761309557</v>
      </c>
      <c r="N145" s="314">
        <v>0.20176783601774809</v>
      </c>
      <c r="O145" s="313">
        <v>7648.327655673027</v>
      </c>
      <c r="P145" s="313">
        <v>161.07637480639187</v>
      </c>
      <c r="Q145" s="314">
        <v>2.1513419112567513E-2</v>
      </c>
    </row>
    <row r="146" spans="1:17">
      <c r="A146" s="329"/>
      <c r="B146" s="329" t="s">
        <v>135</v>
      </c>
      <c r="C146" s="160" t="s">
        <v>82</v>
      </c>
      <c r="D146" s="313">
        <v>409410.03648027149</v>
      </c>
      <c r="E146" s="313">
        <v>-34748.961617715715</v>
      </c>
      <c r="F146" s="317">
        <v>-7.8235410667172045E-2</v>
      </c>
      <c r="G146" s="324">
        <v>22.703447490869841</v>
      </c>
      <c r="H146" s="324">
        <v>-0.84801327233573787</v>
      </c>
      <c r="I146" s="325">
        <v>5.9649071918978205</v>
      </c>
      <c r="J146" s="325">
        <v>-6.5292568264823103E-2</v>
      </c>
      <c r="K146" s="317">
        <v>-1.0827596242526809E-2</v>
      </c>
      <c r="L146" s="318">
        <v>2442092.8710363205</v>
      </c>
      <c r="M146" s="318">
        <v>-236274.61276824214</v>
      </c>
      <c r="N146" s="317">
        <v>-8.8215905471126468E-2</v>
      </c>
      <c r="O146" s="313">
        <v>1117728.6075785663</v>
      </c>
      <c r="P146" s="313">
        <v>-98588.032726093661</v>
      </c>
      <c r="Q146" s="317">
        <v>-8.1054578601670355E-2</v>
      </c>
    </row>
    <row r="147" spans="1:17">
      <c r="A147" s="329"/>
      <c r="B147" s="329"/>
      <c r="C147" s="160" t="s">
        <v>118</v>
      </c>
      <c r="D147" s="313">
        <v>336475.31159431592</v>
      </c>
      <c r="E147" s="313">
        <v>-11305.698064694006</v>
      </c>
      <c r="F147" s="314">
        <v>-3.2508094895057509E-2</v>
      </c>
      <c r="G147" s="322">
        <v>18.658921101275279</v>
      </c>
      <c r="H147" s="322">
        <v>0.21788796168500824</v>
      </c>
      <c r="I147" s="323">
        <v>5.9769108908265203</v>
      </c>
      <c r="J147" s="323">
        <v>0.68381228940099792</v>
      </c>
      <c r="K147" s="314">
        <v>0.12918941075778101</v>
      </c>
      <c r="L147" s="315">
        <v>2011082.9543623137</v>
      </c>
      <c r="M147" s="315">
        <v>170243.77853385219</v>
      </c>
      <c r="N147" s="314">
        <v>9.2481614238372964E-2</v>
      </c>
      <c r="O147" s="313">
        <v>751248.92448533978</v>
      </c>
      <c r="P147" s="313">
        <v>-45328.774499776307</v>
      </c>
      <c r="Q147" s="314">
        <v>-5.6904398098927028E-2</v>
      </c>
    </row>
    <row r="148" spans="1:17">
      <c r="A148" s="329"/>
      <c r="B148" s="329"/>
      <c r="C148" s="160" t="s">
        <v>84</v>
      </c>
      <c r="D148" s="313">
        <v>74247.939298753379</v>
      </c>
      <c r="E148" s="313">
        <v>-221.14014677674277</v>
      </c>
      <c r="F148" s="317">
        <v>-2.9695566055505515E-3</v>
      </c>
      <c r="G148" s="324">
        <v>4.1173494564678741</v>
      </c>
      <c r="H148" s="324">
        <v>0.16863827388699404</v>
      </c>
      <c r="I148" s="325">
        <v>5.637086012334561</v>
      </c>
      <c r="J148" s="325">
        <v>-2.6870865292141666E-2</v>
      </c>
      <c r="K148" s="317">
        <v>-4.7441860650960727E-3</v>
      </c>
      <c r="L148" s="318">
        <v>418542.02006566821</v>
      </c>
      <c r="M148" s="318">
        <v>-3247.634630371409</v>
      </c>
      <c r="N148" s="317">
        <v>-7.6996545415790223E-3</v>
      </c>
      <c r="O148" s="313">
        <v>160666.23243995092</v>
      </c>
      <c r="P148" s="313">
        <v>340.46624815309769</v>
      </c>
      <c r="Q148" s="317">
        <v>2.1235903388467058E-3</v>
      </c>
    </row>
    <row r="149" spans="1:17">
      <c r="A149" s="329"/>
      <c r="B149" s="329"/>
      <c r="C149" s="160" t="s">
        <v>119</v>
      </c>
      <c r="D149" s="313">
        <v>10536.195474202746</v>
      </c>
      <c r="E149" s="313">
        <v>3638.0193217006554</v>
      </c>
      <c r="F149" s="314">
        <v>0.52738857942632866</v>
      </c>
      <c r="G149" s="322">
        <v>0.58427478417136791</v>
      </c>
      <c r="H149" s="322">
        <v>0.21850008256892012</v>
      </c>
      <c r="I149" s="323">
        <v>8.6909860146673381</v>
      </c>
      <c r="J149" s="323">
        <v>0.54479980352748392</v>
      </c>
      <c r="K149" s="314">
        <v>6.6877897141913334E-2</v>
      </c>
      <c r="L149" s="315">
        <v>91569.927514097377</v>
      </c>
      <c r="M149" s="315">
        <v>35376.100058571072</v>
      </c>
      <c r="N149" s="314">
        <v>0.62953711573693594</v>
      </c>
      <c r="O149" s="313">
        <v>37022.455030542391</v>
      </c>
      <c r="P149" s="313">
        <v>13245.103979570569</v>
      </c>
      <c r="Q149" s="314">
        <v>0.55704708027302385</v>
      </c>
    </row>
    <row r="150" spans="1:17">
      <c r="A150" s="329"/>
      <c r="B150" s="329"/>
      <c r="C150" s="160" t="s">
        <v>86</v>
      </c>
      <c r="D150" s="313">
        <v>43151.432597604027</v>
      </c>
      <c r="E150" s="313">
        <v>-41446.005919100047</v>
      </c>
      <c r="F150" s="317">
        <v>-0.48992034092044501</v>
      </c>
      <c r="G150" s="324">
        <v>2.3929220020054904</v>
      </c>
      <c r="H150" s="324">
        <v>-2.0928438215528224</v>
      </c>
      <c r="I150" s="325">
        <v>6.5884304543098331</v>
      </c>
      <c r="J150" s="325">
        <v>0.75416032850723802</v>
      </c>
      <c r="K150" s="317">
        <v>0.12926386887228528</v>
      </c>
      <c r="L150" s="318">
        <v>284300.21267315245</v>
      </c>
      <c r="M150" s="318">
        <v>-209264.09558427596</v>
      </c>
      <c r="N150" s="317">
        <v>-0.42398547075476545</v>
      </c>
      <c r="O150" s="313">
        <v>105264.19932940004</v>
      </c>
      <c r="P150" s="313">
        <v>-58883.279142120693</v>
      </c>
      <c r="Q150" s="317">
        <v>-0.35872180121449032</v>
      </c>
    </row>
    <row r="151" spans="1:17">
      <c r="A151" s="329"/>
      <c r="B151" s="329"/>
      <c r="C151" s="160" t="s">
        <v>87</v>
      </c>
      <c r="D151" s="313">
        <v>225796.1432998552</v>
      </c>
      <c r="E151" s="313">
        <v>-8419.6903260459949</v>
      </c>
      <c r="F151" s="314">
        <v>-3.5948424987758333E-2</v>
      </c>
      <c r="G151" s="322">
        <v>12.521312196253916</v>
      </c>
      <c r="H151" s="322">
        <v>0.10205458944309953</v>
      </c>
      <c r="I151" s="323">
        <v>6.3062145959919302</v>
      </c>
      <c r="J151" s="323">
        <v>0.10159882781191154</v>
      </c>
      <c r="K151" s="314">
        <v>1.6374717082877997E-2</v>
      </c>
      <c r="L151" s="315">
        <v>1423918.9345962324</v>
      </c>
      <c r="M151" s="315">
        <v>-29300.319876461988</v>
      </c>
      <c r="N151" s="314">
        <v>-2.0162353193629898E-2</v>
      </c>
      <c r="O151" s="313">
        <v>662253.35236950696</v>
      </c>
      <c r="P151" s="313">
        <v>-28942.372468051617</v>
      </c>
      <c r="Q151" s="314">
        <v>-4.1872904342476237E-2</v>
      </c>
    </row>
    <row r="152" spans="1:17">
      <c r="A152" s="329"/>
      <c r="B152" s="329"/>
      <c r="C152" s="160" t="s">
        <v>120</v>
      </c>
      <c r="D152" s="313">
        <v>0.67036602857112881</v>
      </c>
      <c r="E152" s="313">
        <v>-5.8446199664354328</v>
      </c>
      <c r="F152" s="317">
        <v>-0.89710399545218766</v>
      </c>
      <c r="G152" s="324">
        <v>3.7174515945363182E-5</v>
      </c>
      <c r="H152" s="324">
        <v>-3.0828158804283219E-4</v>
      </c>
      <c r="I152" s="325">
        <v>4.392040265362299</v>
      </c>
      <c r="J152" s="325">
        <v>-1.5260094815713208</v>
      </c>
      <c r="K152" s="317">
        <v>-0.25785681885523315</v>
      </c>
      <c r="L152" s="318">
        <v>2.9442745900154113</v>
      </c>
      <c r="M152" s="318">
        <v>-35.611736629009251</v>
      </c>
      <c r="N152" s="317">
        <v>-0.9236364318578002</v>
      </c>
      <c r="O152" s="313">
        <v>2.0234410762786865</v>
      </c>
      <c r="P152" s="313">
        <v>-20.448029756546021</v>
      </c>
      <c r="Q152" s="317">
        <v>-0.9099551119135918</v>
      </c>
    </row>
    <row r="153" spans="1:17">
      <c r="A153" s="329"/>
      <c r="B153" s="329"/>
      <c r="C153" s="160" t="s">
        <v>89</v>
      </c>
      <c r="D153" s="313">
        <v>233144.64294831027</v>
      </c>
      <c r="E153" s="313">
        <v>-37673.709292099084</v>
      </c>
      <c r="F153" s="314">
        <v>-0.13911062149383285</v>
      </c>
      <c r="G153" s="322">
        <v>12.92881631447163</v>
      </c>
      <c r="H153" s="322">
        <v>-1.431284064129466</v>
      </c>
      <c r="I153" s="323">
        <v>6.4870620590838826</v>
      </c>
      <c r="J153" s="323">
        <v>-2.1599058999946408E-2</v>
      </c>
      <c r="K153" s="314">
        <v>-3.318510306203381E-3</v>
      </c>
      <c r="L153" s="315">
        <v>1512423.7675486421</v>
      </c>
      <c r="M153" s="315">
        <v>-250241.11174204084</v>
      </c>
      <c r="N153" s="314">
        <v>-0.14196749176890663</v>
      </c>
      <c r="O153" s="313">
        <v>699516.20942498732</v>
      </c>
      <c r="P153" s="313">
        <v>-112832.00051420159</v>
      </c>
      <c r="Q153" s="314">
        <v>-0.13889610284566026</v>
      </c>
    </row>
    <row r="154" spans="1:17">
      <c r="A154" s="329"/>
      <c r="B154" s="329"/>
      <c r="C154" s="160" t="s">
        <v>121</v>
      </c>
      <c r="D154" s="313">
        <v>541.03370042145252</v>
      </c>
      <c r="E154" s="313">
        <v>11.989897727966309</v>
      </c>
      <c r="F154" s="317">
        <v>2.2663336508098052E-2</v>
      </c>
      <c r="G154" s="324">
        <v>3.0002513650886901E-2</v>
      </c>
      <c r="H154" s="324">
        <v>1.9500495231559271E-3</v>
      </c>
      <c r="I154" s="325">
        <v>2.5535986707398677</v>
      </c>
      <c r="J154" s="325">
        <v>-0.16770024398247108</v>
      </c>
      <c r="K154" s="317">
        <v>-6.1625072892656473E-2</v>
      </c>
      <c r="L154" s="318">
        <v>1381.582938221693</v>
      </c>
      <c r="M154" s="318">
        <v>-58.103387888670113</v>
      </c>
      <c r="N154" s="317">
        <v>-4.0358366148860708E-2</v>
      </c>
      <c r="O154" s="313">
        <v>1442.7565344572067</v>
      </c>
      <c r="P154" s="313">
        <v>31.973060607910156</v>
      </c>
      <c r="Q154" s="317">
        <v>2.2663336508098052E-2</v>
      </c>
    </row>
    <row r="155" spans="1:17">
      <c r="A155" s="329"/>
      <c r="B155" s="329"/>
      <c r="C155" s="160" t="s">
        <v>91</v>
      </c>
      <c r="D155" s="313">
        <v>10447.293669284287</v>
      </c>
      <c r="E155" s="313">
        <v>-3503.4834297532889</v>
      </c>
      <c r="F155" s="314">
        <v>-0.25113177602092029</v>
      </c>
      <c r="G155" s="322">
        <v>0.57934481841585805</v>
      </c>
      <c r="H155" s="322">
        <v>-0.16039293511655073</v>
      </c>
      <c r="I155" s="323">
        <v>6.2838288758926799</v>
      </c>
      <c r="J155" s="323">
        <v>-6.2351529875101619E-2</v>
      </c>
      <c r="K155" s="314">
        <v>-9.825048436762511E-3</v>
      </c>
      <c r="L155" s="315">
        <v>65649.005633979395</v>
      </c>
      <c r="M155" s="315">
        <v>-22885.142637166762</v>
      </c>
      <c r="N155" s="314">
        <v>-0.25848944259426704</v>
      </c>
      <c r="O155" s="313">
        <v>30254.077640226409</v>
      </c>
      <c r="P155" s="313">
        <v>-10685.278666824699</v>
      </c>
      <c r="Q155" s="314">
        <v>-0.26100260557795679</v>
      </c>
    </row>
    <row r="156" spans="1:17">
      <c r="A156" s="329"/>
      <c r="B156" s="329"/>
      <c r="C156" s="160" t="s">
        <v>122</v>
      </c>
      <c r="D156" s="313">
        <v>1030.8632042363752</v>
      </c>
      <c r="E156" s="313">
        <v>253.5375766272191</v>
      </c>
      <c r="F156" s="317">
        <v>0.32616649653895019</v>
      </c>
      <c r="G156" s="324">
        <v>5.7165546865576573E-2</v>
      </c>
      <c r="H156" s="324">
        <v>1.5947978163225532E-2</v>
      </c>
      <c r="I156" s="325">
        <v>4.717343967695002</v>
      </c>
      <c r="J156" s="325">
        <v>0.24208382681054452</v>
      </c>
      <c r="K156" s="317">
        <v>5.4093799955660424E-2</v>
      </c>
      <c r="L156" s="318">
        <v>4862.9363180232049</v>
      </c>
      <c r="M156" s="318">
        <v>1384.2019202959536</v>
      </c>
      <c r="N156" s="317">
        <v>0.39790388171062707</v>
      </c>
      <c r="O156" s="313">
        <v>3062.4554750006646</v>
      </c>
      <c r="P156" s="313">
        <v>841.67303692363203</v>
      </c>
      <c r="Q156" s="317">
        <v>0.37899842077841434</v>
      </c>
    </row>
    <row r="157" spans="1:17">
      <c r="A157" s="329"/>
      <c r="B157" s="329"/>
      <c r="C157" s="160" t="s">
        <v>93</v>
      </c>
      <c r="D157" s="313">
        <v>5927.9258115114571</v>
      </c>
      <c r="E157" s="313">
        <v>-72.639755708441044</v>
      </c>
      <c r="F157" s="314">
        <v>-1.2105484873835904E-2</v>
      </c>
      <c r="G157" s="322">
        <v>0.32872753572055546</v>
      </c>
      <c r="H157" s="322">
        <v>1.0548493713971152E-2</v>
      </c>
      <c r="I157" s="323">
        <v>3.9020140942844073</v>
      </c>
      <c r="J157" s="323">
        <v>-0.31371901234540456</v>
      </c>
      <c r="K157" s="314">
        <v>-7.4416241353618628E-2</v>
      </c>
      <c r="L157" s="315">
        <v>23130.850066390038</v>
      </c>
      <c r="M157" s="315">
        <v>-2165.9328538417831</v>
      </c>
      <c r="N157" s="314">
        <v>-8.5620881543380628E-2</v>
      </c>
      <c r="O157" s="313">
        <v>17436.13341319561</v>
      </c>
      <c r="P157" s="313">
        <v>-390.64543402194977</v>
      </c>
      <c r="Q157" s="314">
        <v>-2.1913405521543368E-2</v>
      </c>
    </row>
    <row r="158" spans="1:17">
      <c r="A158" s="329"/>
      <c r="B158" s="329"/>
      <c r="C158" s="160" t="s">
        <v>123</v>
      </c>
      <c r="D158" s="313">
        <v>2639.2323949486017</v>
      </c>
      <c r="E158" s="313">
        <v>241.40638304341564</v>
      </c>
      <c r="F158" s="317">
        <v>0.10067718918922181</v>
      </c>
      <c r="G158" s="324">
        <v>0.14635614361106561</v>
      </c>
      <c r="H158" s="324">
        <v>1.9211797829017108E-2</v>
      </c>
      <c r="I158" s="325">
        <v>3.3068875125746198</v>
      </c>
      <c r="J158" s="325">
        <v>0.4166305729564872</v>
      </c>
      <c r="K158" s="317">
        <v>0.14415001214789347</v>
      </c>
      <c r="L158" s="318">
        <v>8727.6446496379376</v>
      </c>
      <c r="M158" s="318">
        <v>1797.3113787321026</v>
      </c>
      <c r="N158" s="317">
        <v>0.25933981938175732</v>
      </c>
      <c r="O158" s="313">
        <v>7144.1414602994919</v>
      </c>
      <c r="P158" s="313">
        <v>432.85692528628078</v>
      </c>
      <c r="Q158" s="317">
        <v>6.449688178589924E-2</v>
      </c>
    </row>
    <row r="159" spans="1:17">
      <c r="A159" s="329" t="s">
        <v>69</v>
      </c>
      <c r="B159" s="329" t="s">
        <v>133</v>
      </c>
      <c r="C159" s="160" t="s">
        <v>82</v>
      </c>
      <c r="D159" s="313">
        <v>173975.7867079865</v>
      </c>
      <c r="E159" s="313">
        <v>-10939.970733412338</v>
      </c>
      <c r="F159" s="314">
        <v>-5.9161917214541844E-2</v>
      </c>
      <c r="G159" s="322">
        <v>23.446247530127085</v>
      </c>
      <c r="H159" s="322">
        <v>-0.45081235349364945</v>
      </c>
      <c r="I159" s="323">
        <v>5.5348930484961274</v>
      </c>
      <c r="J159" s="323">
        <v>0.14194338937337747</v>
      </c>
      <c r="K159" s="314">
        <v>2.6320176961649379E-2</v>
      </c>
      <c r="L159" s="315">
        <v>962937.37245667935</v>
      </c>
      <c r="M159" s="315">
        <v>-34303.998603337561</v>
      </c>
      <c r="N159" s="314">
        <v>-3.4398892383369691E-2</v>
      </c>
      <c r="O159" s="313">
        <v>454809.1709151268</v>
      </c>
      <c r="P159" s="313">
        <v>-14244.040573845094</v>
      </c>
      <c r="Q159" s="314">
        <v>-3.0367643211797926E-2</v>
      </c>
    </row>
    <row r="160" spans="1:17">
      <c r="A160" s="329"/>
      <c r="B160" s="329"/>
      <c r="C160" s="160" t="s">
        <v>118</v>
      </c>
      <c r="D160" s="313">
        <v>222605.77313548827</v>
      </c>
      <c r="E160" s="313">
        <v>1668.6317733252945</v>
      </c>
      <c r="F160" s="317">
        <v>7.5525181643861863E-3</v>
      </c>
      <c r="G160" s="324">
        <v>29.999979636996105</v>
      </c>
      <c r="H160" s="324">
        <v>1.4477990618994738</v>
      </c>
      <c r="I160" s="325">
        <v>6.4674654796979336</v>
      </c>
      <c r="J160" s="325">
        <v>0.28435276166787649</v>
      </c>
      <c r="K160" s="317">
        <v>4.5988610370744046E-2</v>
      </c>
      <c r="L160" s="318">
        <v>1439695.15333524</v>
      </c>
      <c r="M160" s="318">
        <v>73615.904693645425</v>
      </c>
      <c r="N160" s="317">
        <v>5.3888458350310059E-2</v>
      </c>
      <c r="O160" s="313">
        <v>481966.9101985693</v>
      </c>
      <c r="P160" s="313">
        <v>-12191.785712587938</v>
      </c>
      <c r="Q160" s="317">
        <v>-2.4671802425955586E-2</v>
      </c>
    </row>
    <row r="161" spans="1:17">
      <c r="A161" s="329"/>
      <c r="B161" s="329"/>
      <c r="C161" s="160" t="s">
        <v>84</v>
      </c>
      <c r="D161" s="313">
        <v>39893.723417834124</v>
      </c>
      <c r="E161" s="313">
        <v>7241.2176283522676</v>
      </c>
      <c r="F161" s="314">
        <v>0.22176606215271952</v>
      </c>
      <c r="G161" s="322">
        <v>5.3763695043548729</v>
      </c>
      <c r="H161" s="322">
        <v>1.1566161583005048</v>
      </c>
      <c r="I161" s="323">
        <v>5.4628004057691379</v>
      </c>
      <c r="J161" s="323">
        <v>8.5509525048126811E-2</v>
      </c>
      <c r="K161" s="314">
        <v>1.590197126116066E-2</v>
      </c>
      <c r="L161" s="315">
        <v>217931.44847458601</v>
      </c>
      <c r="M161" s="315">
        <v>42349.4268601152</v>
      </c>
      <c r="N161" s="314">
        <v>0.24119455096093345</v>
      </c>
      <c r="O161" s="313">
        <v>89451.453183174133</v>
      </c>
      <c r="P161" s="313">
        <v>21795.202285095816</v>
      </c>
      <c r="Q161" s="314">
        <v>0.32214617268594292</v>
      </c>
    </row>
    <row r="162" spans="1:17">
      <c r="A162" s="329"/>
      <c r="B162" s="329"/>
      <c r="C162" s="160" t="s">
        <v>119</v>
      </c>
      <c r="D162" s="313">
        <v>2139.3933133957748</v>
      </c>
      <c r="E162" s="313">
        <v>767.49325661828584</v>
      </c>
      <c r="F162" s="317">
        <v>0.5594381695858236</v>
      </c>
      <c r="G162" s="324">
        <v>0.28832026651139392</v>
      </c>
      <c r="H162" s="324">
        <v>0.11102668015197317</v>
      </c>
      <c r="I162" s="325">
        <v>6.4048688429214913</v>
      </c>
      <c r="J162" s="325">
        <v>0.26741438430864939</v>
      </c>
      <c r="K162" s="317">
        <v>4.3570895085564366E-2</v>
      </c>
      <c r="L162" s="318">
        <v>13702.533575723171</v>
      </c>
      <c r="M162" s="318">
        <v>5282.5594554829604</v>
      </c>
      <c r="N162" s="317">
        <v>0.62738428646527189</v>
      </c>
      <c r="O162" s="313">
        <v>4825.9705611467361</v>
      </c>
      <c r="P162" s="313">
        <v>2034.8875006437302</v>
      </c>
      <c r="Q162" s="317">
        <v>0.72906733928477385</v>
      </c>
    </row>
    <row r="163" spans="1:17">
      <c r="A163" s="329"/>
      <c r="B163" s="329"/>
      <c r="C163" s="160" t="s">
        <v>86</v>
      </c>
      <c r="D163" s="313">
        <v>7243.3568040367009</v>
      </c>
      <c r="E163" s="313">
        <v>-2199.163792866726</v>
      </c>
      <c r="F163" s="314">
        <v>-0.23290007898822251</v>
      </c>
      <c r="G163" s="322">
        <v>0.97616765982227671</v>
      </c>
      <c r="H163" s="322">
        <v>-0.24410952627979488</v>
      </c>
      <c r="I163" s="323">
        <v>4.4987531240208263</v>
      </c>
      <c r="J163" s="323">
        <v>0.31590968035665323</v>
      </c>
      <c r="K163" s="314">
        <v>7.5525102627297044E-2</v>
      </c>
      <c r="L163" s="315">
        <v>32586.074050557614</v>
      </c>
      <c r="M163" s="315">
        <v>-6910.5113198637955</v>
      </c>
      <c r="N163" s="314">
        <v>-0.17496477872841654</v>
      </c>
      <c r="O163" s="313">
        <v>10604.446046113968</v>
      </c>
      <c r="P163" s="313">
        <v>-426.36704409122467</v>
      </c>
      <c r="Q163" s="314">
        <v>-3.8652367745204308E-2</v>
      </c>
    </row>
    <row r="164" spans="1:17">
      <c r="A164" s="329"/>
      <c r="B164" s="329"/>
      <c r="C164" s="160" t="s">
        <v>87</v>
      </c>
      <c r="D164" s="313">
        <v>77999.291147860189</v>
      </c>
      <c r="E164" s="313">
        <v>-5047.7690161095961</v>
      </c>
      <c r="F164" s="317">
        <v>-6.0782031370444412E-2</v>
      </c>
      <c r="G164" s="324">
        <v>10.511754089646708</v>
      </c>
      <c r="H164" s="324">
        <v>-0.22059558869786677</v>
      </c>
      <c r="I164" s="325">
        <v>5.5690421748606846</v>
      </c>
      <c r="J164" s="325">
        <v>0.17383005884951341</v>
      </c>
      <c r="K164" s="317">
        <v>3.2219318742565166E-2</v>
      </c>
      <c r="L164" s="318">
        <v>434381.34201167105</v>
      </c>
      <c r="M164" s="318">
        <v>-13675.163184087432</v>
      </c>
      <c r="N164" s="317">
        <v>-3.0521068270424227E-2</v>
      </c>
      <c r="O164" s="313">
        <v>208258.41734611988</v>
      </c>
      <c r="P164" s="313">
        <v>-13520.42004682793</v>
      </c>
      <c r="Q164" s="317">
        <v>-6.0963526573423445E-2</v>
      </c>
    </row>
    <row r="165" spans="1:17">
      <c r="A165" s="329"/>
      <c r="B165" s="329"/>
      <c r="C165" s="160" t="s">
        <v>120</v>
      </c>
      <c r="D165" s="313">
        <v>52.042133593511579</v>
      </c>
      <c r="E165" s="313">
        <v>11.423998144972323</v>
      </c>
      <c r="F165" s="314">
        <v>0.2812536326155553</v>
      </c>
      <c r="G165" s="322">
        <v>7.0135779772473412E-3</v>
      </c>
      <c r="H165" s="322">
        <v>1.7644092281624063E-3</v>
      </c>
      <c r="I165" s="323">
        <v>5.79036481841732</v>
      </c>
      <c r="J165" s="323">
        <v>0.48678479831128385</v>
      </c>
      <c r="K165" s="314">
        <v>9.1784190389485515E-2</v>
      </c>
      <c r="L165" s="315">
        <v>301.34293943524358</v>
      </c>
      <c r="M165" s="315">
        <v>85.921407816410039</v>
      </c>
      <c r="N165" s="314">
        <v>0.39885245996876123</v>
      </c>
      <c r="O165" s="313">
        <v>99.779403328895569</v>
      </c>
      <c r="P165" s="313">
        <v>-3.3345175981521606</v>
      </c>
      <c r="Q165" s="314">
        <v>-3.2338190306149886E-2</v>
      </c>
    </row>
    <row r="166" spans="1:17">
      <c r="A166" s="329"/>
      <c r="B166" s="329"/>
      <c r="C166" s="160" t="s">
        <v>89</v>
      </c>
      <c r="D166" s="313">
        <v>44257.965922386094</v>
      </c>
      <c r="E166" s="313">
        <v>-11872.573275858529</v>
      </c>
      <c r="F166" s="317">
        <v>-0.21151717844587928</v>
      </c>
      <c r="G166" s="324">
        <v>5.9645266955333049</v>
      </c>
      <c r="H166" s="324">
        <v>-1.2893432562768217</v>
      </c>
      <c r="I166" s="325">
        <v>6.4234116221724289</v>
      </c>
      <c r="J166" s="325">
        <v>9.261626603776385E-3</v>
      </c>
      <c r="K166" s="317">
        <v>1.4439367040332655E-3</v>
      </c>
      <c r="L166" s="318">
        <v>284287.13267956616</v>
      </c>
      <c r="M166" s="318">
        <v>-75742.565070120676</v>
      </c>
      <c r="N166" s="317">
        <v>-0.21037865915933754</v>
      </c>
      <c r="O166" s="313">
        <v>131099.38853597641</v>
      </c>
      <c r="P166" s="313">
        <v>-34030.602007980284</v>
      </c>
      <c r="Q166" s="317">
        <v>-0.20608371559811556</v>
      </c>
    </row>
    <row r="167" spans="1:17">
      <c r="A167" s="329"/>
      <c r="B167" s="329"/>
      <c r="C167" s="160" t="s">
        <v>121</v>
      </c>
      <c r="D167" s="313">
        <v>508.75288219076396</v>
      </c>
      <c r="E167" s="313">
        <v>-158.92362571436166</v>
      </c>
      <c r="F167" s="314">
        <v>-0.23802488755070011</v>
      </c>
      <c r="G167" s="322">
        <v>6.8563253733300439E-2</v>
      </c>
      <c r="H167" s="322">
        <v>-1.772201320698169E-2</v>
      </c>
      <c r="I167" s="323">
        <v>4.7677898575607331</v>
      </c>
      <c r="J167" s="323">
        <v>-0.18606664887591506</v>
      </c>
      <c r="K167" s="314">
        <v>-3.7559959323439189E-2</v>
      </c>
      <c r="L167" s="315">
        <v>2425.6268317139147</v>
      </c>
      <c r="M167" s="315">
        <v>-881.94678116679188</v>
      </c>
      <c r="N167" s="314">
        <v>-0.26664464177976888</v>
      </c>
      <c r="O167" s="313">
        <v>1335.8525043725967</v>
      </c>
      <c r="P167" s="313">
        <v>-444.61818337440491</v>
      </c>
      <c r="Q167" s="314">
        <v>-0.24971946263098688</v>
      </c>
    </row>
    <row r="168" spans="1:17">
      <c r="A168" s="329"/>
      <c r="B168" s="329"/>
      <c r="C168" s="160" t="s">
        <v>91</v>
      </c>
      <c r="D168" s="313">
        <v>4170.8105249651571</v>
      </c>
      <c r="E168" s="313">
        <v>-878.34325372049261</v>
      </c>
      <c r="F168" s="317">
        <v>-0.17395850715189248</v>
      </c>
      <c r="G168" s="324">
        <v>0.56208888501093501</v>
      </c>
      <c r="H168" s="324">
        <v>-9.0424085654092878E-2</v>
      </c>
      <c r="I168" s="325">
        <v>5.8896596148831568</v>
      </c>
      <c r="J168" s="325">
        <v>-0.30121233983073203</v>
      </c>
      <c r="K168" s="317">
        <v>-4.8654267449576502E-2</v>
      </c>
      <c r="L168" s="318">
        <v>24564.654310216905</v>
      </c>
      <c r="M168" s="318">
        <v>-6694.0102132857392</v>
      </c>
      <c r="N168" s="317">
        <v>-0.21414895086937166</v>
      </c>
      <c r="O168" s="313">
        <v>12117.083230853081</v>
      </c>
      <c r="P168" s="313">
        <v>-2621.4444419225765</v>
      </c>
      <c r="Q168" s="317">
        <v>-0.17786338636557233</v>
      </c>
    </row>
    <row r="169" spans="1:17">
      <c r="A169" s="329"/>
      <c r="B169" s="329"/>
      <c r="C169" s="160" t="s">
        <v>122</v>
      </c>
      <c r="D169" s="313">
        <v>19.782436821222305</v>
      </c>
      <c r="E169" s="313">
        <v>16.912340592205524</v>
      </c>
      <c r="F169" s="314">
        <v>5.8926040253358494</v>
      </c>
      <c r="G169" s="322">
        <v>2.6660256535468011E-3</v>
      </c>
      <c r="H169" s="322">
        <v>2.2951169629864322E-3</v>
      </c>
      <c r="I169" s="323">
        <v>6.9907884618390277</v>
      </c>
      <c r="J169" s="323">
        <v>1.262788461839027</v>
      </c>
      <c r="K169" s="314">
        <v>0.22045887951100329</v>
      </c>
      <c r="L169" s="315">
        <v>138.29483107686042</v>
      </c>
      <c r="M169" s="315">
        <v>121.8549198770523</v>
      </c>
      <c r="N169" s="314">
        <v>7.4121397856744213</v>
      </c>
      <c r="O169" s="313">
        <v>45.730265021324158</v>
      </c>
      <c r="P169" s="313">
        <v>36.545957088470459</v>
      </c>
      <c r="Q169" s="314">
        <v>3.9791737554595574</v>
      </c>
    </row>
    <row r="170" spans="1:17">
      <c r="A170" s="329"/>
      <c r="B170" s="329"/>
      <c r="C170" s="160" t="s">
        <v>93</v>
      </c>
      <c r="D170" s="313">
        <v>414.07567042541507</v>
      </c>
      <c r="E170" s="313">
        <v>-408.27146092380281</v>
      </c>
      <c r="F170" s="317">
        <v>-0.49647094926196839</v>
      </c>
      <c r="G170" s="324">
        <v>5.5803861265436253E-2</v>
      </c>
      <c r="H170" s="324">
        <v>-5.0469822031692965E-2</v>
      </c>
      <c r="I170" s="325">
        <v>2.7432969856795739</v>
      </c>
      <c r="J170" s="325">
        <v>-0.75492846582212136</v>
      </c>
      <c r="K170" s="317">
        <v>-0.21580326262221053</v>
      </c>
      <c r="L170" s="318">
        <v>1135.9325385212899</v>
      </c>
      <c r="M170" s="318">
        <v>-1740.8231263339519</v>
      </c>
      <c r="N170" s="317">
        <v>-0.60513416123630026</v>
      </c>
      <c r="O170" s="313">
        <v>349.73115754127502</v>
      </c>
      <c r="P170" s="313">
        <v>-741.74512851238251</v>
      </c>
      <c r="Q170" s="317">
        <v>-0.67957970135497558</v>
      </c>
    </row>
    <row r="171" spans="1:17">
      <c r="A171" s="329"/>
      <c r="B171" s="329"/>
      <c r="C171" s="160" t="s">
        <v>123</v>
      </c>
      <c r="D171" s="313">
        <v>1634.3375300943851</v>
      </c>
      <c r="E171" s="313">
        <v>-851.00702549064158</v>
      </c>
      <c r="F171" s="314">
        <v>-0.34241007894791575</v>
      </c>
      <c r="G171" s="322">
        <v>0.22025526082366273</v>
      </c>
      <c r="H171" s="322">
        <v>-0.10093114588409471</v>
      </c>
      <c r="I171" s="323">
        <v>3.7611141885431505</v>
      </c>
      <c r="J171" s="323">
        <v>0.71220820308712662</v>
      </c>
      <c r="K171" s="314">
        <v>0.23359467510133863</v>
      </c>
      <c r="L171" s="315">
        <v>6146.9300733065602</v>
      </c>
      <c r="M171" s="315">
        <v>-1430.6518181371694</v>
      </c>
      <c r="N171" s="314">
        <v>-0.18880057498983918</v>
      </c>
      <c r="O171" s="313">
        <v>3907.9810872077942</v>
      </c>
      <c r="P171" s="313">
        <v>-2172.6080529689789</v>
      </c>
      <c r="Q171" s="314">
        <v>-0.3573022289260967</v>
      </c>
    </row>
    <row r="172" spans="1:17">
      <c r="A172" s="329"/>
      <c r="B172" s="329" t="s">
        <v>134</v>
      </c>
      <c r="C172" s="160" t="s">
        <v>82</v>
      </c>
      <c r="D172" s="313">
        <v>2561242.0665785167</v>
      </c>
      <c r="E172" s="313">
        <v>-176550.47901595663</v>
      </c>
      <c r="F172" s="317">
        <v>-6.44864342625424E-2</v>
      </c>
      <c r="G172" s="324">
        <v>24.579546007122026</v>
      </c>
      <c r="H172" s="324">
        <v>-1.3433227199693611</v>
      </c>
      <c r="I172" s="325">
        <v>5.4519636924882455</v>
      </c>
      <c r="J172" s="325">
        <v>0.1003022215528544</v>
      </c>
      <c r="K172" s="317">
        <v>1.8742258286999432E-2</v>
      </c>
      <c r="L172" s="318">
        <v>13963798.754659634</v>
      </c>
      <c r="M172" s="318">
        <v>-687940.12701243535</v>
      </c>
      <c r="N172" s="317">
        <v>-4.6952797382499287E-2</v>
      </c>
      <c r="O172" s="313">
        <v>6597936.2710721511</v>
      </c>
      <c r="P172" s="313">
        <v>-543091.94123232272</v>
      </c>
      <c r="Q172" s="317">
        <v>-7.605234499655647E-2</v>
      </c>
    </row>
    <row r="173" spans="1:17">
      <c r="A173" s="329"/>
      <c r="B173" s="329"/>
      <c r="C173" s="160" t="s">
        <v>118</v>
      </c>
      <c r="D173" s="313">
        <v>2978166.69292197</v>
      </c>
      <c r="E173" s="313">
        <v>145106.49170214497</v>
      </c>
      <c r="F173" s="314">
        <v>5.1218993383785758E-2</v>
      </c>
      <c r="G173" s="322">
        <v>28.580658658063612</v>
      </c>
      <c r="H173" s="322">
        <v>1.7557453495857622</v>
      </c>
      <c r="I173" s="323">
        <v>6.3943171103030849</v>
      </c>
      <c r="J173" s="323">
        <v>0.2013887433518553</v>
      </c>
      <c r="K173" s="314">
        <v>3.2519146261496115E-2</v>
      </c>
      <c r="L173" s="315">
        <v>19043342.241885707</v>
      </c>
      <c r="M173" s="315">
        <v>1498403.3564708941</v>
      </c>
      <c r="N173" s="314">
        <v>8.5403737582495864E-2</v>
      </c>
      <c r="O173" s="313">
        <v>6525942.9098733682</v>
      </c>
      <c r="P173" s="313">
        <v>-48658.629472875968</v>
      </c>
      <c r="Q173" s="314">
        <v>-7.4010005293361726E-3</v>
      </c>
    </row>
    <row r="174" spans="1:17">
      <c r="A174" s="329"/>
      <c r="B174" s="329"/>
      <c r="C174" s="160" t="s">
        <v>84</v>
      </c>
      <c r="D174" s="313">
        <v>543438.50867953873</v>
      </c>
      <c r="E174" s="313">
        <v>84196.451766894897</v>
      </c>
      <c r="F174" s="317">
        <v>0.18333785092098084</v>
      </c>
      <c r="G174" s="324">
        <v>5.2152320940028662</v>
      </c>
      <c r="H174" s="324">
        <v>0.86688525725562737</v>
      </c>
      <c r="I174" s="325">
        <v>5.3590010305379145</v>
      </c>
      <c r="J174" s="325">
        <v>0.16636541698386775</v>
      </c>
      <c r="K174" s="317">
        <v>3.2038723562580321E-2</v>
      </c>
      <c r="L174" s="318">
        <v>2912287.5280476357</v>
      </c>
      <c r="M174" s="318">
        <v>527610.86808122694</v>
      </c>
      <c r="N174" s="317">
        <v>0.22125048520777615</v>
      </c>
      <c r="O174" s="313">
        <v>1210361.7736199996</v>
      </c>
      <c r="P174" s="313">
        <v>213574.21646642243</v>
      </c>
      <c r="Q174" s="317">
        <v>0.21426252257432282</v>
      </c>
    </row>
    <row r="175" spans="1:17">
      <c r="A175" s="329"/>
      <c r="B175" s="329"/>
      <c r="C175" s="160" t="s">
        <v>119</v>
      </c>
      <c r="D175" s="313">
        <v>28002.328004900013</v>
      </c>
      <c r="E175" s="313">
        <v>4473.9940167323293</v>
      </c>
      <c r="F175" s="314">
        <v>0.19015345578578938</v>
      </c>
      <c r="G175" s="322">
        <v>0.26873075313120215</v>
      </c>
      <c r="H175" s="322">
        <v>4.5952035173228656E-2</v>
      </c>
      <c r="I175" s="323">
        <v>6.5757047538801388</v>
      </c>
      <c r="J175" s="323">
        <v>0.32240297337520563</v>
      </c>
      <c r="K175" s="314">
        <v>5.1557238830263627E-2</v>
      </c>
      <c r="L175" s="315">
        <v>184135.04138153195</v>
      </c>
      <c r="M175" s="315">
        <v>37005.268561008241</v>
      </c>
      <c r="N175" s="314">
        <v>0.25151448175040092</v>
      </c>
      <c r="O175" s="313">
        <v>64035.582748770714</v>
      </c>
      <c r="P175" s="313">
        <v>9687.6894996341434</v>
      </c>
      <c r="Q175" s="314">
        <v>0.17825326651071341</v>
      </c>
    </row>
    <row r="176" spans="1:17">
      <c r="A176" s="329"/>
      <c r="B176" s="329"/>
      <c r="C176" s="160" t="s">
        <v>86</v>
      </c>
      <c r="D176" s="313">
        <v>88807.161099949852</v>
      </c>
      <c r="E176" s="313">
        <v>-5910.1150907643168</v>
      </c>
      <c r="F176" s="317">
        <v>-6.2397435066272829E-2</v>
      </c>
      <c r="G176" s="324">
        <v>0.85225825801545674</v>
      </c>
      <c r="H176" s="324">
        <v>-4.4575039609874634E-2</v>
      </c>
      <c r="I176" s="325">
        <v>4.6601104071553259</v>
      </c>
      <c r="J176" s="325">
        <v>-8.9610337109609084E-2</v>
      </c>
      <c r="K176" s="317">
        <v>-1.8866443299389624E-2</v>
      </c>
      <c r="L176" s="318">
        <v>413851.17567179591</v>
      </c>
      <c r="M176" s="318">
        <v>-36029.435891510395</v>
      </c>
      <c r="N176" s="317">
        <v>-8.0086660694957304E-2</v>
      </c>
      <c r="O176" s="313">
        <v>126929.15554678024</v>
      </c>
      <c r="P176" s="313">
        <v>-8788.6090581703756</v>
      </c>
      <c r="Q176" s="317">
        <v>-6.475651204359574E-2</v>
      </c>
    </row>
    <row r="177" spans="1:17">
      <c r="A177" s="329"/>
      <c r="B177" s="329"/>
      <c r="C177" s="160" t="s">
        <v>87</v>
      </c>
      <c r="D177" s="313">
        <v>1144381.1183986319</v>
      </c>
      <c r="E177" s="313">
        <v>-114110.59987790184</v>
      </c>
      <c r="F177" s="314">
        <v>-9.0672507590413745E-2</v>
      </c>
      <c r="G177" s="322">
        <v>10.982315461863681</v>
      </c>
      <c r="H177" s="322">
        <v>-0.93375015074484402</v>
      </c>
      <c r="I177" s="323">
        <v>5.5651402016039961</v>
      </c>
      <c r="J177" s="323">
        <v>0.24147880991172954</v>
      </c>
      <c r="K177" s="314">
        <v>4.5359535880430804E-2</v>
      </c>
      <c r="L177" s="315">
        <v>6368641.3679567687</v>
      </c>
      <c r="M177" s="315">
        <v>-331142.40439647436</v>
      </c>
      <c r="N177" s="314">
        <v>-4.9425834571398916E-2</v>
      </c>
      <c r="O177" s="313">
        <v>3062768.387776792</v>
      </c>
      <c r="P177" s="313">
        <v>-292528.66111389361</v>
      </c>
      <c r="Q177" s="314">
        <v>-8.7184132090661906E-2</v>
      </c>
    </row>
    <row r="178" spans="1:17">
      <c r="A178" s="329"/>
      <c r="B178" s="329"/>
      <c r="C178" s="160" t="s">
        <v>120</v>
      </c>
      <c r="D178" s="313">
        <v>362.18711805616613</v>
      </c>
      <c r="E178" s="313">
        <v>120.80852595112322</v>
      </c>
      <c r="F178" s="317">
        <v>0.50049395390685625</v>
      </c>
      <c r="G178" s="324">
        <v>3.4758116179705359E-3</v>
      </c>
      <c r="H178" s="324">
        <v>1.1903113645864737E-3</v>
      </c>
      <c r="I178" s="325">
        <v>7.9707429737515518</v>
      </c>
      <c r="J178" s="325">
        <v>2.3298737896622743</v>
      </c>
      <c r="K178" s="317">
        <v>0.41303453663381384</v>
      </c>
      <c r="L178" s="318">
        <v>2886.9004264295099</v>
      </c>
      <c r="M178" s="318">
        <v>1525.315364525318</v>
      </c>
      <c r="N178" s="317">
        <v>1.1202497788806141</v>
      </c>
      <c r="O178" s="313">
        <v>1110.3644328117371</v>
      </c>
      <c r="P178" s="313">
        <v>521.37562322616577</v>
      </c>
      <c r="Q178" s="317">
        <v>0.88520463333254151</v>
      </c>
    </row>
    <row r="179" spans="1:17">
      <c r="A179" s="329"/>
      <c r="B179" s="329"/>
      <c r="C179" s="160" t="s">
        <v>89</v>
      </c>
      <c r="D179" s="313">
        <v>691837.85314109293</v>
      </c>
      <c r="E179" s="313">
        <v>-159247.60528080002</v>
      </c>
      <c r="F179" s="314">
        <v>-0.18711118102767435</v>
      </c>
      <c r="G179" s="322">
        <v>6.6393803860431495</v>
      </c>
      <c r="H179" s="322">
        <v>-1.4191471491089152</v>
      </c>
      <c r="I179" s="323">
        <v>6.5745087014143566</v>
      </c>
      <c r="J179" s="323">
        <v>0.2044795840158784</v>
      </c>
      <c r="K179" s="314">
        <v>3.2100258923053078E-2</v>
      </c>
      <c r="L179" s="315">
        <v>4548493.9854439432</v>
      </c>
      <c r="M179" s="315">
        <v>-872945.16609794647</v>
      </c>
      <c r="N179" s="314">
        <v>-0.16101723946300783</v>
      </c>
      <c r="O179" s="313">
        <v>2046903.7028867642</v>
      </c>
      <c r="P179" s="313">
        <v>-462778.80940732895</v>
      </c>
      <c r="Q179" s="314">
        <v>-0.18439735191217643</v>
      </c>
    </row>
    <row r="180" spans="1:17">
      <c r="A180" s="329"/>
      <c r="B180" s="329"/>
      <c r="C180" s="160" t="s">
        <v>121</v>
      </c>
      <c r="D180" s="313">
        <v>11200.199476705109</v>
      </c>
      <c r="E180" s="313">
        <v>481.48815883253519</v>
      </c>
      <c r="F180" s="317">
        <v>4.4920340193292926E-2</v>
      </c>
      <c r="G180" s="324">
        <v>0.10748527908350981</v>
      </c>
      <c r="H180" s="324">
        <v>5.9948477270806017E-3</v>
      </c>
      <c r="I180" s="325">
        <v>4.8034940004635391</v>
      </c>
      <c r="J180" s="325">
        <v>3.3666596206738397E-2</v>
      </c>
      <c r="K180" s="317">
        <v>7.0582420187138986E-3</v>
      </c>
      <c r="L180" s="318">
        <v>53800.09099034786</v>
      </c>
      <c r="M180" s="318">
        <v>2673.688008041725</v>
      </c>
      <c r="N180" s="317">
        <v>5.2295640844653928E-2</v>
      </c>
      <c r="O180" s="313">
        <v>30024.400584936142</v>
      </c>
      <c r="P180" s="313">
        <v>1403.6849486985157</v>
      </c>
      <c r="Q180" s="317">
        <v>4.9044369349076099E-2</v>
      </c>
    </row>
    <row r="181" spans="1:17">
      <c r="A181" s="329"/>
      <c r="B181" s="329"/>
      <c r="C181" s="160" t="s">
        <v>91</v>
      </c>
      <c r="D181" s="313">
        <v>70095.42631138608</v>
      </c>
      <c r="E181" s="313">
        <v>-21003.465958836154</v>
      </c>
      <c r="F181" s="314">
        <v>-0.23055676567981298</v>
      </c>
      <c r="G181" s="322">
        <v>0.67268681019718402</v>
      </c>
      <c r="H181" s="322">
        <v>-0.18988571353347539</v>
      </c>
      <c r="I181" s="323">
        <v>6.082510900623225</v>
      </c>
      <c r="J181" s="323">
        <v>-0.38202884580479424</v>
      </c>
      <c r="K181" s="314">
        <v>-5.9096062641719273E-2</v>
      </c>
      <c r="L181" s="315">
        <v>426356.19462283782</v>
      </c>
      <c r="M181" s="315">
        <v>-162556.21531357802</v>
      </c>
      <c r="N181" s="314">
        <v>-0.27602783125444585</v>
      </c>
      <c r="O181" s="313">
        <v>205630.07320573897</v>
      </c>
      <c r="P181" s="313">
        <v>-62570.133117795049</v>
      </c>
      <c r="Q181" s="314">
        <v>-0.23329636459084502</v>
      </c>
    </row>
    <row r="182" spans="1:17">
      <c r="A182" s="329"/>
      <c r="B182" s="329"/>
      <c r="C182" s="160" t="s">
        <v>122</v>
      </c>
      <c r="D182" s="313">
        <v>181.64061492785214</v>
      </c>
      <c r="E182" s="313">
        <v>78.758431642687299</v>
      </c>
      <c r="F182" s="317">
        <v>0.76552060937886335</v>
      </c>
      <c r="G182" s="324">
        <v>1.7431557562012311E-3</v>
      </c>
      <c r="H182" s="324">
        <v>7.6901279714120408E-4</v>
      </c>
      <c r="I182" s="325">
        <v>5.3723235136657044</v>
      </c>
      <c r="J182" s="325">
        <v>-0.38257332638441532</v>
      </c>
      <c r="K182" s="317">
        <v>-6.6477877365579932E-2</v>
      </c>
      <c r="L182" s="318">
        <v>975.83214661359784</v>
      </c>
      <c r="M182" s="318">
        <v>383.75579512834543</v>
      </c>
      <c r="N182" s="317">
        <v>0.64815254682217127</v>
      </c>
      <c r="O182" s="313">
        <v>652.7339084148407</v>
      </c>
      <c r="P182" s="313">
        <v>276.50291430950165</v>
      </c>
      <c r="Q182" s="317">
        <v>0.73492859079038275</v>
      </c>
    </row>
    <row r="183" spans="1:17">
      <c r="A183" s="329"/>
      <c r="B183" s="329"/>
      <c r="C183" s="160" t="s">
        <v>93</v>
      </c>
      <c r="D183" s="313">
        <v>10049.793645700107</v>
      </c>
      <c r="E183" s="313">
        <v>4285.7167297028045</v>
      </c>
      <c r="F183" s="314">
        <v>0.74352178018451864</v>
      </c>
      <c r="G183" s="322">
        <v>9.6445146087481629E-2</v>
      </c>
      <c r="H183" s="322">
        <v>4.1867815359228407E-2</v>
      </c>
      <c r="I183" s="323">
        <v>3.6416714131787411</v>
      </c>
      <c r="J183" s="323">
        <v>-1.0231817392603406</v>
      </c>
      <c r="K183" s="314">
        <v>-0.21933846700519527</v>
      </c>
      <c r="L183" s="315">
        <v>36598.046227891442</v>
      </c>
      <c r="M183" s="315">
        <v>9709.4738554000833</v>
      </c>
      <c r="N183" s="314">
        <v>0.3611003857286772</v>
      </c>
      <c r="O183" s="313">
        <v>16622.617426037788</v>
      </c>
      <c r="P183" s="313">
        <v>2417.6350333690643</v>
      </c>
      <c r="Q183" s="314">
        <v>0.17019627103633864</v>
      </c>
    </row>
    <row r="184" spans="1:17">
      <c r="A184" s="329"/>
      <c r="B184" s="329"/>
      <c r="C184" s="160" t="s">
        <v>123</v>
      </c>
      <c r="D184" s="313">
        <v>22633.450031756689</v>
      </c>
      <c r="E184" s="313">
        <v>-10880.12988794543</v>
      </c>
      <c r="F184" s="317">
        <v>-0.32464839369634663</v>
      </c>
      <c r="G184" s="324">
        <v>0.21720708620822846</v>
      </c>
      <c r="H184" s="324">
        <v>-0.10011722466087106</v>
      </c>
      <c r="I184" s="325">
        <v>3.6101616597225217</v>
      </c>
      <c r="J184" s="325">
        <v>0.37331063599364356</v>
      </c>
      <c r="K184" s="317">
        <v>0.11533142342880728</v>
      </c>
      <c r="L184" s="318">
        <v>81710.413531893486</v>
      </c>
      <c r="M184" s="318">
        <v>-26768.051940013887</v>
      </c>
      <c r="N184" s="317">
        <v>-0.24675913162641483</v>
      </c>
      <c r="O184" s="313">
        <v>54144.17539870739</v>
      </c>
      <c r="P184" s="313">
        <v>-25594.824529436984</v>
      </c>
      <c r="Q184" s="317">
        <v>-0.32098251235281838</v>
      </c>
    </row>
    <row r="185" spans="1:17">
      <c r="A185" s="329"/>
      <c r="B185" s="329" t="s">
        <v>135</v>
      </c>
      <c r="C185" s="160" t="s">
        <v>82</v>
      </c>
      <c r="D185" s="313">
        <v>2384840.3704222301</v>
      </c>
      <c r="E185" s="313">
        <v>-167143.34394537657</v>
      </c>
      <c r="F185" s="314">
        <v>-6.5495458691355896E-2</v>
      </c>
      <c r="G185" s="322">
        <v>24.580355541214843</v>
      </c>
      <c r="H185" s="322">
        <v>-1.2572357712061759</v>
      </c>
      <c r="I185" s="323">
        <v>5.4551651996800157</v>
      </c>
      <c r="J185" s="323">
        <v>0.10072871599159861</v>
      </c>
      <c r="K185" s="314">
        <v>1.8812197380332241E-2</v>
      </c>
      <c r="L185" s="315">
        <v>13009698.195519347</v>
      </c>
      <c r="M185" s="315">
        <v>-654736.51046924666</v>
      </c>
      <c r="N185" s="314">
        <v>-4.7915374807440882E-2</v>
      </c>
      <c r="O185" s="313">
        <v>6142103.7192942016</v>
      </c>
      <c r="P185" s="313">
        <v>-519222.55345722102</v>
      </c>
      <c r="Q185" s="314">
        <v>-7.7945822227794753E-2</v>
      </c>
    </row>
    <row r="186" spans="1:17">
      <c r="A186" s="329"/>
      <c r="B186" s="329"/>
      <c r="C186" s="160" t="s">
        <v>118</v>
      </c>
      <c r="D186" s="313">
        <v>2771171.8210084247</v>
      </c>
      <c r="E186" s="313">
        <v>110091.85246957093</v>
      </c>
      <c r="F186" s="317">
        <v>4.1371117655671273E-2</v>
      </c>
      <c r="G186" s="324">
        <v>28.562242350050045</v>
      </c>
      <c r="H186" s="324">
        <v>1.6201046358933908</v>
      </c>
      <c r="I186" s="325">
        <v>6.4043980796725393</v>
      </c>
      <c r="J186" s="325">
        <v>0.21062324492757245</v>
      </c>
      <c r="K186" s="317">
        <v>3.4005634778010947E-2</v>
      </c>
      <c r="L186" s="318">
        <v>17747687.48890901</v>
      </c>
      <c r="M186" s="318">
        <v>1265557.346529128</v>
      </c>
      <c r="N186" s="317">
        <v>7.6783603551039067E-2</v>
      </c>
      <c r="O186" s="313">
        <v>6058293.3884108234</v>
      </c>
      <c r="P186" s="313">
        <v>-113859.53417579364</v>
      </c>
      <c r="Q186" s="317">
        <v>-1.8447296365443511E-2</v>
      </c>
    </row>
    <row r="187" spans="1:17">
      <c r="A187" s="329"/>
      <c r="B187" s="329"/>
      <c r="C187" s="160" t="s">
        <v>84</v>
      </c>
      <c r="D187" s="313">
        <v>513212.73555924569</v>
      </c>
      <c r="E187" s="313">
        <v>83630.996457735251</v>
      </c>
      <c r="F187" s="314">
        <v>0.19468005467982238</v>
      </c>
      <c r="G187" s="322">
        <v>5.2896418832813898</v>
      </c>
      <c r="H187" s="322">
        <v>0.94033614606418769</v>
      </c>
      <c r="I187" s="323">
        <v>5.3568936438957895</v>
      </c>
      <c r="J187" s="323">
        <v>0.16958694952798048</v>
      </c>
      <c r="K187" s="314">
        <v>3.2692678401319876E-2</v>
      </c>
      <c r="L187" s="315">
        <v>2749226.041083694</v>
      </c>
      <c r="M187" s="315">
        <v>520853.81006426318</v>
      </c>
      <c r="N187" s="314">
        <v>0.23373734549994107</v>
      </c>
      <c r="O187" s="313">
        <v>1147140.8050088247</v>
      </c>
      <c r="P187" s="313">
        <v>216105.16206503403</v>
      </c>
      <c r="Q187" s="314">
        <v>0.23211266260628105</v>
      </c>
    </row>
    <row r="188" spans="1:17">
      <c r="A188" s="329"/>
      <c r="B188" s="329"/>
      <c r="C188" s="160" t="s">
        <v>119</v>
      </c>
      <c r="D188" s="313">
        <v>27014.538562370915</v>
      </c>
      <c r="E188" s="313">
        <v>6606.2531514923503</v>
      </c>
      <c r="F188" s="317">
        <v>0.32370446700882133</v>
      </c>
      <c r="G188" s="324">
        <v>0.27843664963092335</v>
      </c>
      <c r="H188" s="324">
        <v>7.1812706513718849E-2</v>
      </c>
      <c r="I188" s="325">
        <v>6.5582187784566708</v>
      </c>
      <c r="J188" s="325">
        <v>0.5502358112230139</v>
      </c>
      <c r="K188" s="317">
        <v>9.158411637048415E-2</v>
      </c>
      <c r="L188" s="318">
        <v>177167.25409108281</v>
      </c>
      <c r="M188" s="318">
        <v>54554.622952081263</v>
      </c>
      <c r="N188" s="317">
        <v>0.44493477095548695</v>
      </c>
      <c r="O188" s="313">
        <v>61437.72033560276</v>
      </c>
      <c r="P188" s="313">
        <v>17400.01083876453</v>
      </c>
      <c r="Q188" s="317">
        <v>0.39511616379625275</v>
      </c>
    </row>
    <row r="189" spans="1:17">
      <c r="A189" s="329"/>
      <c r="B189" s="329"/>
      <c r="C189" s="160" t="s">
        <v>86</v>
      </c>
      <c r="D189" s="313">
        <v>82453.393268830172</v>
      </c>
      <c r="E189" s="313">
        <v>-6818.7902741021826</v>
      </c>
      <c r="F189" s="314">
        <v>-7.6382026332120823E-2</v>
      </c>
      <c r="G189" s="322">
        <v>0.84984041165347601</v>
      </c>
      <c r="H189" s="322">
        <v>-5.3996936901588688E-2</v>
      </c>
      <c r="I189" s="323">
        <v>4.6461701302379268</v>
      </c>
      <c r="J189" s="323">
        <v>-0.12981152116430916</v>
      </c>
      <c r="K189" s="314">
        <v>-2.7180071164259245E-2</v>
      </c>
      <c r="L189" s="315">
        <v>383092.49294239969</v>
      </c>
      <c r="M189" s="315">
        <v>-43269.817639257875</v>
      </c>
      <c r="N189" s="314">
        <v>-0.10148602858500265</v>
      </c>
      <c r="O189" s="313">
        <v>117483.08837620111</v>
      </c>
      <c r="P189" s="313">
        <v>-10921.005371511681</v>
      </c>
      <c r="Q189" s="314">
        <v>-8.5051847279644946E-2</v>
      </c>
    </row>
    <row r="190" spans="1:17">
      <c r="A190" s="329"/>
      <c r="B190" s="329"/>
      <c r="C190" s="160" t="s">
        <v>87</v>
      </c>
      <c r="D190" s="313">
        <v>1065293.8120541179</v>
      </c>
      <c r="E190" s="313">
        <v>-107719.48970736563</v>
      </c>
      <c r="F190" s="317">
        <v>-9.1831430679947174E-2</v>
      </c>
      <c r="G190" s="324">
        <v>10.979896592202637</v>
      </c>
      <c r="H190" s="324">
        <v>-0.89629138043778411</v>
      </c>
      <c r="I190" s="325">
        <v>5.5780337081513345</v>
      </c>
      <c r="J190" s="325">
        <v>0.25858364824381397</v>
      </c>
      <c r="K190" s="317">
        <v>4.8610973941225322E-2</v>
      </c>
      <c r="L190" s="318">
        <v>5942244.7927229023</v>
      </c>
      <c r="M190" s="318">
        <v>-297540.88560453989</v>
      </c>
      <c r="N190" s="317">
        <v>-4.7684472022490189E-2</v>
      </c>
      <c r="O190" s="313">
        <v>2852079.9779637726</v>
      </c>
      <c r="P190" s="313">
        <v>-274946.80590401962</v>
      </c>
      <c r="Q190" s="317">
        <v>-8.7925951681149431E-2</v>
      </c>
    </row>
    <row r="191" spans="1:17">
      <c r="A191" s="329"/>
      <c r="B191" s="329"/>
      <c r="C191" s="160" t="s">
        <v>120</v>
      </c>
      <c r="D191" s="313">
        <v>265.42381307001108</v>
      </c>
      <c r="E191" s="313">
        <v>35.513299865114647</v>
      </c>
      <c r="F191" s="314">
        <v>0.15446575004364924</v>
      </c>
      <c r="G191" s="322">
        <v>2.7357016323950956E-3</v>
      </c>
      <c r="H191" s="322">
        <v>4.0796974085787569E-4</v>
      </c>
      <c r="I191" s="323">
        <v>7.9837470414859384</v>
      </c>
      <c r="J191" s="323">
        <v>2.4956989701797321</v>
      </c>
      <c r="K191" s="314">
        <v>0.45475165992591837</v>
      </c>
      <c r="L191" s="315">
        <v>2119.0765823376178</v>
      </c>
      <c r="M191" s="315">
        <v>857.31663377046584</v>
      </c>
      <c r="N191" s="314">
        <v>0.67946096620361918</v>
      </c>
      <c r="O191" s="313">
        <v>805.50560975074768</v>
      </c>
      <c r="P191" s="313">
        <v>257.02359557151794</v>
      </c>
      <c r="Q191" s="314">
        <v>0.46860897700745624</v>
      </c>
    </row>
    <row r="192" spans="1:17">
      <c r="A192" s="329"/>
      <c r="B192" s="329"/>
      <c r="C192" s="160" t="s">
        <v>89</v>
      </c>
      <c r="D192" s="313">
        <v>639374.58523352724</v>
      </c>
      <c r="E192" s="313">
        <v>-149605.62431369536</v>
      </c>
      <c r="F192" s="317">
        <v>-0.18961898220431986</v>
      </c>
      <c r="G192" s="324">
        <v>6.5899817966744605</v>
      </c>
      <c r="H192" s="324">
        <v>-1.3980582888090058</v>
      </c>
      <c r="I192" s="325">
        <v>6.5857309891159748</v>
      </c>
      <c r="J192" s="325">
        <v>0.20399736281156411</v>
      </c>
      <c r="K192" s="317">
        <v>3.1965822260384233E-2</v>
      </c>
      <c r="L192" s="318">
        <v>4210749.0196256135</v>
      </c>
      <c r="M192" s="318">
        <v>-824312.514130597</v>
      </c>
      <c r="N192" s="317">
        <v>-0.16371448662627386</v>
      </c>
      <c r="O192" s="313">
        <v>1891661.5959714821</v>
      </c>
      <c r="P192" s="313">
        <v>-434387.68480541767</v>
      </c>
      <c r="Q192" s="317">
        <v>-0.18674913227132156</v>
      </c>
    </row>
    <row r="193" spans="1:17">
      <c r="A193" s="329"/>
      <c r="B193" s="329"/>
      <c r="C193" s="160" t="s">
        <v>121</v>
      </c>
      <c r="D193" s="313">
        <v>10682.987242818988</v>
      </c>
      <c r="E193" s="313">
        <v>934.92464256744279</v>
      </c>
      <c r="F193" s="314">
        <v>9.5908764736832672E-2</v>
      </c>
      <c r="G193" s="322">
        <v>0.11010867977895812</v>
      </c>
      <c r="H193" s="322">
        <v>1.1414296999321449E-2</v>
      </c>
      <c r="I193" s="323">
        <v>4.8022576347548993</v>
      </c>
      <c r="J193" s="323">
        <v>3.5074960926253951E-2</v>
      </c>
      <c r="K193" s="314">
        <v>7.3575869283994443E-3</v>
      </c>
      <c r="L193" s="315">
        <v>51302.457048816679</v>
      </c>
      <c r="M193" s="315">
        <v>4831.6619175004962</v>
      </c>
      <c r="N193" s="314">
        <v>0.10397200873897873</v>
      </c>
      <c r="O193" s="313">
        <v>28645.167961239815</v>
      </c>
      <c r="P193" s="313">
        <v>2612.8489053249359</v>
      </c>
      <c r="Q193" s="314">
        <v>0.10036942539436428</v>
      </c>
    </row>
    <row r="194" spans="1:17">
      <c r="A194" s="329"/>
      <c r="B194" s="329"/>
      <c r="C194" s="160" t="s">
        <v>91</v>
      </c>
      <c r="D194" s="313">
        <v>65297.835882847387</v>
      </c>
      <c r="E194" s="313">
        <v>-19473.604792540486</v>
      </c>
      <c r="F194" s="317">
        <v>-0.22971893172265453</v>
      </c>
      <c r="G194" s="324">
        <v>0.67301947835951637</v>
      </c>
      <c r="H194" s="324">
        <v>-0.18525004225087638</v>
      </c>
      <c r="I194" s="325">
        <v>6.0390034000747033</v>
      </c>
      <c r="J194" s="325">
        <v>-0.38968352064930478</v>
      </c>
      <c r="K194" s="317">
        <v>-6.0616347545731482E-2</v>
      </c>
      <c r="L194" s="318">
        <v>394333.85291403532</v>
      </c>
      <c r="M194" s="318">
        <v>-150635.19900676189</v>
      </c>
      <c r="N194" s="317">
        <v>-0.27641055666525149</v>
      </c>
      <c r="O194" s="313">
        <v>191322.78177912114</v>
      </c>
      <c r="P194" s="313">
        <v>-58240.597287986137</v>
      </c>
      <c r="Q194" s="317">
        <v>-0.23336996600100254</v>
      </c>
    </row>
    <row r="195" spans="1:17">
      <c r="A195" s="329"/>
      <c r="B195" s="329"/>
      <c r="C195" s="160" t="s">
        <v>122</v>
      </c>
      <c r="D195" s="313">
        <v>160.30858247085808</v>
      </c>
      <c r="E195" s="313">
        <v>62.825402832066999</v>
      </c>
      <c r="F195" s="314">
        <v>0.64447428843475207</v>
      </c>
      <c r="G195" s="322">
        <v>1.6522875083434651E-3</v>
      </c>
      <c r="H195" s="322">
        <v>6.6531782622440867E-4</v>
      </c>
      <c r="I195" s="323">
        <v>5.4851706434537624</v>
      </c>
      <c r="J195" s="323">
        <v>-0.2713736644181699</v>
      </c>
      <c r="K195" s="314">
        <v>-4.71417659457729E-2</v>
      </c>
      <c r="L195" s="315">
        <v>879.31993046283719</v>
      </c>
      <c r="M195" s="315">
        <v>318.15368759989735</v>
      </c>
      <c r="N195" s="314">
        <v>0.56695086642551973</v>
      </c>
      <c r="O195" s="313">
        <v>569.39053964614868</v>
      </c>
      <c r="P195" s="313">
        <v>213.90458488464355</v>
      </c>
      <c r="Q195" s="314">
        <v>0.60172443388980512</v>
      </c>
    </row>
    <row r="196" spans="1:17">
      <c r="A196" s="329"/>
      <c r="B196" s="329"/>
      <c r="C196" s="160" t="s">
        <v>93</v>
      </c>
      <c r="D196" s="313">
        <v>9158.7783180611623</v>
      </c>
      <c r="E196" s="313">
        <v>3643.7623453560009</v>
      </c>
      <c r="F196" s="317">
        <v>0.66069842107251509</v>
      </c>
      <c r="G196" s="324">
        <v>9.4398782481720164E-2</v>
      </c>
      <c r="H196" s="324">
        <v>3.8561933687588708E-2</v>
      </c>
      <c r="I196" s="325">
        <v>3.634131381321184</v>
      </c>
      <c r="J196" s="325">
        <v>-1.0193844709816555</v>
      </c>
      <c r="K196" s="317">
        <v>-0.21905683860026023</v>
      </c>
      <c r="L196" s="318">
        <v>33284.203700230122</v>
      </c>
      <c r="M196" s="318">
        <v>7619.9894455432914</v>
      </c>
      <c r="N196" s="317">
        <v>0.29691107508392622</v>
      </c>
      <c r="O196" s="313">
        <v>15348.182898640633</v>
      </c>
      <c r="P196" s="313">
        <v>1822.0360894203186</v>
      </c>
      <c r="Q196" s="317">
        <v>0.13470474002088301</v>
      </c>
    </row>
    <row r="197" spans="1:17">
      <c r="A197" s="329"/>
      <c r="B197" s="329"/>
      <c r="C197" s="160" t="s">
        <v>123</v>
      </c>
      <c r="D197" s="313">
        <v>20491.424036509132</v>
      </c>
      <c r="E197" s="313">
        <v>-11064.548713468037</v>
      </c>
      <c r="F197" s="314">
        <v>-0.35063247142257853</v>
      </c>
      <c r="G197" s="322">
        <v>0.21120343927841753</v>
      </c>
      <c r="H197" s="322">
        <v>-0.10828540494480945</v>
      </c>
      <c r="I197" s="323">
        <v>3.648480380412733</v>
      </c>
      <c r="J197" s="323">
        <v>0.41472621564841994</v>
      </c>
      <c r="K197" s="314">
        <v>0.12824914774517085</v>
      </c>
      <c r="L197" s="315">
        <v>74762.558563921455</v>
      </c>
      <c r="M197" s="315">
        <v>-27281.699739506395</v>
      </c>
      <c r="N197" s="314">
        <v>-0.26735163930913647</v>
      </c>
      <c r="O197" s="313">
        <v>48967.36975479126</v>
      </c>
      <c r="P197" s="313">
        <v>-26311.933485913163</v>
      </c>
      <c r="Q197" s="314">
        <v>-0.3495241368239177</v>
      </c>
    </row>
    <row r="198" spans="1:17">
      <c r="A198" s="329" t="s">
        <v>111</v>
      </c>
      <c r="B198" s="329" t="s">
        <v>133</v>
      </c>
      <c r="C198" s="160" t="s">
        <v>82</v>
      </c>
      <c r="D198" s="313">
        <v>9750466.4604555108</v>
      </c>
      <c r="E198" s="313">
        <v>396966.73510253243</v>
      </c>
      <c r="F198" s="317">
        <v>4.2440449752357466E-2</v>
      </c>
      <c r="G198" s="324">
        <v>7.6179381244706939</v>
      </c>
      <c r="H198" s="324">
        <v>-0.71399131016137751</v>
      </c>
      <c r="I198" s="325">
        <v>2.6207897046504636</v>
      </c>
      <c r="J198" s="325">
        <v>7.8836207730505592E-2</v>
      </c>
      <c r="K198" s="317">
        <v>3.1014024381653751E-2</v>
      </c>
      <c r="L198" s="318">
        <v>25553922.115101449</v>
      </c>
      <c r="M198" s="318">
        <v>1777760.779800579</v>
      </c>
      <c r="N198" s="317">
        <v>7.477072327739917E-2</v>
      </c>
      <c r="O198" s="313">
        <v>9099436.3882920146</v>
      </c>
      <c r="P198" s="313">
        <v>90019.098741954193</v>
      </c>
      <c r="Q198" s="317">
        <v>9.9916671465940989E-3</v>
      </c>
    </row>
    <row r="199" spans="1:17">
      <c r="A199" s="329"/>
      <c r="B199" s="329"/>
      <c r="C199" s="160" t="s">
        <v>118</v>
      </c>
      <c r="D199" s="313">
        <v>27235380.819986269</v>
      </c>
      <c r="E199" s="313">
        <v>18156.227977443486</v>
      </c>
      <c r="F199" s="314">
        <v>6.670859446401558E-4</v>
      </c>
      <c r="G199" s="322">
        <v>21.278720020678744</v>
      </c>
      <c r="H199" s="322">
        <v>-2.9658944408448953</v>
      </c>
      <c r="I199" s="323">
        <v>2.3831682681526249</v>
      </c>
      <c r="J199" s="323">
        <v>0.12023956377394995</v>
      </c>
      <c r="K199" s="314">
        <v>5.3134490512799316E-2</v>
      </c>
      <c r="L199" s="315">
        <v>64906495.3412439</v>
      </c>
      <c r="M199" s="315">
        <v>3315856.5584659576</v>
      </c>
      <c r="N199" s="314">
        <v>5.383702172923626E-2</v>
      </c>
      <c r="O199" s="313">
        <v>15226236.943033397</v>
      </c>
      <c r="P199" s="313">
        <v>1138636.5300762989</v>
      </c>
      <c r="Q199" s="314">
        <v>8.0825441998556097E-2</v>
      </c>
    </row>
    <row r="200" spans="1:17">
      <c r="A200" s="329"/>
      <c r="B200" s="329"/>
      <c r="C200" s="160" t="s">
        <v>84</v>
      </c>
      <c r="D200" s="313">
        <v>16598526.285076579</v>
      </c>
      <c r="E200" s="313">
        <v>2485600.7446386963</v>
      </c>
      <c r="F200" s="317">
        <v>0.17612228857274728</v>
      </c>
      <c r="G200" s="324">
        <v>12.968256104457859</v>
      </c>
      <c r="H200" s="324">
        <v>0.39671570012993485</v>
      </c>
      <c r="I200" s="325">
        <v>2.5954473920540311</v>
      </c>
      <c r="J200" s="325">
        <v>0.11471860430977765</v>
      </c>
      <c r="K200" s="317">
        <v>4.6243912223106094E-2</v>
      </c>
      <c r="L200" s="318">
        <v>43080601.758542292</v>
      </c>
      <c r="M200" s="318">
        <v>8070261.0910869092</v>
      </c>
      <c r="N200" s="317">
        <v>0.23051078444914402</v>
      </c>
      <c r="O200" s="313">
        <v>12624315.430829525</v>
      </c>
      <c r="P200" s="313">
        <v>1622993.3833385538</v>
      </c>
      <c r="Q200" s="317">
        <v>0.14752712231605869</v>
      </c>
    </row>
    <row r="201" spans="1:17">
      <c r="A201" s="329"/>
      <c r="B201" s="329"/>
      <c r="C201" s="160" t="s">
        <v>119</v>
      </c>
      <c r="D201" s="313">
        <v>3349668.8956943438</v>
      </c>
      <c r="E201" s="313">
        <v>-279654.30101248901</v>
      </c>
      <c r="F201" s="314">
        <v>-7.7054118868840643E-2</v>
      </c>
      <c r="G201" s="322">
        <v>2.6170615004270772</v>
      </c>
      <c r="H201" s="322">
        <v>-0.61587436939179607</v>
      </c>
      <c r="I201" s="323">
        <v>2.2430419685274234</v>
      </c>
      <c r="J201" s="323">
        <v>0.22074541981441387</v>
      </c>
      <c r="K201" s="314">
        <v>0.1091558109788084</v>
      </c>
      <c r="L201" s="315">
        <v>7513447.913713322</v>
      </c>
      <c r="M201" s="315">
        <v>173880.13884902652</v>
      </c>
      <c r="N201" s="314">
        <v>2.3690787275581968E-2</v>
      </c>
      <c r="O201" s="313">
        <v>2177525.0349982977</v>
      </c>
      <c r="P201" s="313">
        <v>357955.881816515</v>
      </c>
      <c r="Q201" s="314">
        <v>0.19672562660813236</v>
      </c>
    </row>
    <row r="202" spans="1:17">
      <c r="A202" s="329"/>
      <c r="B202" s="329"/>
      <c r="C202" s="160" t="s">
        <v>86</v>
      </c>
      <c r="D202" s="313">
        <v>22294111.09386972</v>
      </c>
      <c r="E202" s="313">
        <v>5073659.4488596134</v>
      </c>
      <c r="F202" s="317">
        <v>0.29462987112360584</v>
      </c>
      <c r="G202" s="324">
        <v>17.41815733041771</v>
      </c>
      <c r="H202" s="324">
        <v>2.0784885271128157</v>
      </c>
      <c r="I202" s="325">
        <v>2.3296122500510856</v>
      </c>
      <c r="J202" s="325">
        <v>8.9155579528479301E-2</v>
      </c>
      <c r="K202" s="317">
        <v>3.9793485275340303E-2</v>
      </c>
      <c r="L202" s="318">
        <v>51936634.30827871</v>
      </c>
      <c r="M202" s="318">
        <v>13354958.550803825</v>
      </c>
      <c r="N202" s="317">
        <v>0.34614770583717869</v>
      </c>
      <c r="O202" s="313">
        <v>11178900.604292214</v>
      </c>
      <c r="P202" s="313">
        <v>2018982.6421253514</v>
      </c>
      <c r="Q202" s="317">
        <v>0.22041492625418038</v>
      </c>
    </row>
    <row r="203" spans="1:17">
      <c r="A203" s="329"/>
      <c r="B203" s="329"/>
      <c r="C203" s="160" t="s">
        <v>87</v>
      </c>
      <c r="D203" s="313">
        <v>3381045.9661392691</v>
      </c>
      <c r="E203" s="313">
        <v>273351.31990467012</v>
      </c>
      <c r="F203" s="314">
        <v>8.7959516947996474E-2</v>
      </c>
      <c r="G203" s="322">
        <v>2.6415760795137304</v>
      </c>
      <c r="H203" s="322">
        <v>-0.12670245334669739</v>
      </c>
      <c r="I203" s="323">
        <v>2.5661649190128935</v>
      </c>
      <c r="J203" s="323">
        <v>0.20572835947821755</v>
      </c>
      <c r="K203" s="314">
        <v>8.7156911143069976E-2</v>
      </c>
      <c r="L203" s="315">
        <v>8676321.5478766467</v>
      </c>
      <c r="M203" s="315">
        <v>1340805.4890343184</v>
      </c>
      <c r="N203" s="314">
        <v>0.18278270789389026</v>
      </c>
      <c r="O203" s="313">
        <v>4749011.3692029715</v>
      </c>
      <c r="P203" s="313">
        <v>569168.24613964278</v>
      </c>
      <c r="Q203" s="314">
        <v>0.13616976268777045</v>
      </c>
    </row>
    <row r="204" spans="1:17">
      <c r="A204" s="329"/>
      <c r="B204" s="329"/>
      <c r="C204" s="160" t="s">
        <v>120</v>
      </c>
      <c r="D204" s="313">
        <v>230184.35581144626</v>
      </c>
      <c r="E204" s="313">
        <v>32539.711391956254</v>
      </c>
      <c r="F204" s="317">
        <v>0.16463745571012026</v>
      </c>
      <c r="G204" s="324">
        <v>0.17984064525573729</v>
      </c>
      <c r="H204" s="324">
        <v>3.7823484908872107E-3</v>
      </c>
      <c r="I204" s="325">
        <v>3.6090279641135621</v>
      </c>
      <c r="J204" s="325">
        <v>0.34289803775179939</v>
      </c>
      <c r="K204" s="317">
        <v>0.10498603713960745</v>
      </c>
      <c r="L204" s="318">
        <v>830741.77702497575</v>
      </c>
      <c r="M204" s="318">
        <v>185208.68910135003</v>
      </c>
      <c r="N204" s="317">
        <v>0.28690812688948086</v>
      </c>
      <c r="O204" s="313">
        <v>476871.29250001907</v>
      </c>
      <c r="P204" s="313">
        <v>80774.226563811069</v>
      </c>
      <c r="Q204" s="317">
        <v>0.20392533424324802</v>
      </c>
    </row>
    <row r="205" spans="1:17">
      <c r="A205" s="329"/>
      <c r="B205" s="329"/>
      <c r="C205" s="160" t="s">
        <v>89</v>
      </c>
      <c r="D205" s="313">
        <v>1541309.0688858654</v>
      </c>
      <c r="E205" s="313">
        <v>-298111.43209340493</v>
      </c>
      <c r="F205" s="314">
        <v>-0.16206812522460004</v>
      </c>
      <c r="G205" s="322">
        <v>1.2042087591478707</v>
      </c>
      <c r="H205" s="322">
        <v>-0.43431396120175658</v>
      </c>
      <c r="I205" s="323">
        <v>2.748304544734784</v>
      </c>
      <c r="J205" s="323">
        <v>0.23244727139913035</v>
      </c>
      <c r="K205" s="314">
        <v>9.2392868968651676E-2</v>
      </c>
      <c r="L205" s="315">
        <v>4235986.7188599622</v>
      </c>
      <c r="M205" s="315">
        <v>-391732.72725144681</v>
      </c>
      <c r="N205" s="314">
        <v>-8.4649195313819842E-2</v>
      </c>
      <c r="O205" s="313">
        <v>2213078.0282634497</v>
      </c>
      <c r="P205" s="313">
        <v>-221834.91127456538</v>
      </c>
      <c r="Q205" s="314">
        <v>-9.1105890347215016E-2</v>
      </c>
    </row>
    <row r="206" spans="1:17">
      <c r="A206" s="329"/>
      <c r="B206" s="329"/>
      <c r="C206" s="160" t="s">
        <v>121</v>
      </c>
      <c r="D206" s="313">
        <v>875416.9400012379</v>
      </c>
      <c r="E206" s="313">
        <v>-156728.00740444916</v>
      </c>
      <c r="F206" s="317">
        <v>-0.15184689689019698</v>
      </c>
      <c r="G206" s="324">
        <v>0.68395415840765383</v>
      </c>
      <c r="H206" s="324">
        <v>-0.23546200886781821</v>
      </c>
      <c r="I206" s="325">
        <v>2.4310979610377212</v>
      </c>
      <c r="J206" s="325">
        <v>4.8652042318638511E-2</v>
      </c>
      <c r="K206" s="317">
        <v>2.0421047939168407E-2</v>
      </c>
      <c r="L206" s="318">
        <v>2128224.3378948905</v>
      </c>
      <c r="M206" s="318">
        <v>-330805.17957831081</v>
      </c>
      <c r="N206" s="317">
        <v>-0.13452672171183727</v>
      </c>
      <c r="O206" s="313">
        <v>376301.43550544977</v>
      </c>
      <c r="P206" s="313">
        <v>-100671.0190565302</v>
      </c>
      <c r="Q206" s="317">
        <v>-0.21106254269752292</v>
      </c>
    </row>
    <row r="207" spans="1:17">
      <c r="A207" s="329"/>
      <c r="B207" s="329"/>
      <c r="C207" s="160" t="s">
        <v>91</v>
      </c>
      <c r="D207" s="313">
        <v>366035.5561756402</v>
      </c>
      <c r="E207" s="313">
        <v>-44183.27091107599</v>
      </c>
      <c r="F207" s="314">
        <v>-0.10770658973615584</v>
      </c>
      <c r="G207" s="322">
        <v>0.28597977641492006</v>
      </c>
      <c r="H207" s="322">
        <v>-7.9435781440893194E-2</v>
      </c>
      <c r="I207" s="323">
        <v>3.5427982024876914</v>
      </c>
      <c r="J207" s="323">
        <v>0.14898463974877751</v>
      </c>
      <c r="K207" s="314">
        <v>4.3898887488840799E-2</v>
      </c>
      <c r="L207" s="315">
        <v>1296790.1104656404</v>
      </c>
      <c r="M207" s="315">
        <v>-95416.108592106262</v>
      </c>
      <c r="N207" s="314">
        <v>-6.8535901711949287E-2</v>
      </c>
      <c r="O207" s="313">
        <v>864458.66810882092</v>
      </c>
      <c r="P207" s="313">
        <v>-11319.622137229308</v>
      </c>
      <c r="Q207" s="314">
        <v>-1.2925214364527185E-2</v>
      </c>
    </row>
    <row r="208" spans="1:17">
      <c r="A208" s="329"/>
      <c r="B208" s="329"/>
      <c r="C208" s="160" t="s">
        <v>122</v>
      </c>
      <c r="D208" s="313">
        <v>170854.84362817559</v>
      </c>
      <c r="E208" s="313">
        <v>-20472.327065646503</v>
      </c>
      <c r="F208" s="317">
        <v>-0.10700167148976478</v>
      </c>
      <c r="G208" s="324">
        <v>0.13348711390416423</v>
      </c>
      <c r="H208" s="324">
        <v>-3.694369081674706E-2</v>
      </c>
      <c r="I208" s="325">
        <v>3.0832615116731534</v>
      </c>
      <c r="J208" s="325">
        <v>4.967845497747847E-2</v>
      </c>
      <c r="K208" s="317">
        <v>1.6376164439549132E-2</v>
      </c>
      <c r="L208" s="318">
        <v>526790.16344168887</v>
      </c>
      <c r="M208" s="318">
        <v>-53616.699860611116</v>
      </c>
      <c r="N208" s="317">
        <v>-9.2377784017838735E-2</v>
      </c>
      <c r="O208" s="313">
        <v>315459.4056674242</v>
      </c>
      <c r="P208" s="313">
        <v>69775.403127193451</v>
      </c>
      <c r="Q208" s="317">
        <v>0.28400466617995501</v>
      </c>
    </row>
    <row r="209" spans="1:17">
      <c r="A209" s="329"/>
      <c r="B209" s="329"/>
      <c r="C209" s="160" t="s">
        <v>93</v>
      </c>
      <c r="D209" s="313">
        <v>888914.65851288487</v>
      </c>
      <c r="E209" s="313">
        <v>-129964.69914395153</v>
      </c>
      <c r="F209" s="314">
        <v>-0.12755651409293178</v>
      </c>
      <c r="G209" s="322">
        <v>0.69449978562049242</v>
      </c>
      <c r="H209" s="322">
        <v>-0.21309963274370169</v>
      </c>
      <c r="I209" s="323">
        <v>2.5441741276038616</v>
      </c>
      <c r="J209" s="323">
        <v>0.36237845910370181</v>
      </c>
      <c r="K209" s="314">
        <v>0.16609184092514631</v>
      </c>
      <c r="L209" s="315">
        <v>2261553.6758363033</v>
      </c>
      <c r="M209" s="315">
        <v>38567.106576392427</v>
      </c>
      <c r="N209" s="314">
        <v>1.7349230584525036E-2</v>
      </c>
      <c r="O209" s="313">
        <v>808691.43415045738</v>
      </c>
      <c r="P209" s="313">
        <v>-115295.15871716896</v>
      </c>
      <c r="Q209" s="314">
        <v>-0.12478012084498565</v>
      </c>
    </row>
    <row r="210" spans="1:17">
      <c r="A210" s="329"/>
      <c r="B210" s="329"/>
      <c r="C210" s="160" t="s">
        <v>123</v>
      </c>
      <c r="D210" s="313">
        <v>394485.0649280083</v>
      </c>
      <c r="E210" s="313">
        <v>37183.610541538103</v>
      </c>
      <c r="F210" s="317">
        <v>0.10406789584830227</v>
      </c>
      <c r="G210" s="324">
        <v>0.30820708197266905</v>
      </c>
      <c r="H210" s="324">
        <v>-1.0070631423760634E-2</v>
      </c>
      <c r="I210" s="325">
        <v>2.6735566153024295</v>
      </c>
      <c r="J210" s="325">
        <v>0.38600274104548982</v>
      </c>
      <c r="K210" s="317">
        <v>0.16874039356597628</v>
      </c>
      <c r="L210" s="318">
        <v>1054678.1549762851</v>
      </c>
      <c r="M210" s="318">
        <v>237331.82871687587</v>
      </c>
      <c r="N210" s="317">
        <v>0.29036874711730404</v>
      </c>
      <c r="O210" s="313">
        <v>1029129.9515321255</v>
      </c>
      <c r="P210" s="313">
        <v>140893.67370153824</v>
      </c>
      <c r="Q210" s="317">
        <v>0.15862184107775296</v>
      </c>
    </row>
    <row r="211" spans="1:17">
      <c r="A211" s="329"/>
      <c r="B211" s="329" t="s">
        <v>134</v>
      </c>
      <c r="C211" s="160" t="s">
        <v>82</v>
      </c>
      <c r="D211" s="313">
        <v>138811050.83619618</v>
      </c>
      <c r="E211" s="313">
        <v>6391897.1179436594</v>
      </c>
      <c r="F211" s="314">
        <v>4.8270185531797481E-2</v>
      </c>
      <c r="G211" s="322">
        <v>7.8828831296828303</v>
      </c>
      <c r="H211" s="322">
        <v>-0.37659774850788796</v>
      </c>
      <c r="I211" s="323">
        <v>2.5594370150765098</v>
      </c>
      <c r="J211" s="323">
        <v>8.4282373779879904E-2</v>
      </c>
      <c r="K211" s="314">
        <v>3.4051356781379889E-2</v>
      </c>
      <c r="L211" s="315">
        <v>355278141.61182761</v>
      </c>
      <c r="M211" s="315">
        <v>27520258.689522982</v>
      </c>
      <c r="N211" s="314">
        <v>8.3965207622623952E-2</v>
      </c>
      <c r="O211" s="313">
        <v>131832422.98679212</v>
      </c>
      <c r="P211" s="313">
        <v>4406614.3701312244</v>
      </c>
      <c r="Q211" s="314">
        <v>3.4581804251192019E-2</v>
      </c>
    </row>
    <row r="212" spans="1:17">
      <c r="A212" s="329"/>
      <c r="B212" s="329"/>
      <c r="C212" s="160" t="s">
        <v>118</v>
      </c>
      <c r="D212" s="313">
        <v>394413919.16469789</v>
      </c>
      <c r="E212" s="313">
        <v>-19102361.048721433</v>
      </c>
      <c r="F212" s="317">
        <v>-4.6194943132257187E-2</v>
      </c>
      <c r="G212" s="324">
        <v>22.398208289370249</v>
      </c>
      <c r="H212" s="324">
        <v>-3.3943580678372776</v>
      </c>
      <c r="I212" s="325">
        <v>2.2755993853536403</v>
      </c>
      <c r="J212" s="325">
        <v>5.7339905936327984E-2</v>
      </c>
      <c r="K212" s="317">
        <v>2.5849052587567398E-2</v>
      </c>
      <c r="L212" s="318">
        <v>897528072.02610683</v>
      </c>
      <c r="M212" s="318">
        <v>-19758336.450696111</v>
      </c>
      <c r="N212" s="317">
        <v>-2.1539986058995198E-2</v>
      </c>
      <c r="O212" s="313">
        <v>208728635.27174518</v>
      </c>
      <c r="P212" s="313">
        <v>2665638.1288861334</v>
      </c>
      <c r="Q212" s="317">
        <v>1.2936034930318439E-2</v>
      </c>
    </row>
    <row r="213" spans="1:17">
      <c r="A213" s="329"/>
      <c r="B213" s="329"/>
      <c r="C213" s="160" t="s">
        <v>84</v>
      </c>
      <c r="D213" s="313">
        <v>227172795.19112983</v>
      </c>
      <c r="E213" s="313">
        <v>29145476.92556265</v>
      </c>
      <c r="F213" s="314">
        <v>0.14717907196256994</v>
      </c>
      <c r="G213" s="322">
        <v>12.900821540845865</v>
      </c>
      <c r="H213" s="322">
        <v>0.54911257241443678</v>
      </c>
      <c r="I213" s="323">
        <v>2.5195268737561176</v>
      </c>
      <c r="J213" s="323">
        <v>6.1548372420649589E-2</v>
      </c>
      <c r="K213" s="314">
        <v>2.5040240338639719E-2</v>
      </c>
      <c r="L213" s="315">
        <v>572367962.47034609</v>
      </c>
      <c r="M213" s="315">
        <v>85621071.496465504</v>
      </c>
      <c r="N213" s="314">
        <v>0.17590471163597024</v>
      </c>
      <c r="O213" s="313">
        <v>172710115.10894156</v>
      </c>
      <c r="P213" s="313">
        <v>18469456.44642362</v>
      </c>
      <c r="Q213" s="314">
        <v>0.11974440855335823</v>
      </c>
    </row>
    <row r="214" spans="1:17">
      <c r="A214" s="329"/>
      <c r="B214" s="329"/>
      <c r="C214" s="160" t="s">
        <v>119</v>
      </c>
      <c r="D214" s="313">
        <v>49739025.422944948</v>
      </c>
      <c r="E214" s="313">
        <v>-3257971.3985296041</v>
      </c>
      <c r="F214" s="317">
        <v>-6.147464184629918E-2</v>
      </c>
      <c r="G214" s="324">
        <v>2.8246088624174441</v>
      </c>
      <c r="H214" s="324">
        <v>-0.48101324403291157</v>
      </c>
      <c r="I214" s="325">
        <v>2.0299902816415512</v>
      </c>
      <c r="J214" s="325">
        <v>7.9084298085677851E-2</v>
      </c>
      <c r="K214" s="317">
        <v>4.0537216427791484E-2</v>
      </c>
      <c r="L214" s="318">
        <v>100969738.22690029</v>
      </c>
      <c r="M214" s="318">
        <v>-2422419.9826060086</v>
      </c>
      <c r="N214" s="317">
        <v>-2.3429436279852039E-2</v>
      </c>
      <c r="O214" s="313">
        <v>26152901.077582616</v>
      </c>
      <c r="P214" s="313">
        <v>-420445.42599011213</v>
      </c>
      <c r="Q214" s="317">
        <v>-1.5822072915565383E-2</v>
      </c>
    </row>
    <row r="215" spans="1:17">
      <c r="A215" s="329"/>
      <c r="B215" s="329"/>
      <c r="C215" s="160" t="s">
        <v>86</v>
      </c>
      <c r="D215" s="313">
        <v>289566373.86870217</v>
      </c>
      <c r="E215" s="313">
        <v>58370777.674235731</v>
      </c>
      <c r="F215" s="314">
        <v>0.25247357058279818</v>
      </c>
      <c r="G215" s="322">
        <v>16.44406457369611</v>
      </c>
      <c r="H215" s="322">
        <v>2.0235253067480006</v>
      </c>
      <c r="I215" s="323">
        <v>2.2523100721572771</v>
      </c>
      <c r="J215" s="323">
        <v>9.6433800503881173E-3</v>
      </c>
      <c r="K215" s="314">
        <v>4.2999613292194466E-3</v>
      </c>
      <c r="L215" s="315">
        <v>652193260.42253768</v>
      </c>
      <c r="M215" s="315">
        <v>133698597.47541356</v>
      </c>
      <c r="N215" s="314">
        <v>0.25785915850217361</v>
      </c>
      <c r="O215" s="313">
        <v>148282456.94425735</v>
      </c>
      <c r="P215" s="313">
        <v>24429727.531304657</v>
      </c>
      <c r="Q215" s="314">
        <v>0.19724819668568211</v>
      </c>
    </row>
    <row r="216" spans="1:17">
      <c r="A216" s="329"/>
      <c r="B216" s="329"/>
      <c r="C216" s="160" t="s">
        <v>87</v>
      </c>
      <c r="D216" s="313">
        <v>46198501.614669785</v>
      </c>
      <c r="E216" s="313">
        <v>3347387.020126313</v>
      </c>
      <c r="F216" s="317">
        <v>7.8116684987058857E-2</v>
      </c>
      <c r="G216" s="324">
        <v>2.6235475259433958</v>
      </c>
      <c r="H216" s="324">
        <v>-4.9237729547977782E-2</v>
      </c>
      <c r="I216" s="325">
        <v>2.4538076134910516</v>
      </c>
      <c r="J216" s="325">
        <v>9.9275761433575749E-2</v>
      </c>
      <c r="K216" s="317">
        <v>4.2163694386561375E-2</v>
      </c>
      <c r="L216" s="318">
        <v>113362234.99395536</v>
      </c>
      <c r="M216" s="318">
        <v>12467920.784937784</v>
      </c>
      <c r="N216" s="317">
        <v>0.12357406740590587</v>
      </c>
      <c r="O216" s="313">
        <v>63464796.401555769</v>
      </c>
      <c r="P216" s="313">
        <v>4744267.6801452562</v>
      </c>
      <c r="Q216" s="317">
        <v>8.0794021842916661E-2</v>
      </c>
    </row>
    <row r="217" spans="1:17">
      <c r="A217" s="329"/>
      <c r="B217" s="329"/>
      <c r="C217" s="160" t="s">
        <v>120</v>
      </c>
      <c r="D217" s="313">
        <v>2939905.3777150423</v>
      </c>
      <c r="E217" s="313">
        <v>113610.5517237368</v>
      </c>
      <c r="F217" s="314">
        <v>4.0197700069697646E-2</v>
      </c>
      <c r="G217" s="322">
        <v>0.16695306580598748</v>
      </c>
      <c r="H217" s="322">
        <v>-9.3335771450229754E-3</v>
      </c>
      <c r="I217" s="323">
        <v>3.3369828342044059</v>
      </c>
      <c r="J217" s="323">
        <v>0.12822564680018589</v>
      </c>
      <c r="K217" s="314">
        <v>3.9961156083585199E-2</v>
      </c>
      <c r="L217" s="315">
        <v>9810413.7796203159</v>
      </c>
      <c r="M217" s="315">
        <v>741519.94299735501</v>
      </c>
      <c r="N217" s="314">
        <v>8.1765202719969135E-2</v>
      </c>
      <c r="O217" s="313">
        <v>5978963.9637150206</v>
      </c>
      <c r="P217" s="313">
        <v>461584.14145950601</v>
      </c>
      <c r="Q217" s="314">
        <v>8.3660026376579891E-2</v>
      </c>
    </row>
    <row r="218" spans="1:17">
      <c r="A218" s="329"/>
      <c r="B218" s="329"/>
      <c r="C218" s="160" t="s">
        <v>89</v>
      </c>
      <c r="D218" s="313">
        <v>25219077.856987081</v>
      </c>
      <c r="E218" s="313">
        <v>-1111755.9375580326</v>
      </c>
      <c r="F218" s="317">
        <v>-4.2222587641275226E-2</v>
      </c>
      <c r="G218" s="324">
        <v>1.4321557411131038</v>
      </c>
      <c r="H218" s="324">
        <v>-0.21019743911935862</v>
      </c>
      <c r="I218" s="325">
        <v>2.5949831881427547</v>
      </c>
      <c r="J218" s="325">
        <v>4.8971777236780589E-2</v>
      </c>
      <c r="K218" s="317">
        <v>1.9234704537068215E-2</v>
      </c>
      <c r="L218" s="318">
        <v>65443083.059344687</v>
      </c>
      <c r="M218" s="318">
        <v>-1595520.2402358279</v>
      </c>
      <c r="N218" s="317">
        <v>-2.3800022102277475E-2</v>
      </c>
      <c r="O218" s="313">
        <v>34094797.189133428</v>
      </c>
      <c r="P218" s="313">
        <v>-656092.6332231909</v>
      </c>
      <c r="Q218" s="317">
        <v>-1.8879880100252874E-2</v>
      </c>
    </row>
    <row r="219" spans="1:17">
      <c r="A219" s="329"/>
      <c r="B219" s="329"/>
      <c r="C219" s="160" t="s">
        <v>121</v>
      </c>
      <c r="D219" s="313">
        <v>13509461.564463651</v>
      </c>
      <c r="E219" s="313">
        <v>-836299.49483093247</v>
      </c>
      <c r="F219" s="314">
        <v>-5.8295930858899683E-2</v>
      </c>
      <c r="G219" s="322">
        <v>0.7671832034704259</v>
      </c>
      <c r="H219" s="322">
        <v>-0.12761589337657575</v>
      </c>
      <c r="I219" s="323">
        <v>2.3743257825030315</v>
      </c>
      <c r="J219" s="323">
        <v>-3.4248888096306107E-2</v>
      </c>
      <c r="K219" s="314">
        <v>-1.4219566665036706E-2</v>
      </c>
      <c r="L219" s="315">
        <v>32075862.900239784</v>
      </c>
      <c r="M219" s="315">
        <v>-2476973.8176474683</v>
      </c>
      <c r="N219" s="314">
        <v>-7.1686554648787856E-2</v>
      </c>
      <c r="O219" s="313">
        <v>5919950.7230356894</v>
      </c>
      <c r="P219" s="313">
        <v>-698217.11563386116</v>
      </c>
      <c r="Q219" s="314">
        <v>-0.10550006174733453</v>
      </c>
    </row>
    <row r="220" spans="1:17">
      <c r="A220" s="329"/>
      <c r="B220" s="329"/>
      <c r="C220" s="160" t="s">
        <v>91</v>
      </c>
      <c r="D220" s="313">
        <v>5149272.5062626721</v>
      </c>
      <c r="E220" s="313">
        <v>-506117.30214108713</v>
      </c>
      <c r="F220" s="317">
        <v>-8.9492911945523237E-2</v>
      </c>
      <c r="G220" s="324">
        <v>0.2924198983095167</v>
      </c>
      <c r="H220" s="324">
        <v>-6.0328043884792737E-2</v>
      </c>
      <c r="I220" s="325">
        <v>3.4900280518885824</v>
      </c>
      <c r="J220" s="325">
        <v>0.14071357972966103</v>
      </c>
      <c r="K220" s="317">
        <v>4.2012650916878232E-2</v>
      </c>
      <c r="L220" s="318">
        <v>17971105.493675351</v>
      </c>
      <c r="M220" s="318">
        <v>-970573.43731142953</v>
      </c>
      <c r="N220" s="317">
        <v>-5.1240095497747239E-2</v>
      </c>
      <c r="O220" s="313">
        <v>11847598.667180421</v>
      </c>
      <c r="P220" s="313">
        <v>-449298.58907487243</v>
      </c>
      <c r="Q220" s="317">
        <v>-3.6537557378249971E-2</v>
      </c>
    </row>
    <row r="221" spans="1:17">
      <c r="A221" s="329"/>
      <c r="B221" s="329"/>
      <c r="C221" s="160" t="s">
        <v>122</v>
      </c>
      <c r="D221" s="313">
        <v>2355896.6147187948</v>
      </c>
      <c r="E221" s="313">
        <v>-261569.74104518956</v>
      </c>
      <c r="F221" s="314">
        <v>-9.9932417648532779E-2</v>
      </c>
      <c r="G221" s="322">
        <v>0.1337880346526493</v>
      </c>
      <c r="H221" s="322">
        <v>-2.9473190839990615E-2</v>
      </c>
      <c r="I221" s="323">
        <v>2.9356681945798364</v>
      </c>
      <c r="J221" s="323">
        <v>4.3331934190061983E-2</v>
      </c>
      <c r="K221" s="314">
        <v>1.498163777963442E-2</v>
      </c>
      <c r="L221" s="315">
        <v>6916130.7615482733</v>
      </c>
      <c r="M221" s="315">
        <v>-654462.08957817964</v>
      </c>
      <c r="N221" s="314">
        <v>-8.6447931152551699E-2</v>
      </c>
      <c r="O221" s="313">
        <v>3813742.5544035695</v>
      </c>
      <c r="P221" s="313">
        <v>-199060.03747741692</v>
      </c>
      <c r="Q221" s="314">
        <v>-4.9606237266734882E-2</v>
      </c>
    </row>
    <row r="222" spans="1:17">
      <c r="A222" s="329"/>
      <c r="B222" s="329"/>
      <c r="C222" s="160" t="s">
        <v>93</v>
      </c>
      <c r="D222" s="313">
        <v>14506036.448973386</v>
      </c>
      <c r="E222" s="313">
        <v>-651798.83457195945</v>
      </c>
      <c r="F222" s="317">
        <v>-4.3000786219093076E-2</v>
      </c>
      <c r="G222" s="324">
        <v>0.82377728079527612</v>
      </c>
      <c r="H222" s="324">
        <v>-0.12167394105429008</v>
      </c>
      <c r="I222" s="325">
        <v>2.3021734992136573</v>
      </c>
      <c r="J222" s="325">
        <v>6.7603047700047991E-2</v>
      </c>
      <c r="K222" s="317">
        <v>3.0253263061926005E-2</v>
      </c>
      <c r="L222" s="318">
        <v>33395412.691453915</v>
      </c>
      <c r="M222" s="318">
        <v>-475838.14206692204</v>
      </c>
      <c r="N222" s="317">
        <v>-1.4048437254522844E-2</v>
      </c>
      <c r="O222" s="313">
        <v>13063766.137252994</v>
      </c>
      <c r="P222" s="313">
        <v>-1812368.5652892217</v>
      </c>
      <c r="Q222" s="317">
        <v>-0.12183061000244251</v>
      </c>
    </row>
    <row r="223" spans="1:17">
      <c r="A223" s="329"/>
      <c r="B223" s="329"/>
      <c r="C223" s="160" t="s">
        <v>123</v>
      </c>
      <c r="D223" s="313">
        <v>5000153.6332631474</v>
      </c>
      <c r="E223" s="313">
        <v>-156207.37413642276</v>
      </c>
      <c r="F223" s="314">
        <v>-3.029411127581241E-2</v>
      </c>
      <c r="G223" s="322">
        <v>0.28395164854694993</v>
      </c>
      <c r="H223" s="322">
        <v>-3.7669989605798482E-2</v>
      </c>
      <c r="I223" s="323">
        <v>2.3199690400743611</v>
      </c>
      <c r="J223" s="323">
        <v>0.12410139760531935</v>
      </c>
      <c r="K223" s="314">
        <v>5.6515882471759218E-2</v>
      </c>
      <c r="L223" s="315">
        <v>11600201.624785833</v>
      </c>
      <c r="M223" s="315">
        <v>277515.33574804477</v>
      </c>
      <c r="N223" s="314">
        <v>2.4509672763496502E-2</v>
      </c>
      <c r="O223" s="313">
        <v>12545822.548059568</v>
      </c>
      <c r="P223" s="313">
        <v>520762.50952605344</v>
      </c>
      <c r="Q223" s="314">
        <v>4.3306437378050858E-2</v>
      </c>
    </row>
    <row r="224" spans="1:17">
      <c r="A224" s="329"/>
      <c r="B224" s="329" t="s">
        <v>135</v>
      </c>
      <c r="C224" s="160" t="s">
        <v>82</v>
      </c>
      <c r="D224" s="313">
        <v>129770671.13203581</v>
      </c>
      <c r="E224" s="313">
        <v>5891653.9606575072</v>
      </c>
      <c r="F224" s="317">
        <v>4.7559740908396132E-2</v>
      </c>
      <c r="G224" s="324">
        <v>7.8610612429623128</v>
      </c>
      <c r="H224" s="324">
        <v>-0.38948030203977702</v>
      </c>
      <c r="I224" s="325">
        <v>2.5611966007847067</v>
      </c>
      <c r="J224" s="325">
        <v>8.584660570390179E-2</v>
      </c>
      <c r="K224" s="317">
        <v>3.4680592996748902E-2</v>
      </c>
      <c r="L224" s="318">
        <v>332368201.78492016</v>
      </c>
      <c r="M224" s="318">
        <v>25724277.239133954</v>
      </c>
      <c r="N224" s="317">
        <v>8.3889733922619947E-2</v>
      </c>
      <c r="O224" s="313">
        <v>123189937.94462937</v>
      </c>
      <c r="P224" s="313">
        <v>4095842.1532025933</v>
      </c>
      <c r="Q224" s="317">
        <v>3.4391647427894072E-2</v>
      </c>
    </row>
    <row r="225" spans="1:18">
      <c r="A225" s="329"/>
      <c r="B225" s="329"/>
      <c r="C225" s="160" t="s">
        <v>118</v>
      </c>
      <c r="D225" s="313">
        <v>368101671.34726334</v>
      </c>
      <c r="E225" s="313">
        <v>-16895672.059154987</v>
      </c>
      <c r="F225" s="314">
        <v>-4.3885165309619431E-2</v>
      </c>
      <c r="G225" s="322">
        <v>22.298334106274631</v>
      </c>
      <c r="H225" s="322">
        <v>-3.3431074309608775</v>
      </c>
      <c r="I225" s="323">
        <v>2.2766554386500011</v>
      </c>
      <c r="J225" s="323">
        <v>6.2563485207502101E-2</v>
      </c>
      <c r="K225" s="314">
        <v>2.8256949811965838E-2</v>
      </c>
      <c r="L225" s="315">
        <v>838040672.04890227</v>
      </c>
      <c r="M225" s="315">
        <v>-14378848.083986998</v>
      </c>
      <c r="N225" s="314">
        <v>-1.6868276411297321E-2</v>
      </c>
      <c r="O225" s="313">
        <v>195178168.08093804</v>
      </c>
      <c r="P225" s="313">
        <v>3230265.7939834893</v>
      </c>
      <c r="Q225" s="314">
        <v>1.682886739316572E-2</v>
      </c>
    </row>
    <row r="226" spans="1:18">
      <c r="A226" s="329"/>
      <c r="B226" s="329"/>
      <c r="C226" s="160" t="s">
        <v>84</v>
      </c>
      <c r="D226" s="313">
        <v>213609111.35131893</v>
      </c>
      <c r="E226" s="313">
        <v>27345782.471619785</v>
      </c>
      <c r="F226" s="317">
        <v>0.14681248658065943</v>
      </c>
      <c r="G226" s="324">
        <v>12.939705803624685</v>
      </c>
      <c r="H226" s="324">
        <v>0.53426888361487812</v>
      </c>
      <c r="I226" s="325">
        <v>2.5220173165844377</v>
      </c>
      <c r="J226" s="325">
        <v>6.4838988856264823E-2</v>
      </c>
      <c r="K226" s="317">
        <v>2.6387579657766575E-2</v>
      </c>
      <c r="L226" s="318">
        <v>538725877.8082397</v>
      </c>
      <c r="M226" s="318">
        <v>81043662.834537864</v>
      </c>
      <c r="N226" s="317">
        <v>0.1770740924228279</v>
      </c>
      <c r="O226" s="313">
        <v>162216048.44946495</v>
      </c>
      <c r="P226" s="313">
        <v>17413112.423806071</v>
      </c>
      <c r="Q226" s="317">
        <v>0.12025386295151151</v>
      </c>
    </row>
    <row r="227" spans="1:18">
      <c r="A227" s="329"/>
      <c r="B227" s="329"/>
      <c r="C227" s="160" t="s">
        <v>119</v>
      </c>
      <c r="D227" s="313">
        <v>44987737.568654276</v>
      </c>
      <c r="E227" s="313">
        <v>-3458537.4026674554</v>
      </c>
      <c r="F227" s="314">
        <v>-7.1389129602116408E-2</v>
      </c>
      <c r="G227" s="322">
        <v>2.725202521682911</v>
      </c>
      <c r="H227" s="322">
        <v>-0.50139721633822365</v>
      </c>
      <c r="I227" s="323">
        <v>2.0603734389949704</v>
      </c>
      <c r="J227" s="323">
        <v>9.1693796077701784E-2</v>
      </c>
      <c r="K227" s="314">
        <v>4.6576291072846283E-2</v>
      </c>
      <c r="L227" s="315">
        <v>92691539.566931441</v>
      </c>
      <c r="M227" s="315">
        <v>-2683655.744282037</v>
      </c>
      <c r="N227" s="314">
        <v>-2.8137879409055464E-2</v>
      </c>
      <c r="O227" s="313">
        <v>24298059.176235933</v>
      </c>
      <c r="P227" s="313">
        <v>-340987.58575440943</v>
      </c>
      <c r="Q227" s="314">
        <v>-1.3839317285619879E-2</v>
      </c>
    </row>
    <row r="228" spans="1:18">
      <c r="A228" s="329"/>
      <c r="B228" s="329"/>
      <c r="C228" s="160" t="s">
        <v>86</v>
      </c>
      <c r="D228" s="313">
        <v>272860667.71606243</v>
      </c>
      <c r="E228" s="313">
        <v>55452610.440619588</v>
      </c>
      <c r="F228" s="317">
        <v>0.25506235203769145</v>
      </c>
      <c r="G228" s="324">
        <v>16.52896144406267</v>
      </c>
      <c r="H228" s="324">
        <v>2.049235581467844</v>
      </c>
      <c r="I228" s="325">
        <v>2.2534501300567014</v>
      </c>
      <c r="J228" s="325">
        <v>1.039259846757945E-2</v>
      </c>
      <c r="K228" s="317">
        <v>4.6332286716768631E-3</v>
      </c>
      <c r="L228" s="318">
        <v>614877907.15211928</v>
      </c>
      <c r="M228" s="318">
        <v>127219126.85227805</v>
      </c>
      <c r="N228" s="317">
        <v>0.26087734291189479</v>
      </c>
      <c r="O228" s="313">
        <v>139433304.15614891</v>
      </c>
      <c r="P228" s="313">
        <v>23187667.670047715</v>
      </c>
      <c r="Q228" s="317">
        <v>0.19947129518982099</v>
      </c>
    </row>
    <row r="229" spans="1:18">
      <c r="A229" s="329"/>
      <c r="B229" s="329"/>
      <c r="C229" s="160" t="s">
        <v>87</v>
      </c>
      <c r="D229" s="313">
        <v>43245296.308117926</v>
      </c>
      <c r="E229" s="313">
        <v>3027744.1579421386</v>
      </c>
      <c r="F229" s="314">
        <v>7.5284148240456858E-2</v>
      </c>
      <c r="G229" s="322">
        <v>2.6196514187884503</v>
      </c>
      <c r="H229" s="322">
        <v>-5.8902160582198437E-2</v>
      </c>
      <c r="I229" s="323">
        <v>2.4611190095588955</v>
      </c>
      <c r="J229" s="323">
        <v>0.10632918362493227</v>
      </c>
      <c r="K229" s="314">
        <v>4.5154426290575506E-2</v>
      </c>
      <c r="L229" s="315">
        <v>106431820.81791615</v>
      </c>
      <c r="M229" s="315">
        <v>11727938.190713614</v>
      </c>
      <c r="N229" s="314">
        <v>0.12383798705360477</v>
      </c>
      <c r="O229" s="313">
        <v>59534656.684994258</v>
      </c>
      <c r="P229" s="313">
        <v>4523568.7842767909</v>
      </c>
      <c r="Q229" s="314">
        <v>8.2230127723356541E-2</v>
      </c>
    </row>
    <row r="230" spans="1:18">
      <c r="A230" s="329"/>
      <c r="B230" s="329"/>
      <c r="C230" s="160" t="s">
        <v>120</v>
      </c>
      <c r="D230" s="313">
        <v>2751362.7568865572</v>
      </c>
      <c r="E230" s="313">
        <v>132809.66665233998</v>
      </c>
      <c r="F230" s="317">
        <v>5.0718722162879953E-2</v>
      </c>
      <c r="G230" s="324">
        <v>0.16666809953910694</v>
      </c>
      <c r="H230" s="324">
        <v>-7.731742759308019E-3</v>
      </c>
      <c r="I230" s="325">
        <v>3.3446826608450531</v>
      </c>
      <c r="J230" s="325">
        <v>0.11721079714282334</v>
      </c>
      <c r="K230" s="317">
        <v>3.6316597663029956E-2</v>
      </c>
      <c r="L230" s="318">
        <v>9202435.3066533115</v>
      </c>
      <c r="M230" s="318">
        <v>751128.88431184925</v>
      </c>
      <c r="N230" s="317">
        <v>8.8877251252682254E-2</v>
      </c>
      <c r="O230" s="313">
        <v>5608725.961247623</v>
      </c>
      <c r="P230" s="313">
        <v>451066.96803500131</v>
      </c>
      <c r="Q230" s="317">
        <v>8.7455756308937177E-2</v>
      </c>
    </row>
    <row r="231" spans="1:18">
      <c r="A231" s="329"/>
      <c r="B231" s="329"/>
      <c r="C231" s="160" t="s">
        <v>89</v>
      </c>
      <c r="D231" s="313">
        <v>23476965.672168329</v>
      </c>
      <c r="E231" s="313">
        <v>-1140374.4624090679</v>
      </c>
      <c r="F231" s="314">
        <v>-4.6324032416780209E-2</v>
      </c>
      <c r="G231" s="322">
        <v>1.4221538914602969</v>
      </c>
      <c r="H231" s="322">
        <v>-0.21740050722204085</v>
      </c>
      <c r="I231" s="323">
        <v>2.6013420262221012</v>
      </c>
      <c r="J231" s="323">
        <v>6.3022415420318723E-2</v>
      </c>
      <c r="K231" s="314">
        <v>2.4828400313391483E-2</v>
      </c>
      <c r="L231" s="315">
        <v>61071617.451185077</v>
      </c>
      <c r="M231" s="315">
        <v>-1415059.7781905234</v>
      </c>
      <c r="N231" s="314">
        <v>-2.2645783724363086E-2</v>
      </c>
      <c r="O231" s="313">
        <v>31790228.642285343</v>
      </c>
      <c r="P231" s="313">
        <v>-650946.70228226483</v>
      </c>
      <c r="Q231" s="314">
        <v>-2.0065447548319737E-2</v>
      </c>
    </row>
    <row r="232" spans="1:18">
      <c r="A232" s="329"/>
      <c r="B232" s="329"/>
      <c r="C232" s="160" t="s">
        <v>121</v>
      </c>
      <c r="D232" s="313">
        <v>12469447.683795242</v>
      </c>
      <c r="E232" s="313">
        <v>-767110.17893419974</v>
      </c>
      <c r="F232" s="317">
        <v>-5.7953902131472869E-2</v>
      </c>
      <c r="G232" s="324">
        <v>0.75535628392100151</v>
      </c>
      <c r="H232" s="324">
        <v>-0.12621973317146806</v>
      </c>
      <c r="I232" s="325">
        <v>2.3737307204423783</v>
      </c>
      <c r="J232" s="325">
        <v>-3.4430492119507772E-2</v>
      </c>
      <c r="K232" s="317">
        <v>-1.4297419931815698E-2</v>
      </c>
      <c r="L232" s="318">
        <v>29599111.033973824</v>
      </c>
      <c r="M232" s="318">
        <v>-2276654.1988822743</v>
      </c>
      <c r="N232" s="317">
        <v>-7.1422730787827557E-2</v>
      </c>
      <c r="O232" s="313">
        <v>5444087.7366654798</v>
      </c>
      <c r="P232" s="313">
        <v>-664661.31126497313</v>
      </c>
      <c r="Q232" s="317">
        <v>-0.10880481520028226</v>
      </c>
    </row>
    <row r="233" spans="1:18">
      <c r="A233" s="329"/>
      <c r="B233" s="329"/>
      <c r="C233" s="160" t="s">
        <v>91</v>
      </c>
      <c r="D233" s="313">
        <v>4756351.2076385561</v>
      </c>
      <c r="E233" s="313">
        <v>-499044.02807459328</v>
      </c>
      <c r="F233" s="314">
        <v>-9.495842000299598E-2</v>
      </c>
      <c r="G233" s="322">
        <v>0.28812340885747473</v>
      </c>
      <c r="H233" s="322">
        <v>-6.189435619850675E-2</v>
      </c>
      <c r="I233" s="323">
        <v>3.4967734719362364</v>
      </c>
      <c r="J233" s="323">
        <v>0.14530202132239722</v>
      </c>
      <c r="K233" s="314">
        <v>4.3354694635929066E-2</v>
      </c>
      <c r="L233" s="315">
        <v>16631882.726082385</v>
      </c>
      <c r="M233" s="315">
        <v>-981424.36810222268</v>
      </c>
      <c r="N233" s="314">
        <v>-5.5720618669407064E-2</v>
      </c>
      <c r="O233" s="313">
        <v>11008866.654389648</v>
      </c>
      <c r="P233" s="313">
        <v>-424637.33100850508</v>
      </c>
      <c r="Q233" s="314">
        <v>-3.7139737000206924E-2</v>
      </c>
    </row>
    <row r="234" spans="1:18">
      <c r="A234" s="329"/>
      <c r="B234" s="329"/>
      <c r="C234" s="160" t="s">
        <v>122</v>
      </c>
      <c r="D234" s="313">
        <v>2158524.6216023685</v>
      </c>
      <c r="E234" s="313">
        <v>-297408.99372305023</v>
      </c>
      <c r="F234" s="317">
        <v>-0.12109814038423942</v>
      </c>
      <c r="G234" s="324">
        <v>0.13075600285363245</v>
      </c>
      <c r="H234" s="324">
        <v>-3.2813121181129196E-2</v>
      </c>
      <c r="I234" s="325">
        <v>2.9265941957587875</v>
      </c>
      <c r="J234" s="325">
        <v>1.1276966727006066E-2</v>
      </c>
      <c r="K234" s="317">
        <v>3.8681782602270382E-3</v>
      </c>
      <c r="L234" s="318">
        <v>6317125.6289839251</v>
      </c>
      <c r="M234" s="318">
        <v>-842699.95313258003</v>
      </c>
      <c r="N234" s="317">
        <v>-0.11769839131800063</v>
      </c>
      <c r="O234" s="313">
        <v>3543645.5524310153</v>
      </c>
      <c r="P234" s="313">
        <v>-254511.78930057026</v>
      </c>
      <c r="Q234" s="317">
        <v>-6.7009280132807228E-2</v>
      </c>
    </row>
    <row r="235" spans="1:18">
      <c r="A235" s="329"/>
      <c r="B235" s="329"/>
      <c r="C235" s="160" t="s">
        <v>93</v>
      </c>
      <c r="D235" s="313">
        <v>13532110.668501722</v>
      </c>
      <c r="E235" s="313">
        <v>-612410.75082341395</v>
      </c>
      <c r="F235" s="314">
        <v>-4.3296675275750214E-2</v>
      </c>
      <c r="G235" s="322">
        <v>0.81972875522391475</v>
      </c>
      <c r="H235" s="322">
        <v>-0.12231909330613444</v>
      </c>
      <c r="I235" s="323">
        <v>2.3113563679110096</v>
      </c>
      <c r="J235" s="323">
        <v>7.7937137843129278E-2</v>
      </c>
      <c r="K235" s="314">
        <v>3.489588376149181E-2</v>
      </c>
      <c r="L235" s="315">
        <v>31277530.164917964</v>
      </c>
      <c r="M235" s="315">
        <v>-313115.97310982272</v>
      </c>
      <c r="N235" s="314">
        <v>-9.911667261940045E-3</v>
      </c>
      <c r="O235" s="313">
        <v>12185362.122241348</v>
      </c>
      <c r="P235" s="313">
        <v>-1658588.1540725753</v>
      </c>
      <c r="Q235" s="314">
        <v>-0.11980598896763658</v>
      </c>
    </row>
    <row r="236" spans="1:18">
      <c r="A236" s="329"/>
      <c r="B236" s="329"/>
      <c r="C236" s="160" t="s">
        <v>123</v>
      </c>
      <c r="D236" s="313">
        <v>4656295.5353629133</v>
      </c>
      <c r="E236" s="313">
        <v>-176508.4735809695</v>
      </c>
      <c r="F236" s="317">
        <v>-3.6522994363999063E-2</v>
      </c>
      <c r="G236" s="324">
        <v>0.28206238011651735</v>
      </c>
      <c r="H236" s="324">
        <v>-3.9810130378800712E-2</v>
      </c>
      <c r="I236" s="325">
        <v>2.3223115744119847</v>
      </c>
      <c r="J236" s="325">
        <v>0.11994244538188781</v>
      </c>
      <c r="K236" s="317">
        <v>5.44606459475344E-2</v>
      </c>
      <c r="L236" s="318">
        <v>10813369.015656142</v>
      </c>
      <c r="M236" s="318">
        <v>169750.65970524214</v>
      </c>
      <c r="N236" s="317">
        <v>1.5948585718533744E-2</v>
      </c>
      <c r="O236" s="313">
        <v>11698474.759792298</v>
      </c>
      <c r="P236" s="313">
        <v>421323.68977567554</v>
      </c>
      <c r="Q236" s="317">
        <v>3.7360826964168224E-2</v>
      </c>
      <c r="R236" s="231"/>
    </row>
  </sheetData>
  <mergeCells count="32">
    <mergeCell ref="L1:N1"/>
    <mergeCell ref="O1:Q1"/>
    <mergeCell ref="A3:A41"/>
    <mergeCell ref="B3:B15"/>
    <mergeCell ref="B16:B28"/>
    <mergeCell ref="B29:B41"/>
    <mergeCell ref="A1:A2"/>
    <mergeCell ref="B1:B2"/>
    <mergeCell ref="C1:C2"/>
    <mergeCell ref="D1:F1"/>
    <mergeCell ref="G1:H1"/>
    <mergeCell ref="I1:K1"/>
    <mergeCell ref="A42:A80"/>
    <mergeCell ref="B42:B54"/>
    <mergeCell ref="B55:B67"/>
    <mergeCell ref="B68:B80"/>
    <mergeCell ref="A81:A119"/>
    <mergeCell ref="B81:B93"/>
    <mergeCell ref="B94:B106"/>
    <mergeCell ref="B107:B119"/>
    <mergeCell ref="A198:A236"/>
    <mergeCell ref="B198:B210"/>
    <mergeCell ref="B211:B223"/>
    <mergeCell ref="B224:B236"/>
    <mergeCell ref="A120:A158"/>
    <mergeCell ref="B120:B132"/>
    <mergeCell ref="B133:B145"/>
    <mergeCell ref="B146:B158"/>
    <mergeCell ref="A159:A197"/>
    <mergeCell ref="B159:B171"/>
    <mergeCell ref="B172:B184"/>
    <mergeCell ref="B185:B19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CCFF66"/>
  </sheetPr>
  <dimension ref="A1:R74"/>
  <sheetViews>
    <sheetView topLeftCell="B1" zoomScale="90" zoomScaleNormal="90" workbookViewId="0">
      <selection activeCell="D3" sqref="D3:Q128"/>
    </sheetView>
  </sheetViews>
  <sheetFormatPr defaultColWidth="9.26953125" defaultRowHeight="14.5"/>
  <cols>
    <col min="1" max="1" width="31.26953125" bestFit="1" customWidth="1"/>
    <col min="2" max="2" width="12.81640625" customWidth="1"/>
    <col min="3" max="3" width="20.26953125" bestFit="1" customWidth="1"/>
    <col min="4" max="4" width="13.54296875" bestFit="1" customWidth="1"/>
    <col min="5" max="5" width="11.54296875" bestFit="1" customWidth="1"/>
    <col min="6" max="6" width="9.1796875" bestFit="1" customWidth="1"/>
    <col min="7" max="7" width="7.7265625" bestFit="1" customWidth="1"/>
    <col min="8" max="8" width="7.54296875" bestFit="1" customWidth="1"/>
    <col min="9" max="9" width="7.7265625" bestFit="1" customWidth="1"/>
    <col min="10" max="10" width="7.54296875" bestFit="1" customWidth="1"/>
    <col min="11" max="11" width="9.1796875" bestFit="1" customWidth="1"/>
    <col min="12" max="12" width="14.81640625" bestFit="1" customWidth="1"/>
    <col min="13" max="13" width="12.81640625" bestFit="1" customWidth="1"/>
    <col min="14" max="14" width="9.1796875" bestFit="1" customWidth="1"/>
    <col min="15" max="15" width="13.54296875" bestFit="1" customWidth="1"/>
    <col min="16" max="16" width="11.81640625" bestFit="1" customWidth="1"/>
    <col min="17" max="17" width="9.1796875" bestFit="1" customWidth="1"/>
  </cols>
  <sheetData>
    <row r="1" spans="1:17">
      <c r="A1" s="331" t="s">
        <v>0</v>
      </c>
      <c r="B1" s="331" t="s">
        <v>1</v>
      </c>
      <c r="C1" s="331" t="s">
        <v>124</v>
      </c>
      <c r="D1" s="331" t="s">
        <v>3</v>
      </c>
      <c r="E1" s="331"/>
      <c r="F1" s="331"/>
      <c r="G1" s="331" t="s">
        <v>4</v>
      </c>
      <c r="H1" s="331"/>
      <c r="I1" s="331" t="s">
        <v>5</v>
      </c>
      <c r="J1" s="331"/>
      <c r="K1" s="331"/>
      <c r="L1" s="331" t="s">
        <v>6</v>
      </c>
      <c r="M1" s="331"/>
      <c r="N1" s="331"/>
      <c r="O1" s="331" t="s">
        <v>7</v>
      </c>
      <c r="P1" s="331"/>
      <c r="Q1" s="331"/>
    </row>
    <row r="2" spans="1:17" ht="29">
      <c r="A2" s="330"/>
      <c r="B2" s="330"/>
      <c r="C2" s="330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29" t="s">
        <v>299</v>
      </c>
      <c r="B3" s="329" t="s">
        <v>133</v>
      </c>
      <c r="C3" s="160" t="s">
        <v>96</v>
      </c>
      <c r="D3" s="313">
        <v>66859825.324941553</v>
      </c>
      <c r="E3" s="313">
        <v>8127494.4416135326</v>
      </c>
      <c r="F3" s="314">
        <v>0.13838194941996818</v>
      </c>
      <c r="G3" s="322">
        <v>23.289187421512448</v>
      </c>
      <c r="H3" s="322">
        <v>0.88451884136361159</v>
      </c>
      <c r="I3" s="323">
        <v>3.1135710098191245</v>
      </c>
      <c r="J3" s="323">
        <v>2.8912918971683244E-2</v>
      </c>
      <c r="K3" s="314">
        <v>9.3731357317919355E-3</v>
      </c>
      <c r="L3" s="315">
        <v>208172813.85330856</v>
      </c>
      <c r="M3" s="315">
        <v>27003654.199721724</v>
      </c>
      <c r="N3" s="314">
        <v>0.14905215794650345</v>
      </c>
      <c r="O3" s="313">
        <v>67143082.115450561</v>
      </c>
      <c r="P3" s="313">
        <v>7789122.2632198855</v>
      </c>
      <c r="Q3" s="314">
        <v>0.13123172038751768</v>
      </c>
    </row>
    <row r="4" spans="1:17">
      <c r="A4" s="329"/>
      <c r="B4" s="329"/>
      <c r="C4" s="160" t="s">
        <v>97</v>
      </c>
      <c r="D4" s="313">
        <v>5721209.7440243335</v>
      </c>
      <c r="E4" s="313">
        <v>955829.21951813996</v>
      </c>
      <c r="F4" s="317">
        <v>0.20057773237682558</v>
      </c>
      <c r="G4" s="324">
        <v>1.9928608152773761</v>
      </c>
      <c r="H4" s="324">
        <v>0.17500734847133947</v>
      </c>
      <c r="I4" s="325">
        <v>3.5751123346885283</v>
      </c>
      <c r="J4" s="325">
        <v>0.23681951435377258</v>
      </c>
      <c r="K4" s="317">
        <v>7.0940306048414559E-2</v>
      </c>
      <c r="L4" s="318">
        <v>20453967.525201593</v>
      </c>
      <c r="M4" s="318">
        <v>4545731.9340794943</v>
      </c>
      <c r="N4" s="317">
        <v>0.28574708414654915</v>
      </c>
      <c r="O4" s="313">
        <v>8024444.0753495693</v>
      </c>
      <c r="P4" s="313">
        <v>2129212.8286669096</v>
      </c>
      <c r="Q4" s="317">
        <v>0.36117545513843102</v>
      </c>
    </row>
    <row r="5" spans="1:17">
      <c r="A5" s="329"/>
      <c r="B5" s="329"/>
      <c r="C5" s="160" t="s">
        <v>59</v>
      </c>
      <c r="D5" s="313">
        <v>112571747.54937319</v>
      </c>
      <c r="E5" s="313">
        <v>5464925.7515879422</v>
      </c>
      <c r="F5" s="314">
        <v>5.1023134286493653E-2</v>
      </c>
      <c r="G5" s="322">
        <v>39.211955973605122</v>
      </c>
      <c r="H5" s="322">
        <v>-1.6461678052627349</v>
      </c>
      <c r="I5" s="323">
        <v>2.7538853228508091</v>
      </c>
      <c r="J5" s="323">
        <v>6.6026403738534967E-2</v>
      </c>
      <c r="K5" s="314">
        <v>2.4564683536419267E-2</v>
      </c>
      <c r="L5" s="315">
        <v>310009683.34388536</v>
      </c>
      <c r="M5" s="315">
        <v>22121657.076939344</v>
      </c>
      <c r="N5" s="314">
        <v>7.6841184969696844E-2</v>
      </c>
      <c r="O5" s="313">
        <v>126234939.00836235</v>
      </c>
      <c r="P5" s="313">
        <v>4890189.5773572624</v>
      </c>
      <c r="Q5" s="314">
        <v>4.0299968480611972E-2</v>
      </c>
    </row>
    <row r="6" spans="1:17">
      <c r="A6" s="329"/>
      <c r="B6" s="329"/>
      <c r="C6" s="160" t="s">
        <v>15</v>
      </c>
      <c r="D6" s="313">
        <v>101829415.39736058</v>
      </c>
      <c r="E6" s="313">
        <v>10413045.601066962</v>
      </c>
      <c r="F6" s="317">
        <v>0.11390788787906067</v>
      </c>
      <c r="G6" s="324">
        <v>35.470094764478795</v>
      </c>
      <c r="H6" s="324">
        <v>0.59742008458313478</v>
      </c>
      <c r="I6" s="325">
        <v>2.8454472306989143</v>
      </c>
      <c r="J6" s="325">
        <v>7.4083401534432269E-2</v>
      </c>
      <c r="K6" s="317">
        <v>2.6731748734978304E-2</v>
      </c>
      <c r="L6" s="318">
        <v>289750228.04610902</v>
      </c>
      <c r="M6" s="318">
        <v>36402207.399136454</v>
      </c>
      <c r="N6" s="317">
        <v>0.14368459365175407</v>
      </c>
      <c r="O6" s="313">
        <v>101746806.18701464</v>
      </c>
      <c r="P6" s="313">
        <v>5227993.5992548913</v>
      </c>
      <c r="Q6" s="317">
        <v>5.4165539951098518E-2</v>
      </c>
    </row>
    <row r="7" spans="1:17">
      <c r="A7" s="329"/>
      <c r="B7" s="329" t="s">
        <v>134</v>
      </c>
      <c r="C7" s="160" t="s">
        <v>96</v>
      </c>
      <c r="D7" s="313">
        <v>895101618.90619075</v>
      </c>
      <c r="E7" s="313">
        <v>80463836.416349053</v>
      </c>
      <c r="F7" s="314">
        <v>9.8772531971720104E-2</v>
      </c>
      <c r="G7" s="322">
        <v>22.43328208430254</v>
      </c>
      <c r="H7" s="322">
        <v>0.5612276883273779</v>
      </c>
      <c r="I7" s="323">
        <v>3.0649083987138486</v>
      </c>
      <c r="J7" s="323">
        <v>3.9602063081778383E-4</v>
      </c>
      <c r="K7" s="314">
        <v>1.2922794296739301E-4</v>
      </c>
      <c r="L7" s="315">
        <v>2743404469.4879465</v>
      </c>
      <c r="M7" s="315">
        <v>246936901.3937149</v>
      </c>
      <c r="N7" s="314">
        <v>9.8914524085815816E-2</v>
      </c>
      <c r="O7" s="313">
        <v>896389870.44169271</v>
      </c>
      <c r="P7" s="313">
        <v>68861957.335049629</v>
      </c>
      <c r="Q7" s="314">
        <v>8.3214059905886734E-2</v>
      </c>
    </row>
    <row r="8" spans="1:17">
      <c r="A8" s="329"/>
      <c r="B8" s="329"/>
      <c r="C8" s="160" t="s">
        <v>97</v>
      </c>
      <c r="D8" s="313">
        <v>77135494.147506997</v>
      </c>
      <c r="E8" s="313">
        <v>16015064.960624881</v>
      </c>
      <c r="F8" s="317">
        <v>0.26202474645027674</v>
      </c>
      <c r="G8" s="324">
        <v>1.9331908940547269</v>
      </c>
      <c r="H8" s="324">
        <v>0.29218015208425707</v>
      </c>
      <c r="I8" s="325">
        <v>3.4846451723903282</v>
      </c>
      <c r="J8" s="325">
        <v>0.20058118039804285</v>
      </c>
      <c r="K8" s="317">
        <v>6.1077123005864382E-2</v>
      </c>
      <c r="L8" s="318">
        <v>268789827.30105269</v>
      </c>
      <c r="M8" s="318">
        <v>68066426.633298814</v>
      </c>
      <c r="N8" s="317">
        <v>0.33910558712566519</v>
      </c>
      <c r="O8" s="313">
        <v>105319298.65184973</v>
      </c>
      <c r="P8" s="313">
        <v>34578158.880483538</v>
      </c>
      <c r="Q8" s="317">
        <v>0.48879844164568714</v>
      </c>
    </row>
    <row r="9" spans="1:17">
      <c r="A9" s="329"/>
      <c r="B9" s="329"/>
      <c r="C9" s="160" t="s">
        <v>59</v>
      </c>
      <c r="D9" s="313">
        <v>1580444194.3146396</v>
      </c>
      <c r="E9" s="313">
        <v>22605697.859183788</v>
      </c>
      <c r="F9" s="314">
        <v>1.4510938014831736E-2</v>
      </c>
      <c r="G9" s="322">
        <v>39.609525533965446</v>
      </c>
      <c r="H9" s="322">
        <v>-2.2165830347747573</v>
      </c>
      <c r="I9" s="323">
        <v>2.6497685032668823</v>
      </c>
      <c r="J9" s="323">
        <v>2.994483733824671E-2</v>
      </c>
      <c r="K9" s="314">
        <v>1.1430096509045893E-2</v>
      </c>
      <c r="L9" s="315">
        <v>4187811247.2659359</v>
      </c>
      <c r="M9" s="315">
        <v>106549086.55725002</v>
      </c>
      <c r="N9" s="314">
        <v>2.6106895945823886E-2</v>
      </c>
      <c r="O9" s="313">
        <v>1761480947.2676909</v>
      </c>
      <c r="P9" s="313">
        <v>6530458.6050136089</v>
      </c>
      <c r="Q9" s="314">
        <v>3.7211640141426475E-3</v>
      </c>
    </row>
    <row r="10" spans="1:17">
      <c r="A10" s="329"/>
      <c r="B10" s="329"/>
      <c r="C10" s="160" t="s">
        <v>15</v>
      </c>
      <c r="D10" s="313">
        <v>1435491648.7312956</v>
      </c>
      <c r="E10" s="313">
        <v>146148843.68784475</v>
      </c>
      <c r="F10" s="317">
        <v>0.11335142455223111</v>
      </c>
      <c r="G10" s="324">
        <v>35.976685110905414</v>
      </c>
      <c r="H10" s="324">
        <v>1.3593661341475425</v>
      </c>
      <c r="I10" s="325">
        <v>2.7840109622162346</v>
      </c>
      <c r="J10" s="325">
        <v>1.0453156510690675E-2</v>
      </c>
      <c r="K10" s="317">
        <v>3.7688619610477445E-3</v>
      </c>
      <c r="L10" s="318">
        <v>3996424486.2377834</v>
      </c>
      <c r="M10" s="318">
        <v>420357685.07923889</v>
      </c>
      <c r="N10" s="317">
        <v>0.11754749238550434</v>
      </c>
      <c r="O10" s="313">
        <v>1474690219.3702588</v>
      </c>
      <c r="P10" s="313">
        <v>89135158.926219463</v>
      </c>
      <c r="Q10" s="317">
        <v>6.4331733520321913E-2</v>
      </c>
    </row>
    <row r="11" spans="1:17">
      <c r="A11" s="329"/>
      <c r="B11" s="329" t="s">
        <v>135</v>
      </c>
      <c r="C11" s="160" t="s">
        <v>96</v>
      </c>
      <c r="D11" s="313">
        <v>839083149.79997206</v>
      </c>
      <c r="E11" s="313">
        <v>78446843.755313516</v>
      </c>
      <c r="F11" s="314">
        <v>0.1031331835358221</v>
      </c>
      <c r="G11" s="322">
        <v>22.441453658827651</v>
      </c>
      <c r="H11" s="322">
        <v>0.61180786022670119</v>
      </c>
      <c r="I11" s="323">
        <v>3.0621474505597703</v>
      </c>
      <c r="J11" s="323">
        <v>-2.1049486303059695E-3</v>
      </c>
      <c r="K11" s="314">
        <v>-6.8693709136438501E-4</v>
      </c>
      <c r="L11" s="315">
        <v>2569396327.9676461</v>
      </c>
      <c r="M11" s="315">
        <v>238614702.25922394</v>
      </c>
      <c r="N11" s="314">
        <v>0.10237540043533634</v>
      </c>
      <c r="O11" s="313">
        <v>841324564.05273807</v>
      </c>
      <c r="P11" s="313">
        <v>68756252.667111874</v>
      </c>
      <c r="Q11" s="314">
        <v>8.8996987908804226E-2</v>
      </c>
    </row>
    <row r="12" spans="1:17">
      <c r="A12" s="329"/>
      <c r="B12" s="329"/>
      <c r="C12" s="160" t="s">
        <v>97</v>
      </c>
      <c r="D12" s="313">
        <v>72378855.819845155</v>
      </c>
      <c r="E12" s="313">
        <v>15026023.54687047</v>
      </c>
      <c r="F12" s="317">
        <v>0.26199270291226584</v>
      </c>
      <c r="G12" s="324">
        <v>1.9357875785578993</v>
      </c>
      <c r="H12" s="324">
        <v>0.28980775335599818</v>
      </c>
      <c r="I12" s="325">
        <v>3.4933322851846165</v>
      </c>
      <c r="J12" s="325">
        <v>0.20359586906571003</v>
      </c>
      <c r="K12" s="317">
        <v>6.1888201154396416E-2</v>
      </c>
      <c r="L12" s="318">
        <v>252843393.80018756</v>
      </c>
      <c r="M12" s="318">
        <v>64167692.904223055</v>
      </c>
      <c r="N12" s="317">
        <v>0.34009516116548055</v>
      </c>
      <c r="O12" s="313">
        <v>99410652.817355514</v>
      </c>
      <c r="P12" s="313">
        <v>32686235.102296934</v>
      </c>
      <c r="Q12" s="317">
        <v>0.48986916966261063</v>
      </c>
    </row>
    <row r="13" spans="1:17">
      <c r="A13" s="329"/>
      <c r="B13" s="329"/>
      <c r="C13" s="160" t="s">
        <v>59</v>
      </c>
      <c r="D13" s="313">
        <v>1476353710.5724888</v>
      </c>
      <c r="E13" s="313">
        <v>24438575.917292118</v>
      </c>
      <c r="F13" s="314">
        <v>1.6831958930640829E-2</v>
      </c>
      <c r="G13" s="322">
        <v>39.485387577797191</v>
      </c>
      <c r="H13" s="322">
        <v>-2.1834006029369561</v>
      </c>
      <c r="I13" s="323">
        <v>2.6495681450298938</v>
      </c>
      <c r="J13" s="323">
        <v>3.1353906285877642E-2</v>
      </c>
      <c r="K13" s="314">
        <v>1.1975302029110662E-2</v>
      </c>
      <c r="L13" s="315">
        <v>3911699762.3295498</v>
      </c>
      <c r="M13" s="315">
        <v>110274883.32737827</v>
      </c>
      <c r="N13" s="314">
        <v>2.9008828751687473E-2</v>
      </c>
      <c r="O13" s="313">
        <v>1647363200.5040157</v>
      </c>
      <c r="P13" s="313">
        <v>9767162.3195574284</v>
      </c>
      <c r="Q13" s="314">
        <v>5.9643294755316566E-3</v>
      </c>
    </row>
    <row r="14" spans="1:17">
      <c r="A14" s="329"/>
      <c r="B14" s="329"/>
      <c r="C14" s="160" t="s">
        <v>15</v>
      </c>
      <c r="D14" s="313">
        <v>1349397923.76736</v>
      </c>
      <c r="E14" s="313">
        <v>136472815.3775332</v>
      </c>
      <c r="F14" s="317">
        <v>0.11251545081682954</v>
      </c>
      <c r="G14" s="324">
        <v>36.0899286092951</v>
      </c>
      <c r="H14" s="324">
        <v>1.2799605786275947</v>
      </c>
      <c r="I14" s="325">
        <v>2.7837521730389456</v>
      </c>
      <c r="J14" s="325">
        <v>1.4296664491352473E-2</v>
      </c>
      <c r="K14" s="317">
        <v>5.1622654515400329E-3</v>
      </c>
      <c r="L14" s="318">
        <v>3756389402.5816298</v>
      </c>
      <c r="M14" s="318">
        <v>397247279.69573736</v>
      </c>
      <c r="N14" s="317">
        <v>0.11825855089288569</v>
      </c>
      <c r="O14" s="313">
        <v>1385565517.3856361</v>
      </c>
      <c r="P14" s="313">
        <v>84561594.909780502</v>
      </c>
      <c r="Q14" s="317">
        <v>6.4997186748566332E-2</v>
      </c>
    </row>
    <row r="15" spans="1:17">
      <c r="A15" s="329" t="s">
        <v>299</v>
      </c>
      <c r="B15" s="329" t="s">
        <v>133</v>
      </c>
      <c r="C15" s="160" t="s">
        <v>96</v>
      </c>
      <c r="D15" s="313">
        <v>66782633.767111853</v>
      </c>
      <c r="E15" s="313">
        <v>8171855.6642664522</v>
      </c>
      <c r="F15" s="314">
        <v>0.13942581772122439</v>
      </c>
      <c r="G15" s="322">
        <v>23.322580495589232</v>
      </c>
      <c r="H15" s="322">
        <v>0.89808755185324074</v>
      </c>
      <c r="I15" s="323">
        <v>3.1118719764782425</v>
      </c>
      <c r="J15" s="323">
        <v>2.9912774056483737E-2</v>
      </c>
      <c r="K15" s="314">
        <v>9.7057657456914789E-3</v>
      </c>
      <c r="L15" s="315">
        <v>207819006.535285</v>
      </c>
      <c r="M15" s="315">
        <v>27182979.600120902</v>
      </c>
      <c r="N15" s="314">
        <v>0.15048481779261963</v>
      </c>
      <c r="O15" s="313">
        <v>67028931.006714404</v>
      </c>
      <c r="P15" s="313">
        <v>7850182.6119007394</v>
      </c>
      <c r="Q15" s="314">
        <v>0.13265205542246172</v>
      </c>
    </row>
    <row r="16" spans="1:17">
      <c r="A16" s="329"/>
      <c r="B16" s="329"/>
      <c r="C16" s="160" t="s">
        <v>97</v>
      </c>
      <c r="D16" s="313">
        <v>5709117.4126709029</v>
      </c>
      <c r="E16" s="313">
        <v>956195.71739499271</v>
      </c>
      <c r="F16" s="317">
        <v>0.2011806166184871</v>
      </c>
      <c r="G16" s="324">
        <v>1.993802024641917</v>
      </c>
      <c r="H16" s="324">
        <v>0.17533343460164796</v>
      </c>
      <c r="I16" s="325">
        <v>3.5661354598249124</v>
      </c>
      <c r="J16" s="325">
        <v>0.23778268423419169</v>
      </c>
      <c r="K16" s="317">
        <v>7.1441550901102935E-2</v>
      </c>
      <c r="L16" s="318">
        <v>20359486.049629565</v>
      </c>
      <c r="M16" s="318">
        <v>4540085.9329926353</v>
      </c>
      <c r="N16" s="317">
        <v>0.28699482278205496</v>
      </c>
      <c r="O16" s="313">
        <v>7988162.1443161964</v>
      </c>
      <c r="P16" s="313">
        <v>2128033.5924886977</v>
      </c>
      <c r="Q16" s="317">
        <v>0.3631376980331027</v>
      </c>
    </row>
    <row r="17" spans="1:17">
      <c r="A17" s="329"/>
      <c r="B17" s="329"/>
      <c r="C17" s="160" t="s">
        <v>59</v>
      </c>
      <c r="D17" s="313">
        <v>112094377.60358985</v>
      </c>
      <c r="E17" s="313">
        <v>5440981.6245971769</v>
      </c>
      <c r="F17" s="314">
        <v>5.1015549712724359E-2</v>
      </c>
      <c r="G17" s="322">
        <v>39.146855960780726</v>
      </c>
      <c r="H17" s="322">
        <v>-1.6587501575979289</v>
      </c>
      <c r="I17" s="323">
        <v>2.7392580532987831</v>
      </c>
      <c r="J17" s="323">
        <v>6.5628695015004457E-2</v>
      </c>
      <c r="K17" s="314">
        <v>2.4546669048073282E-2</v>
      </c>
      <c r="L17" s="315">
        <v>307055426.58014822</v>
      </c>
      <c r="M17" s="315">
        <v>21903775.930048287</v>
      </c>
      <c r="N17" s="314">
        <v>7.6814480575901276E-2</v>
      </c>
      <c r="O17" s="313">
        <v>125141348.95193642</v>
      </c>
      <c r="P17" s="313">
        <v>4859834.7086537629</v>
      </c>
      <c r="Q17" s="314">
        <v>4.0403837108536976E-2</v>
      </c>
    </row>
    <row r="18" spans="1:17">
      <c r="A18" s="329"/>
      <c r="B18" s="329"/>
      <c r="C18" s="160" t="s">
        <v>15</v>
      </c>
      <c r="D18" s="313">
        <v>101654049.48488374</v>
      </c>
      <c r="E18" s="313">
        <v>10424043.549205214</v>
      </c>
      <c r="F18" s="317">
        <v>0.11426112979269845</v>
      </c>
      <c r="G18" s="324">
        <v>35.500767461216341</v>
      </c>
      <c r="H18" s="324">
        <v>0.59615280532768367</v>
      </c>
      <c r="I18" s="325">
        <v>2.8393580759327772</v>
      </c>
      <c r="J18" s="325">
        <v>7.5567964907244267E-2</v>
      </c>
      <c r="K18" s="317">
        <v>2.7342150406350497E-2</v>
      </c>
      <c r="L18" s="318">
        <v>288632246.35617483</v>
      </c>
      <c r="M18" s="318">
        <v>36491658.122345835</v>
      </c>
      <c r="N18" s="317">
        <v>0.14472742519544043</v>
      </c>
      <c r="O18" s="313">
        <v>101238465.40851098</v>
      </c>
      <c r="P18" s="313">
        <v>5261891.4056969881</v>
      </c>
      <c r="Q18" s="317">
        <v>5.4824747188232742E-2</v>
      </c>
    </row>
    <row r="19" spans="1:17">
      <c r="A19" s="329"/>
      <c r="B19" s="329" t="s">
        <v>134</v>
      </c>
      <c r="C19" s="160" t="s">
        <v>96</v>
      </c>
      <c r="D19" s="313">
        <v>893829762.17229557</v>
      </c>
      <c r="E19" s="313">
        <v>80513020.45211482</v>
      </c>
      <c r="F19" s="314">
        <v>9.8993438007716664E-2</v>
      </c>
      <c r="G19" s="322">
        <v>22.46006300333655</v>
      </c>
      <c r="H19" s="322">
        <v>0.56138142961461313</v>
      </c>
      <c r="I19" s="323">
        <v>3.063026014926602</v>
      </c>
      <c r="J19" s="323">
        <v>9.3709674209829785E-4</v>
      </c>
      <c r="K19" s="314">
        <v>3.060318518294033E-4</v>
      </c>
      <c r="L19" s="315">
        <v>2737823814.449399</v>
      </c>
      <c r="M19" s="315">
        <v>247375632.65410519</v>
      </c>
      <c r="N19" s="314">
        <v>9.9329765004698506E-2</v>
      </c>
      <c r="O19" s="313">
        <v>894580226.69768918</v>
      </c>
      <c r="P19" s="313">
        <v>69186703.405880213</v>
      </c>
      <c r="Q19" s="314">
        <v>8.3822687546604366E-2</v>
      </c>
    </row>
    <row r="20" spans="1:17">
      <c r="A20" s="329"/>
      <c r="B20" s="329"/>
      <c r="C20" s="160" t="s">
        <v>97</v>
      </c>
      <c r="D20" s="313">
        <v>76973373.785719857</v>
      </c>
      <c r="E20" s="313">
        <v>15962607.754685663</v>
      </c>
      <c r="F20" s="317">
        <v>0.26163591761109839</v>
      </c>
      <c r="G20" s="324">
        <v>1.9341790774621705</v>
      </c>
      <c r="H20" s="324">
        <v>0.29145457746394654</v>
      </c>
      <c r="I20" s="325">
        <v>3.4756381438079846</v>
      </c>
      <c r="J20" s="325">
        <v>0.19872011341716167</v>
      </c>
      <c r="K20" s="317">
        <v>6.0642381522573889E-2</v>
      </c>
      <c r="L20" s="318">
        <v>267531593.98723754</v>
      </c>
      <c r="M20" s="318">
        <v>67604314.732185632</v>
      </c>
      <c r="N20" s="317">
        <v>0.33814452426945313</v>
      </c>
      <c r="O20" s="313">
        <v>104839071.86392994</v>
      </c>
      <c r="P20" s="313">
        <v>34420480.559854299</v>
      </c>
      <c r="Q20" s="317">
        <v>0.48879819835109556</v>
      </c>
    </row>
    <row r="21" spans="1:17">
      <c r="A21" s="329"/>
      <c r="B21" s="329"/>
      <c r="C21" s="160" t="s">
        <v>59</v>
      </c>
      <c r="D21" s="313">
        <v>1574003986.7301767</v>
      </c>
      <c r="E21" s="313">
        <v>22388954.885303974</v>
      </c>
      <c r="F21" s="314">
        <v>1.4429452168095762E-2</v>
      </c>
      <c r="G21" s="322">
        <v>39.551411471850436</v>
      </c>
      <c r="H21" s="322">
        <v>-2.2260680320221553</v>
      </c>
      <c r="I21" s="323">
        <v>2.6355220976528946</v>
      </c>
      <c r="J21" s="323">
        <v>2.8941758651412908E-2</v>
      </c>
      <c r="K21" s="314">
        <v>1.1103344185623606E-2</v>
      </c>
      <c r="L21" s="315">
        <v>4148322288.8211341</v>
      </c>
      <c r="M21" s="315">
        <v>103913053.1151309</v>
      </c>
      <c r="N21" s="314">
        <v>2.5693011527551698E-2</v>
      </c>
      <c r="O21" s="313">
        <v>1746477845.8815527</v>
      </c>
      <c r="P21" s="313">
        <v>6520964.1110072136</v>
      </c>
      <c r="Q21" s="314">
        <v>3.7477733956094422E-3</v>
      </c>
    </row>
    <row r="22" spans="1:17">
      <c r="A22" s="329"/>
      <c r="B22" s="329"/>
      <c r="C22" s="160" t="s">
        <v>15</v>
      </c>
      <c r="D22" s="313">
        <v>1432945418.674314</v>
      </c>
      <c r="E22" s="313">
        <v>146509747.45068479</v>
      </c>
      <c r="F22" s="317">
        <v>0.11388812571663839</v>
      </c>
      <c r="G22" s="324">
        <v>36.006906175903026</v>
      </c>
      <c r="H22" s="324">
        <v>1.3694227895156175</v>
      </c>
      <c r="I22" s="325">
        <v>2.7773200833409204</v>
      </c>
      <c r="J22" s="325">
        <v>1.1896617228923656E-2</v>
      </c>
      <c r="K22" s="317">
        <v>4.3019151947999911E-3</v>
      </c>
      <c r="L22" s="318">
        <v>3979748089.6155357</v>
      </c>
      <c r="M22" s="318">
        <v>422208696.77017403</v>
      </c>
      <c r="N22" s="317">
        <v>0.11867997796996607</v>
      </c>
      <c r="O22" s="313">
        <v>1467336514.7102618</v>
      </c>
      <c r="P22" s="313">
        <v>90234410.653205156</v>
      </c>
      <c r="Q22" s="317">
        <v>6.5524851343533003E-2</v>
      </c>
    </row>
    <row r="23" spans="1:17">
      <c r="A23" s="329"/>
      <c r="B23" s="329" t="s">
        <v>135</v>
      </c>
      <c r="C23" s="160" t="s">
        <v>96</v>
      </c>
      <c r="D23" s="313">
        <v>837905272.16789067</v>
      </c>
      <c r="E23" s="313">
        <v>78516941.758893132</v>
      </c>
      <c r="F23" s="314">
        <v>0.10339498069005727</v>
      </c>
      <c r="G23" s="322">
        <v>22.468254669553637</v>
      </c>
      <c r="H23" s="322">
        <v>0.61247182667064948</v>
      </c>
      <c r="I23" s="323">
        <v>3.0603003819843719</v>
      </c>
      <c r="J23" s="323">
        <v>-1.5421975624994033E-3</v>
      </c>
      <c r="K23" s="314">
        <v>-5.0368283882433842E-4</v>
      </c>
      <c r="L23" s="315">
        <v>2564241824.4821148</v>
      </c>
      <c r="M23" s="315">
        <v>239114300.02483797</v>
      </c>
      <c r="N23" s="314">
        <v>0.10283921957383872</v>
      </c>
      <c r="O23" s="313">
        <v>839660051.34745109</v>
      </c>
      <c r="P23" s="313">
        <v>69093921.011748195</v>
      </c>
      <c r="Q23" s="314">
        <v>8.9666439117492627E-2</v>
      </c>
    </row>
    <row r="24" spans="1:17">
      <c r="A24" s="329"/>
      <c r="B24" s="329"/>
      <c r="C24" s="160" t="s">
        <v>97</v>
      </c>
      <c r="D24" s="313">
        <v>72227366.915086389</v>
      </c>
      <c r="E24" s="313">
        <v>14983800.487537853</v>
      </c>
      <c r="F24" s="317">
        <v>0.2617551879214654</v>
      </c>
      <c r="G24" s="324">
        <v>1.9367617412894012</v>
      </c>
      <c r="H24" s="324">
        <v>0.28924767385723693</v>
      </c>
      <c r="I24" s="325">
        <v>3.4843206885765023</v>
      </c>
      <c r="J24" s="325">
        <v>0.20218727492041078</v>
      </c>
      <c r="K24" s="317">
        <v>6.1602393759852311E-2</v>
      </c>
      <c r="L24" s="318">
        <v>251663308.82364148</v>
      </c>
      <c r="M24" s="318">
        <v>63782286.734942377</v>
      </c>
      <c r="N24" s="317">
        <v>0.33948232783633997</v>
      </c>
      <c r="O24" s="313">
        <v>98961730.116543651</v>
      </c>
      <c r="P24" s="313">
        <v>32558797.451311007</v>
      </c>
      <c r="Q24" s="317">
        <v>0.49032167924652814</v>
      </c>
    </row>
    <row r="25" spans="1:17">
      <c r="A25" s="329"/>
      <c r="B25" s="329"/>
      <c r="C25" s="160" t="s">
        <v>59</v>
      </c>
      <c r="D25" s="313">
        <v>1470346985.4316232</v>
      </c>
      <c r="E25" s="313">
        <v>24248609.91444397</v>
      </c>
      <c r="F25" s="314">
        <v>1.6768298979501828E-2</v>
      </c>
      <c r="G25" s="322">
        <v>39.427046968942747</v>
      </c>
      <c r="H25" s="322">
        <v>-2.1927815155520278</v>
      </c>
      <c r="I25" s="323">
        <v>2.6353074631941835</v>
      </c>
      <c r="J25" s="323">
        <v>3.0396374785509384E-2</v>
      </c>
      <c r="K25" s="314">
        <v>1.1668872277739953E-2</v>
      </c>
      <c r="L25" s="315">
        <v>3874816384.1930261</v>
      </c>
      <c r="M25" s="315">
        <v>107858690.87855482</v>
      </c>
      <c r="N25" s="314">
        <v>2.8632838396348462E-2</v>
      </c>
      <c r="O25" s="313">
        <v>1633375370.003644</v>
      </c>
      <c r="P25" s="313">
        <v>9795303.8696932793</v>
      </c>
      <c r="Q25" s="314">
        <v>6.0331511047790444E-3</v>
      </c>
    </row>
    <row r="26" spans="1:17">
      <c r="A26" s="329"/>
      <c r="B26" s="329"/>
      <c r="C26" s="160" t="s">
        <v>15</v>
      </c>
      <c r="D26" s="313">
        <v>1347031597.0407078</v>
      </c>
      <c r="E26" s="313">
        <v>136809506.68846869</v>
      </c>
      <c r="F26" s="317">
        <v>0.11304495908569132</v>
      </c>
      <c r="G26" s="324">
        <v>36.120370614140143</v>
      </c>
      <c r="H26" s="324">
        <v>1.2892438516935698</v>
      </c>
      <c r="I26" s="325">
        <v>2.7771297225873948</v>
      </c>
      <c r="J26" s="325">
        <v>1.5739281814126205E-2</v>
      </c>
      <c r="K26" s="317">
        <v>5.6997668934200968E-3</v>
      </c>
      <c r="L26" s="318">
        <v>3740881485.4061165</v>
      </c>
      <c r="M26" s="318">
        <v>398985773.89480019</v>
      </c>
      <c r="N26" s="317">
        <v>0.11938905589437605</v>
      </c>
      <c r="O26" s="313">
        <v>1378736609.9788322</v>
      </c>
      <c r="P26" s="313">
        <v>85592709.964817286</v>
      </c>
      <c r="Q26" s="317">
        <v>6.6189625117428652E-2</v>
      </c>
    </row>
    <row r="27" spans="1:17">
      <c r="A27" s="329" t="s">
        <v>67</v>
      </c>
      <c r="B27" s="329" t="s">
        <v>133</v>
      </c>
      <c r="C27" s="160" t="s">
        <v>96</v>
      </c>
      <c r="D27" s="313">
        <v>38646500.476301521</v>
      </c>
      <c r="E27" s="313">
        <v>3102511.2468052506</v>
      </c>
      <c r="F27" s="314">
        <v>8.7286523377365408E-2</v>
      </c>
      <c r="G27" s="322">
        <v>24.427991962410513</v>
      </c>
      <c r="H27" s="322">
        <v>0.56978250966859889</v>
      </c>
      <c r="I27" s="323">
        <v>3.3895352313855116</v>
      </c>
      <c r="J27" s="323">
        <v>6.2291472004220694E-2</v>
      </c>
      <c r="K27" s="314">
        <v>1.872164365132176E-2</v>
      </c>
      <c r="L27" s="315">
        <v>130993674.93418096</v>
      </c>
      <c r="M27" s="315">
        <v>12730158.586823672</v>
      </c>
      <c r="N27" s="314">
        <v>0.10764231421492093</v>
      </c>
      <c r="O27" s="313">
        <v>46023236.012478232</v>
      </c>
      <c r="P27" s="313">
        <v>4025703.2755222321</v>
      </c>
      <c r="Q27" s="314">
        <v>9.5855708970726955E-2</v>
      </c>
    </row>
    <row r="28" spans="1:17">
      <c r="A28" s="329"/>
      <c r="B28" s="329"/>
      <c r="C28" s="160" t="s">
        <v>97</v>
      </c>
      <c r="D28" s="313">
        <v>4062160.9028149764</v>
      </c>
      <c r="E28" s="313">
        <v>624723.89918682165</v>
      </c>
      <c r="F28" s="317">
        <v>0.18174119221019511</v>
      </c>
      <c r="G28" s="324">
        <v>2.5676434518264264</v>
      </c>
      <c r="H28" s="324">
        <v>0.2603309134490801</v>
      </c>
      <c r="I28" s="325">
        <v>3.756738986082389</v>
      </c>
      <c r="J28" s="325">
        <v>0.27088316196265483</v>
      </c>
      <c r="K28" s="317">
        <v>7.7709227125324271E-2</v>
      </c>
      <c r="L28" s="318">
        <v>15260478.231344657</v>
      </c>
      <c r="M28" s="318">
        <v>3278068.4322027657</v>
      </c>
      <c r="N28" s="317">
        <v>0.27357338691900868</v>
      </c>
      <c r="O28" s="313">
        <v>6494087.1091187</v>
      </c>
      <c r="P28" s="313">
        <v>1762160.089467125</v>
      </c>
      <c r="Q28" s="317">
        <v>0.37239798546108555</v>
      </c>
    </row>
    <row r="29" spans="1:17">
      <c r="A29" s="329"/>
      <c r="B29" s="329"/>
      <c r="C29" s="160" t="s">
        <v>59</v>
      </c>
      <c r="D29" s="313">
        <v>61208495.761367597</v>
      </c>
      <c r="E29" s="313">
        <v>2328026.5504554361</v>
      </c>
      <c r="F29" s="314">
        <v>3.9538179325921359E-2</v>
      </c>
      <c r="G29" s="322">
        <v>38.689160054913636</v>
      </c>
      <c r="H29" s="322">
        <v>-0.83320638627078125</v>
      </c>
      <c r="I29" s="323">
        <v>3.0044616521625964</v>
      </c>
      <c r="J29" s="323">
        <v>3.7787768990424464E-2</v>
      </c>
      <c r="K29" s="314">
        <v>1.2737419237337668E-2</v>
      </c>
      <c r="L29" s="315">
        <v>183898578.30158576</v>
      </c>
      <c r="M29" s="315">
        <v>9219428.0646494627</v>
      </c>
      <c r="N29" s="314">
        <v>5.2779212929214225E-2</v>
      </c>
      <c r="O29" s="313">
        <v>87317810.057975531</v>
      </c>
      <c r="P29" s="313">
        <v>3296974.5415764451</v>
      </c>
      <c r="Q29" s="314">
        <v>3.9239963769854988E-2</v>
      </c>
    </row>
    <row r="30" spans="1:17">
      <c r="A30" s="329"/>
      <c r="B30" s="329"/>
      <c r="C30" s="160" t="s">
        <v>15</v>
      </c>
      <c r="D30" s="313">
        <v>54236407.481895991</v>
      </c>
      <c r="E30" s="313">
        <v>3178766.2834737971</v>
      </c>
      <c r="F30" s="317">
        <v>6.2258385010783242E-2</v>
      </c>
      <c r="G30" s="324">
        <v>34.282186218910361</v>
      </c>
      <c r="H30" s="324">
        <v>1.0740489796148722E-2</v>
      </c>
      <c r="I30" s="325">
        <v>3.1275033230752776</v>
      </c>
      <c r="J30" s="325">
        <v>0.11254801311518525</v>
      </c>
      <c r="K30" s="317">
        <v>3.7329910908919905E-2</v>
      </c>
      <c r="L30" s="318">
        <v>169624544.63129455</v>
      </c>
      <c r="M30" s="318">
        <v>15688038.186074376</v>
      </c>
      <c r="N30" s="317">
        <v>0.1019123958854888</v>
      </c>
      <c r="O30" s="313">
        <v>63692439.291343093</v>
      </c>
      <c r="P30" s="313">
        <v>1223214.2727025524</v>
      </c>
      <c r="Q30" s="317">
        <v>1.9581070076306384E-2</v>
      </c>
    </row>
    <row r="31" spans="1:17">
      <c r="A31" s="329"/>
      <c r="B31" s="329" t="s">
        <v>134</v>
      </c>
      <c r="C31" s="160" t="s">
        <v>96</v>
      </c>
      <c r="D31" s="313">
        <v>530230541.59708893</v>
      </c>
      <c r="E31" s="313">
        <v>42089706.645534396</v>
      </c>
      <c r="F31" s="314">
        <v>8.6224514795431084E-2</v>
      </c>
      <c r="G31" s="322">
        <v>23.918855203904666</v>
      </c>
      <c r="H31" s="322">
        <v>0.77017573456539523</v>
      </c>
      <c r="I31" s="323">
        <v>3.3106798263226147</v>
      </c>
      <c r="J31" s="323">
        <v>6.3406983237146441E-3</v>
      </c>
      <c r="K31" s="314">
        <v>1.9189005964876723E-3</v>
      </c>
      <c r="L31" s="315">
        <v>1755423557.3655963</v>
      </c>
      <c r="M31" s="315">
        <v>142440696.46112156</v>
      </c>
      <c r="N31" s="314">
        <v>8.8308871664791538E-2</v>
      </c>
      <c r="O31" s="313">
        <v>627839156.30283761</v>
      </c>
      <c r="P31" s="313">
        <v>45046238.903951526</v>
      </c>
      <c r="Q31" s="314">
        <v>7.7293730858983875E-2</v>
      </c>
    </row>
    <row r="32" spans="1:17">
      <c r="A32" s="329"/>
      <c r="B32" s="329"/>
      <c r="C32" s="160" t="s">
        <v>97</v>
      </c>
      <c r="D32" s="313">
        <v>56153793.983629405</v>
      </c>
      <c r="E32" s="313">
        <v>11416595.905996963</v>
      </c>
      <c r="F32" s="317">
        <v>0.25519246614832136</v>
      </c>
      <c r="G32" s="324">
        <v>2.533114111832782</v>
      </c>
      <c r="H32" s="324">
        <v>0.41158076632147456</v>
      </c>
      <c r="I32" s="325">
        <v>3.6383881761749532</v>
      </c>
      <c r="J32" s="325">
        <v>0.22250564610747814</v>
      </c>
      <c r="K32" s="317">
        <v>6.5138553257884688E-2</v>
      </c>
      <c r="L32" s="318">
        <v>204309300.07740146</v>
      </c>
      <c r="M32" s="318">
        <v>51492286.719848573</v>
      </c>
      <c r="N32" s="317">
        <v>0.33695388745341948</v>
      </c>
      <c r="O32" s="313">
        <v>85980137.107462376</v>
      </c>
      <c r="P32" s="313">
        <v>27983218.306137025</v>
      </c>
      <c r="Q32" s="317">
        <v>0.48249491325559091</v>
      </c>
    </row>
    <row r="33" spans="1:17">
      <c r="A33" s="329"/>
      <c r="B33" s="329"/>
      <c r="C33" s="160" t="s">
        <v>59</v>
      </c>
      <c r="D33" s="313">
        <v>852905837.16336238</v>
      </c>
      <c r="E33" s="313">
        <v>7003469.9310842752</v>
      </c>
      <c r="F33" s="314">
        <v>8.2792887245357206E-3</v>
      </c>
      <c r="G33" s="322">
        <v>38.474832400690893</v>
      </c>
      <c r="H33" s="322">
        <v>-1.6396619405962696</v>
      </c>
      <c r="I33" s="323">
        <v>2.9199193485202799</v>
      </c>
      <c r="J33" s="323">
        <v>4.7298674766564908E-3</v>
      </c>
      <c r="K33" s="314">
        <v>1.6224905816287528E-3</v>
      </c>
      <c r="L33" s="315">
        <v>2490416256.399189</v>
      </c>
      <c r="M33" s="315">
        <v>24450573.453751564</v>
      </c>
      <c r="N33" s="314">
        <v>9.9152123741425811E-3</v>
      </c>
      <c r="O33" s="313">
        <v>1220130604.3325949</v>
      </c>
      <c r="P33" s="313">
        <v>4663182.9293544292</v>
      </c>
      <c r="Q33" s="314">
        <v>3.8365346921193895E-3</v>
      </c>
    </row>
    <row r="34" spans="1:17">
      <c r="A34" s="329"/>
      <c r="B34" s="329"/>
      <c r="C34" s="160" t="s">
        <v>15</v>
      </c>
      <c r="D34" s="313">
        <v>776595840.10437</v>
      </c>
      <c r="E34" s="313">
        <v>47630539.356537461</v>
      </c>
      <c r="F34" s="317">
        <v>6.5339926753268149E-2</v>
      </c>
      <c r="G34" s="324">
        <v>35.032466057992742</v>
      </c>
      <c r="H34" s="324">
        <v>0.46337680538638892</v>
      </c>
      <c r="I34" s="325">
        <v>3.0545043619905425</v>
      </c>
      <c r="J34" s="325">
        <v>4.9535211291303671E-2</v>
      </c>
      <c r="K34" s="317">
        <v>1.6484432553917273E-2</v>
      </c>
      <c r="L34" s="318">
        <v>2372115381.1025081</v>
      </c>
      <c r="M34" s="318">
        <v>181597140.42507839</v>
      </c>
      <c r="N34" s="317">
        <v>8.290145092282751E-2</v>
      </c>
      <c r="O34" s="313">
        <v>935797367.93561149</v>
      </c>
      <c r="P34" s="313">
        <v>32338259.148093224</v>
      </c>
      <c r="Q34" s="317">
        <v>3.5793827117967282E-2</v>
      </c>
    </row>
    <row r="35" spans="1:17">
      <c r="A35" s="329"/>
      <c r="B35" s="329" t="s">
        <v>135</v>
      </c>
      <c r="C35" s="160" t="s">
        <v>96</v>
      </c>
      <c r="D35" s="313">
        <v>496903147.79058802</v>
      </c>
      <c r="E35" s="313">
        <v>41139082.978782356</v>
      </c>
      <c r="F35" s="314">
        <v>9.0263989978607739E-2</v>
      </c>
      <c r="G35" s="322">
        <v>23.927783692678751</v>
      </c>
      <c r="H35" s="322">
        <v>0.80652679951550965</v>
      </c>
      <c r="I35" s="323">
        <v>3.3067912579282708</v>
      </c>
      <c r="J35" s="323">
        <v>3.3136560076520993E-3</v>
      </c>
      <c r="K35" s="314">
        <v>1.003081118432758E-3</v>
      </c>
      <c r="L35" s="315">
        <v>1643154985.1509559</v>
      </c>
      <c r="M35" s="315">
        <v>137548605.2848587</v>
      </c>
      <c r="N35" s="314">
        <v>9.1357613201062379E-2</v>
      </c>
      <c r="O35" s="313">
        <v>589489654.98710084</v>
      </c>
      <c r="P35" s="313">
        <v>45241617.801858187</v>
      </c>
      <c r="Q35" s="314">
        <v>8.3126836866220161E-2</v>
      </c>
    </row>
    <row r="36" spans="1:17">
      <c r="A36" s="329"/>
      <c r="B36" s="329"/>
      <c r="C36" s="160" t="s">
        <v>97</v>
      </c>
      <c r="D36" s="313">
        <v>52663128.640648104</v>
      </c>
      <c r="E36" s="313">
        <v>10697105.011399567</v>
      </c>
      <c r="F36" s="317">
        <v>0.25489918001056788</v>
      </c>
      <c r="G36" s="324">
        <v>2.5359307066096459</v>
      </c>
      <c r="H36" s="324">
        <v>0.40696247933820873</v>
      </c>
      <c r="I36" s="325">
        <v>3.6478641279608834</v>
      </c>
      <c r="J36" s="325">
        <v>0.22584254239474522</v>
      </c>
      <c r="K36" s="317">
        <v>6.5996819934548104E-2</v>
      </c>
      <c r="L36" s="318">
        <v>192107937.83440962</v>
      </c>
      <c r="M36" s="318">
        <v>48499299.114742517</v>
      </c>
      <c r="N36" s="317">
        <v>0.33771853522973733</v>
      </c>
      <c r="O36" s="313">
        <v>81193523.980974883</v>
      </c>
      <c r="P36" s="313">
        <v>26505633.94867491</v>
      </c>
      <c r="Q36" s="317">
        <v>0.48467099266437325</v>
      </c>
    </row>
    <row r="37" spans="1:17">
      <c r="A37" s="329"/>
      <c r="B37" s="329"/>
      <c r="C37" s="160" t="s">
        <v>59</v>
      </c>
      <c r="D37" s="313">
        <v>797152756.99523318</v>
      </c>
      <c r="E37" s="313">
        <v>8369112.4495763779</v>
      </c>
      <c r="F37" s="314">
        <v>1.0610149573267365E-2</v>
      </c>
      <c r="G37" s="322">
        <v>38.385948698885933</v>
      </c>
      <c r="H37" s="322">
        <v>-1.6296442070541133</v>
      </c>
      <c r="I37" s="323">
        <v>2.9172235836466442</v>
      </c>
      <c r="J37" s="323">
        <v>4.4342279762910053E-3</v>
      </c>
      <c r="K37" s="314">
        <v>1.5223304656956584E-3</v>
      </c>
      <c r="L37" s="315">
        <v>2325472822.4754367</v>
      </c>
      <c r="M37" s="315">
        <v>27912218.715980053</v>
      </c>
      <c r="N37" s="314">
        <v>1.2148632192903986E-2</v>
      </c>
      <c r="O37" s="313">
        <v>1141744810.2876999</v>
      </c>
      <c r="P37" s="313">
        <v>7243349.2779624462</v>
      </c>
      <c r="Q37" s="314">
        <v>6.3846099162496155E-3</v>
      </c>
    </row>
    <row r="38" spans="1:17">
      <c r="A38" s="329"/>
      <c r="B38" s="329"/>
      <c r="C38" s="160" t="s">
        <v>15</v>
      </c>
      <c r="D38" s="313">
        <v>729110377.76158679</v>
      </c>
      <c r="E38" s="313">
        <v>45380160.866442442</v>
      </c>
      <c r="F38" s="317">
        <v>6.6371442632031374E-2</v>
      </c>
      <c r="G38" s="324">
        <v>35.109448359781531</v>
      </c>
      <c r="H38" s="324">
        <v>0.42329556496083143</v>
      </c>
      <c r="I38" s="325">
        <v>3.0543253620185538</v>
      </c>
      <c r="J38" s="325">
        <v>5.2283953652811466E-2</v>
      </c>
      <c r="K38" s="317">
        <v>1.7416133404127131E-2</v>
      </c>
      <c r="L38" s="318">
        <v>2226940318.5081429</v>
      </c>
      <c r="M38" s="318">
        <v>174353895.23802948</v>
      </c>
      <c r="N38" s="317">
        <v>8.494350993526234E-2</v>
      </c>
      <c r="O38" s="313">
        <v>878411360.85767436</v>
      </c>
      <c r="P38" s="313">
        <v>31541070.676040053</v>
      </c>
      <c r="Q38" s="317">
        <v>3.7244275825611045E-2</v>
      </c>
    </row>
    <row r="39" spans="1:17">
      <c r="A39" s="329" t="s">
        <v>68</v>
      </c>
      <c r="B39" s="329" t="s">
        <v>133</v>
      </c>
      <c r="C39" s="160" t="s">
        <v>96</v>
      </c>
      <c r="D39" s="313">
        <v>8910.7633153210518</v>
      </c>
      <c r="E39" s="313">
        <v>2481.7204787839428</v>
      </c>
      <c r="F39" s="314">
        <v>0.38601710112740173</v>
      </c>
      <c r="G39" s="322">
        <v>6.1909339556719134</v>
      </c>
      <c r="H39" s="322">
        <v>1.1854174698947109</v>
      </c>
      <c r="I39" s="323">
        <v>4.6866422170844402</v>
      </c>
      <c r="J39" s="323">
        <v>7.6019150794725654E-2</v>
      </c>
      <c r="K39" s="314">
        <v>1.648782598398359E-2</v>
      </c>
      <c r="L39" s="315">
        <v>41761.559540030954</v>
      </c>
      <c r="M39" s="315">
        <v>12119.666343728302</v>
      </c>
      <c r="N39" s="314">
        <v>0.40886950990161569</v>
      </c>
      <c r="O39" s="313">
        <v>19923.207229852676</v>
      </c>
      <c r="P39" s="313">
        <v>5739.8858944904059</v>
      </c>
      <c r="Q39" s="314">
        <v>0.40469264982240477</v>
      </c>
    </row>
    <row r="40" spans="1:17">
      <c r="A40" s="329"/>
      <c r="B40" s="329"/>
      <c r="C40" s="160" t="s">
        <v>97</v>
      </c>
      <c r="D40" s="313">
        <v>190.1607244204998</v>
      </c>
      <c r="E40" s="313">
        <v>-445.98940998427679</v>
      </c>
      <c r="F40" s="317">
        <v>-0.7010757144641232</v>
      </c>
      <c r="G40" s="324">
        <v>0.13211802897130645</v>
      </c>
      <c r="H40" s="324">
        <v>-0.36317498215873578</v>
      </c>
      <c r="I40" s="325">
        <v>1.9829914396706461</v>
      </c>
      <c r="J40" s="325">
        <v>-1.0219583905524132E-2</v>
      </c>
      <c r="K40" s="317">
        <v>-5.1271961596862968E-3</v>
      </c>
      <c r="L40" s="318">
        <v>377.08708868741991</v>
      </c>
      <c r="M40" s="318">
        <v>-890.89437185764314</v>
      </c>
      <c r="N40" s="317">
        <v>-0.70260835791295972</v>
      </c>
      <c r="O40" s="313">
        <v>192.37797164916992</v>
      </c>
      <c r="P40" s="313">
        <v>-493.84537486918271</v>
      </c>
      <c r="Q40" s="317">
        <v>-0.71965691254133846</v>
      </c>
    </row>
    <row r="41" spans="1:17">
      <c r="A41" s="329"/>
      <c r="B41" s="329"/>
      <c r="C41" s="160" t="s">
        <v>59</v>
      </c>
      <c r="D41" s="313">
        <v>64927.728656666259</v>
      </c>
      <c r="E41" s="313">
        <v>14085.347647702365</v>
      </c>
      <c r="F41" s="314">
        <v>0.27703949673834144</v>
      </c>
      <c r="G41" s="322">
        <v>45.109859366826299</v>
      </c>
      <c r="H41" s="322">
        <v>5.5250591427213394</v>
      </c>
      <c r="I41" s="323">
        <v>6.0376099742045799</v>
      </c>
      <c r="J41" s="323">
        <v>0.24262697674824008</v>
      </c>
      <c r="K41" s="314">
        <v>4.1868453601113097E-2</v>
      </c>
      <c r="L41" s="315">
        <v>392008.30213993671</v>
      </c>
      <c r="M41" s="315">
        <v>97377.568642793864</v>
      </c>
      <c r="N41" s="314">
        <v>0.33050716565431953</v>
      </c>
      <c r="O41" s="313">
        <v>145680.50047123432</v>
      </c>
      <c r="P41" s="313">
        <v>25741.29736670453</v>
      </c>
      <c r="Q41" s="314">
        <v>0.21461954640694414</v>
      </c>
    </row>
    <row r="42" spans="1:17">
      <c r="A42" s="329"/>
      <c r="B42" s="329"/>
      <c r="C42" s="160" t="s">
        <v>15</v>
      </c>
      <c r="D42" s="313">
        <v>69903.803684544546</v>
      </c>
      <c r="E42" s="313">
        <v>-627.77251724911912</v>
      </c>
      <c r="F42" s="317">
        <v>-8.900588233744228E-3</v>
      </c>
      <c r="G42" s="324">
        <v>48.567088648530408</v>
      </c>
      <c r="H42" s="324">
        <v>-6.3473016304573378</v>
      </c>
      <c r="I42" s="325">
        <v>6.3685473931449241</v>
      </c>
      <c r="J42" s="325">
        <v>-0.12734660192348013</v>
      </c>
      <c r="K42" s="317">
        <v>-1.9604168728763118E-2</v>
      </c>
      <c r="L42" s="318">
        <v>445185.68672612071</v>
      </c>
      <c r="M42" s="318">
        <v>-12979.955585820309</v>
      </c>
      <c r="N42" s="317">
        <v>-2.8330268328987742E-2</v>
      </c>
      <c r="O42" s="313">
        <v>202073.78378903866</v>
      </c>
      <c r="P42" s="313">
        <v>-589.52496868208982</v>
      </c>
      <c r="Q42" s="317">
        <v>-2.9088885022934921E-3</v>
      </c>
    </row>
    <row r="43" spans="1:17">
      <c r="A43" s="329"/>
      <c r="B43" s="329" t="s">
        <v>134</v>
      </c>
      <c r="C43" s="160" t="s">
        <v>96</v>
      </c>
      <c r="D43" s="313">
        <v>109207.92961182668</v>
      </c>
      <c r="E43" s="313">
        <v>1518.0468324219837</v>
      </c>
      <c r="F43" s="314">
        <v>1.4096466569023925E-2</v>
      </c>
      <c r="G43" s="322">
        <v>5.6454095202264005</v>
      </c>
      <c r="H43" s="322">
        <v>0.36765149690569032</v>
      </c>
      <c r="I43" s="323">
        <v>4.5962968821267438</v>
      </c>
      <c r="J43" s="323">
        <v>-0.33195281948374422</v>
      </c>
      <c r="K43" s="314">
        <v>-6.735714291734575E-2</v>
      </c>
      <c r="L43" s="315">
        <v>501952.06637835584</v>
      </c>
      <c r="M43" s="315">
        <v>-28770.566295713768</v>
      </c>
      <c r="N43" s="314">
        <v>-5.4210174061641178E-2</v>
      </c>
      <c r="O43" s="313">
        <v>242117.68672543825</v>
      </c>
      <c r="P43" s="313">
        <v>-3607.3387319261092</v>
      </c>
      <c r="Q43" s="314">
        <v>-1.4680388068784703E-2</v>
      </c>
    </row>
    <row r="44" spans="1:17">
      <c r="A44" s="329"/>
      <c r="B44" s="329"/>
      <c r="C44" s="160" t="s">
        <v>97</v>
      </c>
      <c r="D44" s="313">
        <v>10119.670935781825</v>
      </c>
      <c r="E44" s="313">
        <v>-154.50648461227865</v>
      </c>
      <c r="F44" s="317">
        <v>-1.5038331370994758E-2</v>
      </c>
      <c r="G44" s="324">
        <v>0.52312764142205892</v>
      </c>
      <c r="H44" s="324">
        <v>1.9601953455800625E-2</v>
      </c>
      <c r="I44" s="325">
        <v>1.6713625541592181</v>
      </c>
      <c r="J44" s="325">
        <v>-0.46644839311060893</v>
      </c>
      <c r="K44" s="317">
        <v>-0.21818972987592969</v>
      </c>
      <c r="L44" s="318">
        <v>16913.639062479117</v>
      </c>
      <c r="M44" s="318">
        <v>-5050.6099010318721</v>
      </c>
      <c r="N44" s="317">
        <v>-0.22994685178730243</v>
      </c>
      <c r="O44" s="313">
        <v>6539.7735788898171</v>
      </c>
      <c r="P44" s="313">
        <v>-5954.6120036242901</v>
      </c>
      <c r="Q44" s="317">
        <v>-0.47658301917284912</v>
      </c>
    </row>
    <row r="45" spans="1:17">
      <c r="A45" s="329"/>
      <c r="B45" s="329"/>
      <c r="C45" s="160" t="s">
        <v>59</v>
      </c>
      <c r="D45" s="313">
        <v>840919.28751803155</v>
      </c>
      <c r="E45" s="313">
        <v>38178.271116110263</v>
      </c>
      <c r="F45" s="314">
        <v>4.7559885861114308E-2</v>
      </c>
      <c r="G45" s="322">
        <v>43.470595664348018</v>
      </c>
      <c r="H45" s="322">
        <v>4.1291762977544622</v>
      </c>
      <c r="I45" s="323">
        <v>5.9792358222710646</v>
      </c>
      <c r="J45" s="323">
        <v>0.47259135527977847</v>
      </c>
      <c r="K45" s="314">
        <v>8.5822020672054092E-2</v>
      </c>
      <c r="L45" s="315">
        <v>5028054.727566475</v>
      </c>
      <c r="M45" s="315">
        <v>607645.35116987396</v>
      </c>
      <c r="N45" s="314">
        <v>0.13746359204070147</v>
      </c>
      <c r="O45" s="313">
        <v>1950105.9813161001</v>
      </c>
      <c r="P45" s="313">
        <v>44477.85812570597</v>
      </c>
      <c r="Q45" s="314">
        <v>2.334026118970229E-2</v>
      </c>
    </row>
    <row r="46" spans="1:17">
      <c r="A46" s="329"/>
      <c r="B46" s="329"/>
      <c r="C46" s="160" t="s">
        <v>15</v>
      </c>
      <c r="D46" s="313">
        <v>974207.64181410463</v>
      </c>
      <c r="E46" s="313">
        <v>-145534.8031180891</v>
      </c>
      <c r="F46" s="317">
        <v>-0.12997167676974322</v>
      </c>
      <c r="G46" s="324">
        <v>50.360821923127595</v>
      </c>
      <c r="H46" s="324">
        <v>-4.516474998991896</v>
      </c>
      <c r="I46" s="325">
        <v>6.399274749913979</v>
      </c>
      <c r="J46" s="325">
        <v>0.10224135853608818</v>
      </c>
      <c r="K46" s="317">
        <v>1.623643264717009E-2</v>
      </c>
      <c r="L46" s="318">
        <v>6234222.3634342421</v>
      </c>
      <c r="M46" s="318">
        <v>-816833.20204690099</v>
      </c>
      <c r="N46" s="317">
        <v>-0.11584552049848479</v>
      </c>
      <c r="O46" s="313">
        <v>2810175.5497156046</v>
      </c>
      <c r="P46" s="313">
        <v>-341788.17794251814</v>
      </c>
      <c r="Q46" s="317">
        <v>-0.10843658349979278</v>
      </c>
    </row>
    <row r="47" spans="1:17">
      <c r="A47" s="329"/>
      <c r="B47" s="329" t="s">
        <v>135</v>
      </c>
      <c r="C47" s="160" t="s">
        <v>96</v>
      </c>
      <c r="D47" s="313">
        <v>103903.53379760703</v>
      </c>
      <c r="E47" s="313">
        <v>4566.7375551798177</v>
      </c>
      <c r="F47" s="314">
        <v>4.5972265342994249E-2</v>
      </c>
      <c r="G47" s="322">
        <v>5.7618724835619997</v>
      </c>
      <c r="H47" s="322">
        <v>0.49455454321951553</v>
      </c>
      <c r="I47" s="323">
        <v>4.5780334906023867</v>
      </c>
      <c r="J47" s="323">
        <v>-0.33240776769894431</v>
      </c>
      <c r="K47" s="314">
        <v>-6.7694072734704527E-2</v>
      </c>
      <c r="L47" s="315">
        <v>475673.85751738196</v>
      </c>
      <c r="M47" s="315">
        <v>-12113.645218905294</v>
      </c>
      <c r="N47" s="314">
        <v>-2.4833857265618178E-2</v>
      </c>
      <c r="O47" s="313">
        <v>230536.14511711212</v>
      </c>
      <c r="P47" s="313">
        <v>3864.510540094052</v>
      </c>
      <c r="Q47" s="314">
        <v>1.704893754044455E-2</v>
      </c>
    </row>
    <row r="48" spans="1:17">
      <c r="A48" s="329"/>
      <c r="B48" s="329"/>
      <c r="C48" s="160" t="s">
        <v>97</v>
      </c>
      <c r="D48" s="313">
        <v>9390.3788290487846</v>
      </c>
      <c r="E48" s="313">
        <v>-324.14414910757296</v>
      </c>
      <c r="F48" s="317">
        <v>-3.3366965093029173E-2</v>
      </c>
      <c r="G48" s="324">
        <v>0.52073460264318217</v>
      </c>
      <c r="H48" s="324">
        <v>5.6235551735682732E-3</v>
      </c>
      <c r="I48" s="325">
        <v>1.677540415310099</v>
      </c>
      <c r="J48" s="325">
        <v>-0.46037639129795038</v>
      </c>
      <c r="K48" s="317">
        <v>-0.21533877739067353</v>
      </c>
      <c r="L48" s="318">
        <v>15752.740000801659</v>
      </c>
      <c r="M48" s="318">
        <v>-5016.1019423789003</v>
      </c>
      <c r="N48" s="317">
        <v>-0.2415205410153326</v>
      </c>
      <c r="O48" s="313">
        <v>6120.6251168848576</v>
      </c>
      <c r="P48" s="313">
        <v>-5701.9916555954514</v>
      </c>
      <c r="Q48" s="317">
        <v>-0.48229522831764854</v>
      </c>
    </row>
    <row r="49" spans="1:17">
      <c r="A49" s="329"/>
      <c r="B49" s="329"/>
      <c r="C49" s="160" t="s">
        <v>59</v>
      </c>
      <c r="D49" s="313">
        <v>788815.28893044614</v>
      </c>
      <c r="E49" s="313">
        <v>48203.397447795025</v>
      </c>
      <c r="F49" s="314">
        <v>6.5085908020319966E-2</v>
      </c>
      <c r="G49" s="322">
        <v>43.743007978483426</v>
      </c>
      <c r="H49" s="322">
        <v>4.4721793389405136</v>
      </c>
      <c r="I49" s="323">
        <v>5.9919041746763568</v>
      </c>
      <c r="J49" s="323">
        <v>0.46673327758965755</v>
      </c>
      <c r="K49" s="314">
        <v>8.4473998412565976E-2</v>
      </c>
      <c r="L49" s="315">
        <v>4726505.6227908768</v>
      </c>
      <c r="M49" s="315">
        <v>634498.35393460002</v>
      </c>
      <c r="N49" s="314">
        <v>0.15505797332367482</v>
      </c>
      <c r="O49" s="313">
        <v>1827381.1022782156</v>
      </c>
      <c r="P49" s="313">
        <v>69647.416262430139</v>
      </c>
      <c r="Q49" s="314">
        <v>3.9623417822923071E-2</v>
      </c>
    </row>
    <row r="50" spans="1:17">
      <c r="A50" s="329"/>
      <c r="B50" s="329"/>
      <c r="C50" s="160" t="s">
        <v>15</v>
      </c>
      <c r="D50" s="313">
        <v>901184.49605630117</v>
      </c>
      <c r="E50" s="313">
        <v>-135060.78343439905</v>
      </c>
      <c r="F50" s="317">
        <v>-0.13033669354882804</v>
      </c>
      <c r="G50" s="324">
        <v>49.974336393158133</v>
      </c>
      <c r="H50" s="324">
        <v>-4.972405979486858</v>
      </c>
      <c r="I50" s="325">
        <v>6.390573640641052</v>
      </c>
      <c r="J50" s="325">
        <v>6.8028978445757282E-2</v>
      </c>
      <c r="K50" s="317">
        <v>1.0759746602112015E-2</v>
      </c>
      <c r="L50" s="318">
        <v>5759085.8858517883</v>
      </c>
      <c r="M50" s="318">
        <v>-792621.1747172093</v>
      </c>
      <c r="N50" s="317">
        <v>-0.12097933674225848</v>
      </c>
      <c r="O50" s="313">
        <v>2599279.7317996379</v>
      </c>
      <c r="P50" s="313">
        <v>-318690.67202094197</v>
      </c>
      <c r="Q50" s="317">
        <v>-0.10921655394573962</v>
      </c>
    </row>
    <row r="51" spans="1:17">
      <c r="A51" s="329" t="s">
        <v>69</v>
      </c>
      <c r="B51" s="329" t="s">
        <v>133</v>
      </c>
      <c r="C51" s="160" t="s">
        <v>96</v>
      </c>
      <c r="D51" s="313">
        <v>77191.55782968807</v>
      </c>
      <c r="E51" s="313">
        <v>-44361.222652943266</v>
      </c>
      <c r="F51" s="314">
        <v>-0.36495440480098301</v>
      </c>
      <c r="G51" s="322">
        <v>10.402898048961106</v>
      </c>
      <c r="H51" s="322">
        <v>-5.3056284411871744</v>
      </c>
      <c r="I51" s="323">
        <v>4.5834975737130881</v>
      </c>
      <c r="J51" s="323">
        <v>0.19747928350227095</v>
      </c>
      <c r="K51" s="314">
        <v>4.5024728680002603E-2</v>
      </c>
      <c r="L51" s="315">
        <v>353807.31802350876</v>
      </c>
      <c r="M51" s="315">
        <v>-179325.4003992927</v>
      </c>
      <c r="N51" s="314">
        <v>-0.3363616491777166</v>
      </c>
      <c r="O51" s="313">
        <v>114151.10873615742</v>
      </c>
      <c r="P51" s="313">
        <v>-61060.348680853844</v>
      </c>
      <c r="Q51" s="314">
        <v>-0.34849518165657073</v>
      </c>
    </row>
    <row r="52" spans="1:17">
      <c r="A52" s="329"/>
      <c r="B52" s="329"/>
      <c r="C52" s="160" t="s">
        <v>97</v>
      </c>
      <c r="D52" s="313">
        <v>12092.33135343174</v>
      </c>
      <c r="E52" s="313">
        <v>-366.49787684847615</v>
      </c>
      <c r="F52" s="317">
        <v>-2.9416718864540781E-2</v>
      </c>
      <c r="G52" s="324">
        <v>1.6296508812732506</v>
      </c>
      <c r="H52" s="324">
        <v>1.9569662044740976E-2</v>
      </c>
      <c r="I52" s="325">
        <v>7.813338289412421</v>
      </c>
      <c r="J52" s="325">
        <v>0.6830154602610321</v>
      </c>
      <c r="K52" s="317">
        <v>9.5790257555886951E-2</v>
      </c>
      <c r="L52" s="318">
        <v>94481.47557203054</v>
      </c>
      <c r="M52" s="318">
        <v>5646.0010868648824</v>
      </c>
      <c r="N52" s="317">
        <v>6.3555703614862652E-2</v>
      </c>
      <c r="O52" s="313">
        <v>36281.931033372879</v>
      </c>
      <c r="P52" s="313">
        <v>1179.2361782109074</v>
      </c>
      <c r="Q52" s="317">
        <v>3.3593893092156615E-2</v>
      </c>
    </row>
    <row r="53" spans="1:17">
      <c r="A53" s="329"/>
      <c r="B53" s="329"/>
      <c r="C53" s="160" t="s">
        <v>59</v>
      </c>
      <c r="D53" s="313">
        <v>477369.94578335865</v>
      </c>
      <c r="E53" s="313">
        <v>23944.126990834833</v>
      </c>
      <c r="F53" s="314">
        <v>5.2807153890350164E-2</v>
      </c>
      <c r="G53" s="322">
        <v>64.333860039192302</v>
      </c>
      <c r="H53" s="322">
        <v>5.7366691107849661</v>
      </c>
      <c r="I53" s="323">
        <v>6.188610719698671</v>
      </c>
      <c r="J53" s="323">
        <v>0.15371922601857424</v>
      </c>
      <c r="K53" s="314">
        <v>2.5471746456345274E-2</v>
      </c>
      <c r="L53" s="315">
        <v>2954256.7637368669</v>
      </c>
      <c r="M53" s="315">
        <v>217881.14689093176</v>
      </c>
      <c r="N53" s="314">
        <v>7.9623990781671636E-2</v>
      </c>
      <c r="O53" s="313">
        <v>1093590.0564259291</v>
      </c>
      <c r="P53" s="313">
        <v>30354.868703475222</v>
      </c>
      <c r="Q53" s="314">
        <v>2.8549533587670383E-2</v>
      </c>
    </row>
    <row r="54" spans="1:17">
      <c r="A54" s="329"/>
      <c r="B54" s="329"/>
      <c r="C54" s="160" t="s">
        <v>15</v>
      </c>
      <c r="D54" s="313">
        <v>175365.91247684954</v>
      </c>
      <c r="E54" s="313">
        <v>-10997.948138398526</v>
      </c>
      <c r="F54" s="317">
        <v>-5.9013309244027791E-2</v>
      </c>
      <c r="G54" s="324">
        <v>23.633591030573378</v>
      </c>
      <c r="H54" s="324">
        <v>-0.4506103316425687</v>
      </c>
      <c r="I54" s="325">
        <v>6.3751368446929959</v>
      </c>
      <c r="J54" s="325">
        <v>-0.10376099074365985</v>
      </c>
      <c r="K54" s="317">
        <v>-1.6015222554696562E-2</v>
      </c>
      <c r="L54" s="318">
        <v>1117981.6899343706</v>
      </c>
      <c r="M54" s="318">
        <v>-89450.723209378775</v>
      </c>
      <c r="N54" s="317">
        <v>-7.4083420517492213E-2</v>
      </c>
      <c r="O54" s="313">
        <v>508340.77850365639</v>
      </c>
      <c r="P54" s="313">
        <v>-33897.806442043977</v>
      </c>
      <c r="Q54" s="317">
        <v>-6.2514559795552899E-2</v>
      </c>
    </row>
    <row r="55" spans="1:17">
      <c r="A55" s="329"/>
      <c r="B55" s="329" t="s">
        <v>134</v>
      </c>
      <c r="C55" s="160" t="s">
        <v>96</v>
      </c>
      <c r="D55" s="313">
        <v>1271853.2674311944</v>
      </c>
      <c r="E55" s="313">
        <v>-49187.502230412792</v>
      </c>
      <c r="F55" s="314">
        <v>-3.7233901753851606E-2</v>
      </c>
      <c r="G55" s="322">
        <v>12.205631130717325</v>
      </c>
      <c r="H55" s="322">
        <v>-0.30268200286152158</v>
      </c>
      <c r="I55" s="323">
        <v>4.3878024286789437</v>
      </c>
      <c r="J55" s="323">
        <v>-0.16874604217474864</v>
      </c>
      <c r="K55" s="314">
        <v>-3.7033742371917144E-2</v>
      </c>
      <c r="L55" s="315">
        <v>5580640.8557578446</v>
      </c>
      <c r="M55" s="315">
        <v>-438745.44317913614</v>
      </c>
      <c r="N55" s="314">
        <v>-7.2888733400715333E-2</v>
      </c>
      <c r="O55" s="313">
        <v>1809635.8206575445</v>
      </c>
      <c r="P55" s="313">
        <v>-324753.99417684157</v>
      </c>
      <c r="Q55" s="314">
        <v>-0.15215308465198998</v>
      </c>
    </row>
    <row r="56" spans="1:17">
      <c r="A56" s="329"/>
      <c r="B56" s="329"/>
      <c r="C56" s="160" t="s">
        <v>97</v>
      </c>
      <c r="D56" s="313">
        <v>162111.87085973224</v>
      </c>
      <c r="E56" s="313">
        <v>52448.715011783526</v>
      </c>
      <c r="F56" s="317">
        <v>0.47827107113810641</v>
      </c>
      <c r="G56" s="324">
        <v>1.5557436917395178</v>
      </c>
      <c r="H56" s="324">
        <v>0.51739489580192477</v>
      </c>
      <c r="I56" s="325">
        <v>7.7611030439851589</v>
      </c>
      <c r="J56" s="325">
        <v>0.5014048659946706</v>
      </c>
      <c r="K56" s="317">
        <v>6.9066902466386193E-2</v>
      </c>
      <c r="L56" s="318">
        <v>1258166.9343955969</v>
      </c>
      <c r="M56" s="318">
        <v>462045.52169355657</v>
      </c>
      <c r="N56" s="317">
        <v>0.58037067502728212</v>
      </c>
      <c r="O56" s="313">
        <v>480201.15880027536</v>
      </c>
      <c r="P56" s="313">
        <v>157652.69150971289</v>
      </c>
      <c r="Q56" s="317">
        <v>0.48877209938094068</v>
      </c>
    </row>
    <row r="57" spans="1:17">
      <c r="A57" s="329"/>
      <c r="B57" s="329"/>
      <c r="C57" s="160" t="s">
        <v>59</v>
      </c>
      <c r="D57" s="313">
        <v>6440058.8133246284</v>
      </c>
      <c r="E57" s="313">
        <v>216594.20274213422</v>
      </c>
      <c r="F57" s="314">
        <v>3.4802833517175218E-2</v>
      </c>
      <c r="G57" s="322">
        <v>61.80349915232496</v>
      </c>
      <c r="H57" s="322">
        <v>2.8764426127658709</v>
      </c>
      <c r="I57" s="323">
        <v>6.1316239438249545</v>
      </c>
      <c r="J57" s="323">
        <v>0.21001479061778294</v>
      </c>
      <c r="K57" s="314">
        <v>3.5465831192867218E-2</v>
      </c>
      <c r="L57" s="315">
        <v>39488018.819422215</v>
      </c>
      <c r="M57" s="315">
        <v>2635093.8167360127</v>
      </c>
      <c r="N57" s="314">
        <v>7.1502976128596074E-2</v>
      </c>
      <c r="O57" s="313">
        <v>15002736.329902619</v>
      </c>
      <c r="P57" s="313">
        <v>9129.4377703424543</v>
      </c>
      <c r="Q57" s="314">
        <v>6.0888869743097119E-4</v>
      </c>
    </row>
    <row r="58" spans="1:17">
      <c r="A58" s="329"/>
      <c r="B58" s="329"/>
      <c r="C58" s="160" t="s">
        <v>15</v>
      </c>
      <c r="D58" s="313">
        <v>2546193.1908670175</v>
      </c>
      <c r="E58" s="313">
        <v>-360940.62895365153</v>
      </c>
      <c r="F58" s="317">
        <v>-0.12415686766559535</v>
      </c>
      <c r="G58" s="324">
        <v>24.435126025218331</v>
      </c>
      <c r="H58" s="324">
        <v>-3.0911555057058173</v>
      </c>
      <c r="I58" s="325">
        <v>6.5494483761232472</v>
      </c>
      <c r="J58" s="325">
        <v>0.176364279731831</v>
      </c>
      <c r="K58" s="317">
        <v>2.7673301821278716E-2</v>
      </c>
      <c r="L58" s="318">
        <v>16676160.859220056</v>
      </c>
      <c r="M58" s="318">
        <v>-1851247.4539606776</v>
      </c>
      <c r="N58" s="317">
        <v>-9.9919396316411224E-2</v>
      </c>
      <c r="O58" s="313">
        <v>7353593.3828647472</v>
      </c>
      <c r="P58" s="313">
        <v>-1099363.0041186344</v>
      </c>
      <c r="Q58" s="317">
        <v>-0.1300566279759271</v>
      </c>
    </row>
    <row r="59" spans="1:17">
      <c r="A59" s="329"/>
      <c r="B59" s="329" t="s">
        <v>135</v>
      </c>
      <c r="C59" s="160" t="s">
        <v>96</v>
      </c>
      <c r="D59" s="313">
        <v>1177874.1656177319</v>
      </c>
      <c r="E59" s="313">
        <v>-70101.470043167705</v>
      </c>
      <c r="F59" s="314">
        <v>-5.6172146346465779E-2</v>
      </c>
      <c r="G59" s="322">
        <v>12.140253130891793</v>
      </c>
      <c r="H59" s="322">
        <v>-0.49489193705215939</v>
      </c>
      <c r="I59" s="323">
        <v>4.3760950475033322</v>
      </c>
      <c r="J59" s="323">
        <v>-0.15452325110801635</v>
      </c>
      <c r="K59" s="314">
        <v>-3.4106437780330845E-2</v>
      </c>
      <c r="L59" s="315">
        <v>5154489.3027418759</v>
      </c>
      <c r="M59" s="315">
        <v>-499611.94840452541</v>
      </c>
      <c r="N59" s="314">
        <v>-8.8362752312443338E-2</v>
      </c>
      <c r="O59" s="313">
        <v>1664504.7819408032</v>
      </c>
      <c r="P59" s="313">
        <v>-337676.26798266196</v>
      </c>
      <c r="Q59" s="314">
        <v>-0.16865421236284794</v>
      </c>
    </row>
    <row r="60" spans="1:17">
      <c r="A60" s="329"/>
      <c r="B60" s="329"/>
      <c r="C60" s="160" t="s">
        <v>97</v>
      </c>
      <c r="D60" s="313">
        <v>151480.41383146535</v>
      </c>
      <c r="E60" s="313">
        <v>42214.568405292041</v>
      </c>
      <c r="F60" s="317">
        <v>0.38634733699850227</v>
      </c>
      <c r="G60" s="324">
        <v>1.5612962929038938</v>
      </c>
      <c r="H60" s="324">
        <v>0.45503286236815965</v>
      </c>
      <c r="I60" s="325">
        <v>7.7899087233773416</v>
      </c>
      <c r="J60" s="325">
        <v>0.51701567829298867</v>
      </c>
      <c r="K60" s="317">
        <v>7.1088035405997396E-2</v>
      </c>
      <c r="L60" s="318">
        <v>1180018.5971265417</v>
      </c>
      <c r="M60" s="318">
        <v>385339.78986126382</v>
      </c>
      <c r="N60" s="317">
        <v>0.48490004557606203</v>
      </c>
      <c r="O60" s="313">
        <v>448897.07169234322</v>
      </c>
      <c r="P60" s="313">
        <v>127412.02186639467</v>
      </c>
      <c r="Q60" s="317">
        <v>0.39632331872158699</v>
      </c>
    </row>
    <row r="61" spans="1:17">
      <c r="A61" s="329"/>
      <c r="B61" s="329"/>
      <c r="C61" s="160" t="s">
        <v>59</v>
      </c>
      <c r="D61" s="313">
        <v>6006576.3697287319</v>
      </c>
      <c r="E61" s="313">
        <v>189817.23171196133</v>
      </c>
      <c r="F61" s="314">
        <v>3.2632816179608858E-2</v>
      </c>
      <c r="G61" s="322">
        <v>61.909293630102297</v>
      </c>
      <c r="H61" s="322">
        <v>3.0174423519249558</v>
      </c>
      <c r="I61" s="323">
        <v>6.14034289100546</v>
      </c>
      <c r="J61" s="323">
        <v>0.21484642985121027</v>
      </c>
      <c r="K61" s="314">
        <v>3.6257962731001195E-2</v>
      </c>
      <c r="L61" s="315">
        <v>36882438.511145204</v>
      </c>
      <c r="M61" s="315">
        <v>2415252.8234401867</v>
      </c>
      <c r="N61" s="314">
        <v>7.0073978343457993E-2</v>
      </c>
      <c r="O61" s="313">
        <v>13987465.444135098</v>
      </c>
      <c r="P61" s="313">
        <v>-28506.606370996684</v>
      </c>
      <c r="Q61" s="314">
        <v>-2.0338658116807072E-3</v>
      </c>
    </row>
    <row r="62" spans="1:17">
      <c r="A62" s="329"/>
      <c r="B62" s="329"/>
      <c r="C62" s="160" t="s">
        <v>15</v>
      </c>
      <c r="D62" s="313">
        <v>2366289.8605393255</v>
      </c>
      <c r="E62" s="313">
        <v>-336728.17704861565</v>
      </c>
      <c r="F62" s="317">
        <v>-0.12457489086868899</v>
      </c>
      <c r="G62" s="324">
        <v>24.389156946102212</v>
      </c>
      <c r="H62" s="324">
        <v>-2.9775832772404911</v>
      </c>
      <c r="I62" s="325">
        <v>6.5535848634167184</v>
      </c>
      <c r="J62" s="325">
        <v>0.17315708426440768</v>
      </c>
      <c r="K62" s="317">
        <v>2.7138789162411449E-2</v>
      </c>
      <c r="L62" s="318">
        <v>15507681.412486982</v>
      </c>
      <c r="M62" s="318">
        <v>-1738729.9620888829</v>
      </c>
      <c r="N62" s="317">
        <v>-0.10081691340449328</v>
      </c>
      <c r="O62" s="313">
        <v>6828796.1296727452</v>
      </c>
      <c r="P62" s="313">
        <v>-1031226.3321681712</v>
      </c>
      <c r="Q62" s="317">
        <v>-0.13119890396937173</v>
      </c>
    </row>
    <row r="63" spans="1:17">
      <c r="A63" s="329" t="s">
        <v>111</v>
      </c>
      <c r="B63" s="329" t="s">
        <v>133</v>
      </c>
      <c r="C63" s="160" t="s">
        <v>96</v>
      </c>
      <c r="D63" s="313">
        <v>28127222.527494993</v>
      </c>
      <c r="E63" s="313">
        <v>5066862.6969824024</v>
      </c>
      <c r="F63" s="314">
        <v>0.21972175344281153</v>
      </c>
      <c r="G63" s="322">
        <v>21.975506679263525</v>
      </c>
      <c r="H63" s="322">
        <v>1.4337526313898437</v>
      </c>
      <c r="I63" s="323">
        <v>2.7298667675596642</v>
      </c>
      <c r="J63" s="323">
        <v>2.6402070876104133E-2</v>
      </c>
      <c r="K63" s="314">
        <v>9.7660128162548338E-3</v>
      </c>
      <c r="L63" s="315">
        <v>76783570.041564122</v>
      </c>
      <c r="M63" s="315">
        <v>14440701.346953645</v>
      </c>
      <c r="N63" s="314">
        <v>0.23163357171919874</v>
      </c>
      <c r="O63" s="313">
        <v>20985771.787006319</v>
      </c>
      <c r="P63" s="313">
        <v>3818739.4504840001</v>
      </c>
      <c r="Q63" s="314">
        <v>0.22244610341647419</v>
      </c>
    </row>
    <row r="64" spans="1:17">
      <c r="A64" s="329"/>
      <c r="B64" s="329"/>
      <c r="C64" s="160" t="s">
        <v>97</v>
      </c>
      <c r="D64" s="313">
        <v>1646766.3491315057</v>
      </c>
      <c r="E64" s="313">
        <v>331917.80761815468</v>
      </c>
      <c r="F64" s="317">
        <v>0.25243805437554601</v>
      </c>
      <c r="G64" s="324">
        <v>1.2866014363540772</v>
      </c>
      <c r="H64" s="324">
        <v>0.11535798878935144</v>
      </c>
      <c r="I64" s="325">
        <v>3.0961470240663993</v>
      </c>
      <c r="J64" s="325">
        <v>0.17891190919933075</v>
      </c>
      <c r="K64" s="317">
        <v>6.1329273148929359E-2</v>
      </c>
      <c r="L64" s="318">
        <v>5098630.7311962005</v>
      </c>
      <c r="M64" s="318">
        <v>1262908.3951617023</v>
      </c>
      <c r="N64" s="317">
        <v>0.32924916991445746</v>
      </c>
      <c r="O64" s="313">
        <v>1493882.6572258472</v>
      </c>
      <c r="P64" s="313">
        <v>366367.34839644469</v>
      </c>
      <c r="Q64" s="317">
        <v>0.32493336944294871</v>
      </c>
    </row>
    <row r="65" spans="1:18">
      <c r="A65" s="329"/>
      <c r="B65" s="329"/>
      <c r="C65" s="160" t="s">
        <v>59</v>
      </c>
      <c r="D65" s="313">
        <v>50820954.113565534</v>
      </c>
      <c r="E65" s="313">
        <v>3098869.7264939025</v>
      </c>
      <c r="F65" s="314">
        <v>6.4935758072910493E-2</v>
      </c>
      <c r="G65" s="322">
        <v>39.705883347617828</v>
      </c>
      <c r="H65" s="322">
        <v>-2.8040916630066164</v>
      </c>
      <c r="I65" s="323">
        <v>2.4156343011996566</v>
      </c>
      <c r="J65" s="323">
        <v>0.10689462449109799</v>
      </c>
      <c r="K65" s="314">
        <v>4.6299990236877503E-2</v>
      </c>
      <c r="L65" s="315">
        <v>122764839.9764227</v>
      </c>
      <c r="M65" s="315">
        <v>12586970.296756387</v>
      </c>
      <c r="N65" s="314">
        <v>0.11424227327458804</v>
      </c>
      <c r="O65" s="313">
        <v>37677858.393489659</v>
      </c>
      <c r="P65" s="313">
        <v>1537118.8697105944</v>
      </c>
      <c r="Q65" s="314">
        <v>4.2531472514535457E-2</v>
      </c>
    </row>
    <row r="66" spans="1:18">
      <c r="A66" s="329"/>
      <c r="B66" s="329"/>
      <c r="C66" s="160" t="s">
        <v>15</v>
      </c>
      <c r="D66" s="313">
        <v>47347738.199303232</v>
      </c>
      <c r="E66" s="313">
        <v>7245905.0382487923</v>
      </c>
      <c r="F66" s="317">
        <v>0.18068762615285561</v>
      </c>
      <c r="G66" s="324">
        <v>36.992295845411192</v>
      </c>
      <c r="H66" s="324">
        <v>1.2703036597873378</v>
      </c>
      <c r="I66" s="325">
        <v>2.504079826138319</v>
      </c>
      <c r="J66" s="325">
        <v>6.6637234580575022E-2</v>
      </c>
      <c r="K66" s="317">
        <v>2.7338996541447922E-2</v>
      </c>
      <c r="L66" s="318">
        <v>118562516.03815389</v>
      </c>
      <c r="M66" s="318">
        <v>20816599.891857073</v>
      </c>
      <c r="N66" s="317">
        <v>0.21296644108077886</v>
      </c>
      <c r="O66" s="313">
        <v>37343952.333378851</v>
      </c>
      <c r="P66" s="313">
        <v>4039266.6579630896</v>
      </c>
      <c r="Q66" s="317">
        <v>0.12128223329682168</v>
      </c>
    </row>
    <row r="67" spans="1:18">
      <c r="A67" s="329"/>
      <c r="B67" s="329" t="s">
        <v>134</v>
      </c>
      <c r="C67" s="160" t="s">
        <v>96</v>
      </c>
      <c r="D67" s="313">
        <v>363490016.11205882</v>
      </c>
      <c r="E67" s="313">
        <v>38421799.226211965</v>
      </c>
      <c r="F67" s="314">
        <v>0.11819611155557673</v>
      </c>
      <c r="G67" s="322">
        <v>20.642083598943003</v>
      </c>
      <c r="H67" s="322">
        <v>0.36635575983567392</v>
      </c>
      <c r="I67" s="323">
        <v>2.7013075343932118</v>
      </c>
      <c r="J67" s="323">
        <v>3.6134729461170245E-3</v>
      </c>
      <c r="K67" s="314">
        <v>1.3394672871758809E-3</v>
      </c>
      <c r="L67" s="315">
        <v>981898319.20021451</v>
      </c>
      <c r="M67" s="315">
        <v>104963720.94206917</v>
      </c>
      <c r="N67" s="314">
        <v>0.11969389866765269</v>
      </c>
      <c r="O67" s="313">
        <v>266498960.63147163</v>
      </c>
      <c r="P67" s="313">
        <v>24144079.764005899</v>
      </c>
      <c r="Q67" s="314">
        <v>9.9622832754952179E-2</v>
      </c>
    </row>
    <row r="68" spans="1:18">
      <c r="A68" s="329"/>
      <c r="B68" s="329"/>
      <c r="C68" s="160" t="s">
        <v>97</v>
      </c>
      <c r="D68" s="313">
        <v>20809468.622082084</v>
      </c>
      <c r="E68" s="313">
        <v>4546174.8461007085</v>
      </c>
      <c r="F68" s="317">
        <v>0.27953592357870194</v>
      </c>
      <c r="G68" s="324">
        <v>1.1817402732023738</v>
      </c>
      <c r="H68" s="324">
        <v>0.16733744561051545</v>
      </c>
      <c r="I68" s="325">
        <v>3.0373407316668559</v>
      </c>
      <c r="J68" s="325">
        <v>0.14196773421918074</v>
      </c>
      <c r="K68" s="317">
        <v>4.9032623549479779E-2</v>
      </c>
      <c r="L68" s="318">
        <v>63205446.650193274</v>
      </c>
      <c r="M68" s="318">
        <v>16117145.001657955</v>
      </c>
      <c r="N68" s="317">
        <v>0.34227492683757216</v>
      </c>
      <c r="O68" s="313">
        <v>18852420.612008162</v>
      </c>
      <c r="P68" s="313">
        <v>6443242.4948403798</v>
      </c>
      <c r="Q68" s="317">
        <v>0.51923200988841622</v>
      </c>
    </row>
    <row r="69" spans="1:18">
      <c r="A69" s="329"/>
      <c r="B69" s="329"/>
      <c r="C69" s="160" t="s">
        <v>59</v>
      </c>
      <c r="D69" s="313">
        <v>720257379.05043507</v>
      </c>
      <c r="E69" s="313">
        <v>15347455.454242349</v>
      </c>
      <c r="F69" s="314">
        <v>2.1772222152789737E-2</v>
      </c>
      <c r="G69" s="322">
        <v>40.902397238143628</v>
      </c>
      <c r="H69" s="322">
        <v>-3.0654870996272905</v>
      </c>
      <c r="I69" s="323">
        <v>2.2948448226922147</v>
      </c>
      <c r="J69" s="323">
        <v>6.1902583272355205E-2</v>
      </c>
      <c r="K69" s="314">
        <v>2.7722429259270993E-2</v>
      </c>
      <c r="L69" s="315">
        <v>1652878917.3197548</v>
      </c>
      <c r="M69" s="315">
        <v>78855773.935590267</v>
      </c>
      <c r="N69" s="314">
        <v>5.0098230300508549E-2</v>
      </c>
      <c r="O69" s="313">
        <v>524397500.62387753</v>
      </c>
      <c r="P69" s="313">
        <v>1813668.3797631264</v>
      </c>
      <c r="Q69" s="314">
        <v>3.4705788198129868E-3</v>
      </c>
    </row>
    <row r="70" spans="1:18">
      <c r="A70" s="329"/>
      <c r="B70" s="329"/>
      <c r="C70" s="160" t="s">
        <v>15</v>
      </c>
      <c r="D70" s="313">
        <v>655375407.79424405</v>
      </c>
      <c r="E70" s="313">
        <v>99024779.763378978</v>
      </c>
      <c r="F70" s="317">
        <v>0.17798987684055478</v>
      </c>
      <c r="G70" s="324">
        <v>37.217841912360974</v>
      </c>
      <c r="H70" s="324">
        <v>2.5161598311762674</v>
      </c>
      <c r="I70" s="325">
        <v>2.4434830829285277</v>
      </c>
      <c r="J70" s="325">
        <v>-9.6476719055749172E-4</v>
      </c>
      <c r="K70" s="317">
        <v>-3.9467693717028636E-4</v>
      </c>
      <c r="L70" s="318">
        <v>1601398721.9126205</v>
      </c>
      <c r="M70" s="318">
        <v>241428625.31016946</v>
      </c>
      <c r="N70" s="317">
        <v>0.1775249514039457</v>
      </c>
      <c r="O70" s="313">
        <v>528729082.50206697</v>
      </c>
      <c r="P70" s="313">
        <v>58238050.960186958</v>
      </c>
      <c r="Q70" s="317">
        <v>0.12378142633097777</v>
      </c>
    </row>
    <row r="71" spans="1:18">
      <c r="A71" s="329"/>
      <c r="B71" s="329" t="s">
        <v>135</v>
      </c>
      <c r="C71" s="160" t="s">
        <v>96</v>
      </c>
      <c r="D71" s="313">
        <v>340898224.30996835</v>
      </c>
      <c r="E71" s="313">
        <v>37373295.509018838</v>
      </c>
      <c r="F71" s="314">
        <v>0.1231308929275068</v>
      </c>
      <c r="G71" s="322">
        <v>20.650442781413737</v>
      </c>
      <c r="H71" s="322">
        <v>0.43519493559348632</v>
      </c>
      <c r="I71" s="323">
        <v>2.7005455411799049</v>
      </c>
      <c r="J71" s="323">
        <v>2.1399758645088696E-3</v>
      </c>
      <c r="K71" s="314">
        <v>7.930519755871998E-4</v>
      </c>
      <c r="L71" s="315">
        <v>920611179.65643215</v>
      </c>
      <c r="M71" s="315">
        <v>101577822.56799066</v>
      </c>
      <c r="N71" s="314">
        <v>0.12402159410098605</v>
      </c>
      <c r="O71" s="313">
        <v>249939868.13857943</v>
      </c>
      <c r="P71" s="313">
        <v>23848446.622696131</v>
      </c>
      <c r="Q71" s="314">
        <v>0.10548143075397816</v>
      </c>
    </row>
    <row r="72" spans="1:18">
      <c r="A72" s="329"/>
      <c r="B72" s="329"/>
      <c r="C72" s="160" t="s">
        <v>97</v>
      </c>
      <c r="D72" s="313">
        <v>19554856.386536546</v>
      </c>
      <c r="E72" s="313">
        <v>4287028.1112146918</v>
      </c>
      <c r="F72" s="317">
        <v>0.28078833701214911</v>
      </c>
      <c r="G72" s="324">
        <v>1.1845659909972368</v>
      </c>
      <c r="H72" s="324">
        <v>0.16770410135831204</v>
      </c>
      <c r="I72" s="325">
        <v>3.0447518228588666</v>
      </c>
      <c r="J72" s="325">
        <v>0.14639498198353706</v>
      </c>
      <c r="K72" s="317">
        <v>5.0509647369481422E-2</v>
      </c>
      <c r="L72" s="318">
        <v>59539684.628650501</v>
      </c>
      <c r="M72" s="318">
        <v>15288070.101561621</v>
      </c>
      <c r="N72" s="317">
        <v>0.34548050426957733</v>
      </c>
      <c r="O72" s="313">
        <v>17762111.139571387</v>
      </c>
      <c r="P72" s="313">
        <v>6058891.1234111711</v>
      </c>
      <c r="Q72" s="317">
        <v>0.51771146018316683</v>
      </c>
    </row>
    <row r="73" spans="1:18">
      <c r="A73" s="329"/>
      <c r="B73" s="329"/>
      <c r="C73" s="160" t="s">
        <v>59</v>
      </c>
      <c r="D73" s="313">
        <v>672405561.91859615</v>
      </c>
      <c r="E73" s="313">
        <v>15831442.83855617</v>
      </c>
      <c r="F73" s="314">
        <v>2.4112194462886271E-2</v>
      </c>
      <c r="G73" s="322">
        <v>40.732017922389311</v>
      </c>
      <c r="H73" s="322">
        <v>-2.9968731403225917</v>
      </c>
      <c r="I73" s="323">
        <v>2.2971523187774774</v>
      </c>
      <c r="J73" s="323">
        <v>6.5408727757977569E-2</v>
      </c>
      <c r="K73" s="314">
        <v>2.9308352456429689E-2</v>
      </c>
      <c r="L73" s="315">
        <v>1544617995.7201757</v>
      </c>
      <c r="M73" s="315">
        <v>79312913.434022665</v>
      </c>
      <c r="N73" s="314">
        <v>5.4127235613132194E-2</v>
      </c>
      <c r="O73" s="313">
        <v>489803543.66990167</v>
      </c>
      <c r="P73" s="313">
        <v>2482672.2317032814</v>
      </c>
      <c r="Q73" s="314">
        <v>5.0945329396139601E-3</v>
      </c>
    </row>
    <row r="74" spans="1:18">
      <c r="A74" s="329"/>
      <c r="B74" s="329"/>
      <c r="C74" s="160" t="s">
        <v>15</v>
      </c>
      <c r="D74" s="313">
        <v>617020071.64917755</v>
      </c>
      <c r="E74" s="313">
        <v>91564443.471573293</v>
      </c>
      <c r="F74" s="317">
        <v>0.1742572323169112</v>
      </c>
      <c r="G74" s="324">
        <v>37.376955278562768</v>
      </c>
      <c r="H74" s="324">
        <v>2.3807663409567539</v>
      </c>
      <c r="I74" s="325">
        <v>2.4443002522495911</v>
      </c>
      <c r="J74" s="325">
        <v>3.071131477737854E-3</v>
      </c>
      <c r="K74" s="317">
        <v>1.2580267258023047E-3</v>
      </c>
      <c r="L74" s="318">
        <v>1508182316.7751455</v>
      </c>
      <c r="M74" s="318">
        <v>225424735.59451079</v>
      </c>
      <c r="N74" s="317">
        <v>0.17573447929813252</v>
      </c>
      <c r="O74" s="313">
        <v>497726080.66648978</v>
      </c>
      <c r="P74" s="313">
        <v>54370441.237929165</v>
      </c>
      <c r="Q74" s="317">
        <v>0.1226339227533161</v>
      </c>
      <c r="R74" s="231"/>
    </row>
  </sheetData>
  <mergeCells count="32">
    <mergeCell ref="L1:N1"/>
    <mergeCell ref="O1:Q1"/>
    <mergeCell ref="A3:A14"/>
    <mergeCell ref="B3:B6"/>
    <mergeCell ref="B7:B10"/>
    <mergeCell ref="B11:B14"/>
    <mergeCell ref="A1:A2"/>
    <mergeCell ref="B1:B2"/>
    <mergeCell ref="C1:C2"/>
    <mergeCell ref="D1:F1"/>
    <mergeCell ref="G1:H1"/>
    <mergeCell ref="I1:K1"/>
    <mergeCell ref="A15:A26"/>
    <mergeCell ref="B15:B18"/>
    <mergeCell ref="B19:B22"/>
    <mergeCell ref="B23:B26"/>
    <mergeCell ref="A27:A38"/>
    <mergeCell ref="B27:B30"/>
    <mergeCell ref="B31:B34"/>
    <mergeCell ref="B35:B38"/>
    <mergeCell ref="A63:A74"/>
    <mergeCell ref="B63:B66"/>
    <mergeCell ref="B67:B70"/>
    <mergeCell ref="B71:B74"/>
    <mergeCell ref="A39:A50"/>
    <mergeCell ref="B39:B42"/>
    <mergeCell ref="B43:B46"/>
    <mergeCell ref="B47:B50"/>
    <mergeCell ref="A51:A62"/>
    <mergeCell ref="B51:B54"/>
    <mergeCell ref="B55:B58"/>
    <mergeCell ref="B59:B6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9F02D3F19522439C961E66F67BE110" ma:contentTypeVersion="9" ma:contentTypeDescription="Create a new document." ma:contentTypeScope="" ma:versionID="9c334c9acb3eb6658d43a17950cf904e">
  <xsd:schema xmlns:xsd="http://www.w3.org/2001/XMLSchema" xmlns:xs="http://www.w3.org/2001/XMLSchema" xmlns:p="http://schemas.microsoft.com/office/2006/metadata/properties" xmlns:ns1="http://schemas.microsoft.com/sharepoint/v3" xmlns:ns2="f542f9e8-5557-4414-bd57-3ed5a3d47204" xmlns:ns3="5c1f07bd-a36b-4ad0-b45a-ca27d85f401a" targetNamespace="http://schemas.microsoft.com/office/2006/metadata/properties" ma:root="true" ma:fieldsID="bccf21b4f68b4a63f660f03d2990b6c6" ns1:_="" ns2:_="" ns3:_="">
    <xsd:import namespace="http://schemas.microsoft.com/sharepoint/v3"/>
    <xsd:import namespace="f542f9e8-5557-4414-bd57-3ed5a3d47204"/>
    <xsd:import namespace="5c1f07bd-a36b-4ad0-b45a-ca27d85f401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42f9e8-5557-4414-bd57-3ed5a3d472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1f07bd-a36b-4ad0-b45a-ca27d85f401a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E5917038-9340-4816-ABF5-819033AD9FB3}"/>
</file>

<file path=customXml/itemProps2.xml><?xml version="1.0" encoding="utf-8"?>
<ds:datastoreItem xmlns:ds="http://schemas.openxmlformats.org/officeDocument/2006/customXml" ds:itemID="{A6D72260-D281-49BE-BAED-141C4D77046E}"/>
</file>

<file path=customXml/itemProps3.xml><?xml version="1.0" encoding="utf-8"?>
<ds:datastoreItem xmlns:ds="http://schemas.openxmlformats.org/officeDocument/2006/customXml" ds:itemID="{A79E5BFD-63DB-424B-A485-E38238F485D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23</vt:i4>
      </vt:variant>
      <vt:variant>
        <vt:lpstr>Named Ranges</vt:lpstr>
      </vt:variant>
      <vt:variant>
        <vt:i4>7</vt:i4>
      </vt:variant>
    </vt:vector>
  </HeadingPairs>
  <TitlesOfParts>
    <vt:vector size="30" baseType="lpstr">
      <vt:lpstr>Regions By Outlet Data</vt:lpstr>
      <vt:lpstr>Region and Market Data</vt:lpstr>
      <vt:lpstr>Segment Data</vt:lpstr>
      <vt:lpstr>Type Data</vt:lpstr>
      <vt:lpstr>Granola</vt:lpstr>
      <vt:lpstr>NB vs PL</vt:lpstr>
      <vt:lpstr>Package</vt:lpstr>
      <vt:lpstr>Flavor</vt:lpstr>
      <vt:lpstr>Fat</vt:lpstr>
      <vt:lpstr>Organic</vt:lpstr>
      <vt:lpstr>Size</vt:lpstr>
      <vt:lpstr>IRI_UO_WorkspaceStorage</vt:lpstr>
      <vt:lpstr>HOME PAGE</vt:lpstr>
      <vt:lpstr>TOTAL U.S. MULO+ with C</vt:lpstr>
      <vt:lpstr>TOTAL U.S. MULO+</vt:lpstr>
      <vt:lpstr>TOTAL U.S. FOOD</vt:lpstr>
      <vt:lpstr>TOTAL U.S. DRUG</vt:lpstr>
      <vt:lpstr>TOTAL U.S. CONVENIENCE</vt:lpstr>
      <vt:lpstr>TOTAL U.S. ALL OTHER OUTLETS</vt:lpstr>
      <vt:lpstr>CIRCANA STANDARD REGIONS</vt:lpstr>
      <vt:lpstr>CIRCANA REGIONS &amp; MARKETS</vt:lpstr>
      <vt:lpstr>DMI SR Data</vt:lpstr>
      <vt:lpstr>DMI CUSTOM REGIONS &amp; MARKETS</vt:lpstr>
      <vt:lpstr>'HOME PAGE'!Print_Area</vt:lpstr>
      <vt:lpstr>'TOTAL U.S. ALL OTHER OUTLETS'!Print_Area</vt:lpstr>
      <vt:lpstr>'TOTAL U.S. CONVENIENCE'!Print_Area</vt:lpstr>
      <vt:lpstr>'TOTAL U.S. DRUG'!Print_Area</vt:lpstr>
      <vt:lpstr>'TOTAL U.S. FOOD'!Print_Area</vt:lpstr>
      <vt:lpstr>'TOTAL U.S. MULO+'!Print_Area</vt:lpstr>
      <vt:lpstr>'TOTAL U.S. MULO+ with C'!Print_Area</vt:lpstr>
    </vt:vector>
  </TitlesOfParts>
  <Company>IRI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Madlyn Daley</cp:lastModifiedBy>
  <cp:lastPrinted>2014-10-21T15:27:11Z</cp:lastPrinted>
  <dcterms:created xsi:type="dcterms:W3CDTF">2014-10-20T20:29:55Z</dcterms:created>
  <dcterms:modified xsi:type="dcterms:W3CDTF">2025-01-09T23:10:34Z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0x010100CF9F02D3F19522439C961E66F67BE110</vt:lpwstr>
  </property>
</Properties>
</file>