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sedmi-my.sharepoint.com/personal/madlyn_daley_dairy_org/Documents/L-Drive/IRI Circana 2024/Retail Sales Reports/2-25-2024/"/>
    </mc:Choice>
  </mc:AlternateContent>
  <xr:revisionPtr revIDLastSave="0" documentId="14_{63E44019-1377-416C-A484-4A0E26DA169F}" xr6:coauthVersionLast="47" xr6:coauthVersionMax="47" xr10:uidLastSave="{00000000-0000-0000-0000-000000000000}"/>
  <bookViews>
    <workbookView xWindow="-120" yWindow="-120" windowWidth="29040" windowHeight="15840" tabRatio="819" firstSheet="12" activeTab="12" xr2:uid="{00000000-000D-0000-FFFF-FFFF00000000}"/>
  </bookViews>
  <sheets>
    <sheet name="Regions By Outlet Data" sheetId="32" state="hidden" r:id="rId1"/>
    <sheet name="Region and Market Data" sheetId="29" state="hidden" r:id="rId2"/>
    <sheet name="Segment Data" sheetId="34" state="hidden" r:id="rId3"/>
    <sheet name="Type Data" sheetId="35" state="hidden" r:id="rId4"/>
    <sheet name="Granola" sheetId="36" state="hidden" r:id="rId5"/>
    <sheet name="NB vs PL" sheetId="37" state="hidden" r:id="rId6"/>
    <sheet name="Package" sheetId="38" state="hidden" r:id="rId7"/>
    <sheet name="Flavor" sheetId="39" state="hidden" r:id="rId8"/>
    <sheet name="Fat" sheetId="40" state="hidden" r:id="rId9"/>
    <sheet name="Organic" sheetId="41" state="hidden" r:id="rId10"/>
    <sheet name="Size" sheetId="43" state="hidden" r:id="rId11"/>
    <sheet name="IRI_UO_WorkspaceStorage" sheetId="47" state="hidden" r:id="rId12"/>
    <sheet name="HOME PAGE" sheetId="8" r:id="rId13"/>
    <sheet name="TOTAL U.S. MULO+C" sheetId="7" r:id="rId14"/>
    <sheet name="TOTAL U.S. MULO" sheetId="10" r:id="rId15"/>
    <sheet name="TOTAL U.S. FOOD" sheetId="11" r:id="rId16"/>
    <sheet name="TOTAL U.S. DRUG" sheetId="12" r:id="rId17"/>
    <sheet name="TOTAL U.S. CONVENIENCE" sheetId="13" r:id="rId18"/>
    <sheet name="TOTAL U.S. ALL OTHER OUTLETS" sheetId="14" r:id="rId19"/>
    <sheet name="CIRCANA STANDARD REGIONS" sheetId="18" r:id="rId20"/>
    <sheet name="CIRCANA REGIONS &amp; MARKETS" sheetId="21" r:id="rId21"/>
    <sheet name="DMI SR Data" sheetId="31" state="hidden" r:id="rId22"/>
    <sheet name="DMI CUSTOM REGIONS &amp; MARKETS" sheetId="46" r:id="rId23"/>
  </sheets>
  <definedNames>
    <definedName name="___INDEX_SHEET___ASAP_Utilities" localSheetId="22">#REF!</definedName>
    <definedName name="___INDEX_SHEET___ASAP_Utilities">#REF!</definedName>
    <definedName name="IRI_WorkspaceId" hidden="1">"23eb78d14029438cb56738c521d6a468"</definedName>
    <definedName name="_xlnm.Print_Area" localSheetId="12">'HOME PAGE'!$A$1:$M$21</definedName>
    <definedName name="_xlnm.Print_Area" localSheetId="18">'TOTAL U.S. ALL OTHER OUTLETS'!$B$2:$Q$50,'TOTAL U.S. ALL OTHER OUTLETS'!$B$102:$Q$150</definedName>
    <definedName name="_xlnm.Print_Area" localSheetId="17">'TOTAL U.S. CONVENIENCE'!$B$2:$Q$50,'TOTAL U.S. CONVENIENCE'!$B$105:$Q$153</definedName>
    <definedName name="_xlnm.Print_Area" localSheetId="16">'TOTAL U.S. DRUG'!$B$2:$Q$50,'TOTAL U.S. DRUG'!$B$114:$Q$150</definedName>
    <definedName name="_xlnm.Print_Area" localSheetId="15">'TOTAL U.S. FOOD'!$B$2:$Q$50,'TOTAL U.S. FOOD'!$B$102:$Q$150</definedName>
    <definedName name="_xlnm.Print_Area" localSheetId="14">'TOTAL U.S. MULO'!$B$2:$Q$50,'TOTAL U.S. MULO'!$B$102:$Q$150</definedName>
    <definedName name="_xlnm.Print_Area" localSheetId="13">'TOTAL U.S. MULO+C'!$B$2:$Q$50,'TOTAL U.S. MULO+C'!$B$102:$Q$150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4" i="46" l="1"/>
  <c r="D124" i="46"/>
  <c r="E124" i="46"/>
  <c r="F124" i="46"/>
  <c r="G124" i="46"/>
  <c r="H124" i="46"/>
  <c r="H72" i="46"/>
  <c r="G72" i="46"/>
  <c r="F72" i="46"/>
  <c r="E72" i="46"/>
  <c r="D72" i="46"/>
  <c r="C72" i="46"/>
  <c r="H71" i="46"/>
  <c r="G71" i="46"/>
  <c r="F71" i="46"/>
  <c r="E71" i="46"/>
  <c r="D71" i="46"/>
  <c r="C71" i="46"/>
  <c r="H70" i="46"/>
  <c r="G70" i="46"/>
  <c r="F70" i="46"/>
  <c r="E70" i="46"/>
  <c r="D70" i="46"/>
  <c r="C70" i="46"/>
  <c r="H69" i="46"/>
  <c r="G69" i="46"/>
  <c r="F69" i="46"/>
  <c r="E69" i="46"/>
  <c r="D69" i="46"/>
  <c r="C69" i="46"/>
  <c r="H68" i="46"/>
  <c r="G68" i="46"/>
  <c r="F68" i="46"/>
  <c r="E68" i="46"/>
  <c r="D68" i="46"/>
  <c r="C68" i="46"/>
  <c r="H67" i="46"/>
  <c r="G67" i="46"/>
  <c r="F67" i="46"/>
  <c r="E67" i="46"/>
  <c r="D67" i="46"/>
  <c r="C67" i="46"/>
  <c r="H66" i="46"/>
  <c r="G66" i="46"/>
  <c r="F66" i="46"/>
  <c r="E66" i="46"/>
  <c r="D66" i="46"/>
  <c r="C66" i="46"/>
  <c r="H65" i="46"/>
  <c r="G65" i="46"/>
  <c r="F65" i="46"/>
  <c r="E65" i="46"/>
  <c r="D65" i="46"/>
  <c r="C65" i="46"/>
  <c r="C19" i="46"/>
  <c r="D19" i="46"/>
  <c r="E19" i="46"/>
  <c r="F19" i="46"/>
  <c r="G19" i="46"/>
  <c r="H19" i="46"/>
  <c r="H18" i="46"/>
  <c r="G18" i="46"/>
  <c r="F18" i="46"/>
  <c r="E18" i="46"/>
  <c r="D18" i="46"/>
  <c r="C18" i="46"/>
  <c r="S166" i="31"/>
  <c r="S98" i="31"/>
  <c r="W30" i="31"/>
  <c r="V30" i="31"/>
  <c r="T30" i="31"/>
  <c r="S30" i="31"/>
  <c r="T166" i="31"/>
  <c r="T98" i="31"/>
  <c r="L147" i="46"/>
  <c r="M147" i="46"/>
  <c r="N147" i="46"/>
  <c r="O147" i="46"/>
  <c r="P147" i="46"/>
  <c r="L148" i="46"/>
  <c r="M148" i="46"/>
  <c r="N148" i="46"/>
  <c r="O148" i="46"/>
  <c r="P148" i="46"/>
  <c r="L149" i="46"/>
  <c r="M149" i="46"/>
  <c r="N149" i="46"/>
  <c r="O149" i="46"/>
  <c r="P149" i="46"/>
  <c r="L150" i="46"/>
  <c r="M150" i="46"/>
  <c r="N150" i="46"/>
  <c r="O150" i="46"/>
  <c r="P150" i="46"/>
  <c r="L151" i="46"/>
  <c r="M151" i="46"/>
  <c r="N151" i="46"/>
  <c r="O151" i="46"/>
  <c r="P151" i="46"/>
  <c r="L152" i="46"/>
  <c r="M152" i="46"/>
  <c r="N152" i="46"/>
  <c r="O152" i="46"/>
  <c r="P152" i="46"/>
  <c r="L153" i="46"/>
  <c r="M153" i="46"/>
  <c r="N153" i="46"/>
  <c r="O153" i="46"/>
  <c r="P153" i="46"/>
  <c r="K153" i="46"/>
  <c r="K152" i="46"/>
  <c r="K151" i="46"/>
  <c r="K150" i="46"/>
  <c r="K149" i="46"/>
  <c r="K148" i="46"/>
  <c r="K147" i="46"/>
  <c r="L139" i="46"/>
  <c r="M139" i="46"/>
  <c r="N139" i="46"/>
  <c r="O139" i="46"/>
  <c r="P139" i="46"/>
  <c r="L140" i="46"/>
  <c r="M140" i="46"/>
  <c r="N140" i="46"/>
  <c r="O140" i="46"/>
  <c r="P140" i="46"/>
  <c r="L141" i="46"/>
  <c r="M141" i="46"/>
  <c r="N141" i="46"/>
  <c r="O141" i="46"/>
  <c r="P141" i="46"/>
  <c r="L142" i="46"/>
  <c r="M142" i="46"/>
  <c r="N142" i="46"/>
  <c r="O142" i="46"/>
  <c r="P142" i="46"/>
  <c r="L143" i="46"/>
  <c r="M143" i="46"/>
  <c r="N143" i="46"/>
  <c r="O143" i="46"/>
  <c r="P143" i="46"/>
  <c r="K140" i="46"/>
  <c r="K141" i="46"/>
  <c r="K142" i="46"/>
  <c r="K143" i="46"/>
  <c r="K139" i="46"/>
  <c r="L133" i="46"/>
  <c r="M133" i="46"/>
  <c r="N133" i="46"/>
  <c r="O133" i="46"/>
  <c r="P133" i="46"/>
  <c r="L134" i="46"/>
  <c r="M134" i="46"/>
  <c r="N134" i="46"/>
  <c r="O134" i="46"/>
  <c r="P134" i="46"/>
  <c r="L135" i="46"/>
  <c r="M135" i="46"/>
  <c r="N135" i="46"/>
  <c r="O135" i="46"/>
  <c r="P135" i="46"/>
  <c r="K135" i="46"/>
  <c r="K134" i="46"/>
  <c r="K133" i="46"/>
  <c r="L124" i="46"/>
  <c r="M124" i="46"/>
  <c r="N124" i="46"/>
  <c r="O124" i="46"/>
  <c r="P124" i="46"/>
  <c r="L125" i="46"/>
  <c r="M125" i="46"/>
  <c r="N125" i="46"/>
  <c r="O125" i="46"/>
  <c r="P125" i="46"/>
  <c r="L126" i="46"/>
  <c r="M126" i="46"/>
  <c r="N126" i="46"/>
  <c r="O126" i="46"/>
  <c r="P126" i="46"/>
  <c r="L127" i="46"/>
  <c r="M127" i="46"/>
  <c r="N127" i="46"/>
  <c r="O127" i="46"/>
  <c r="P127" i="46"/>
  <c r="L128" i="46"/>
  <c r="M128" i="46"/>
  <c r="N128" i="46"/>
  <c r="O128" i="46"/>
  <c r="P128" i="46"/>
  <c r="L129" i="46"/>
  <c r="M129" i="46"/>
  <c r="N129" i="46"/>
  <c r="O129" i="46"/>
  <c r="P129" i="46"/>
  <c r="K126" i="46"/>
  <c r="K127" i="46"/>
  <c r="K128" i="46"/>
  <c r="K129" i="46"/>
  <c r="K125" i="46"/>
  <c r="K124" i="46"/>
  <c r="L118" i="46"/>
  <c r="M118" i="46"/>
  <c r="N118" i="46"/>
  <c r="O118" i="46"/>
  <c r="P118" i="46"/>
  <c r="L119" i="46"/>
  <c r="M119" i="46"/>
  <c r="N119" i="46"/>
  <c r="O119" i="46"/>
  <c r="P119" i="46"/>
  <c r="L120" i="46"/>
  <c r="M120" i="46"/>
  <c r="N120" i="46"/>
  <c r="O120" i="46"/>
  <c r="P120" i="46"/>
  <c r="K120" i="46"/>
  <c r="K119" i="46"/>
  <c r="K118" i="46"/>
  <c r="L109" i="46"/>
  <c r="M109" i="46"/>
  <c r="N109" i="46"/>
  <c r="O109" i="46"/>
  <c r="P109" i="46"/>
  <c r="L110" i="46"/>
  <c r="M110" i="46"/>
  <c r="N110" i="46"/>
  <c r="O110" i="46"/>
  <c r="P110" i="46"/>
  <c r="L111" i="46"/>
  <c r="M111" i="46"/>
  <c r="N111" i="46"/>
  <c r="O111" i="46"/>
  <c r="P111" i="46"/>
  <c r="L112" i="46"/>
  <c r="M112" i="46"/>
  <c r="N112" i="46"/>
  <c r="O112" i="46"/>
  <c r="P112" i="46"/>
  <c r="L113" i="46"/>
  <c r="M113" i="46"/>
  <c r="N113" i="46"/>
  <c r="O113" i="46"/>
  <c r="P113" i="46"/>
  <c r="L114" i="46"/>
  <c r="M114" i="46"/>
  <c r="N114" i="46"/>
  <c r="O114" i="46"/>
  <c r="P114" i="46"/>
  <c r="K111" i="46"/>
  <c r="K112" i="46"/>
  <c r="K113" i="46"/>
  <c r="K114" i="46"/>
  <c r="K110" i="46"/>
  <c r="K109" i="46"/>
  <c r="D140" i="46"/>
  <c r="E140" i="46"/>
  <c r="F140" i="46"/>
  <c r="G140" i="46"/>
  <c r="H140" i="46"/>
  <c r="D141" i="46"/>
  <c r="E141" i="46"/>
  <c r="F141" i="46"/>
  <c r="G141" i="46"/>
  <c r="H141" i="46"/>
  <c r="D142" i="46"/>
  <c r="E142" i="46"/>
  <c r="F142" i="46"/>
  <c r="G142" i="46"/>
  <c r="H142" i="46"/>
  <c r="D143" i="46"/>
  <c r="E143" i="46"/>
  <c r="F143" i="46"/>
  <c r="G143" i="46"/>
  <c r="H143" i="46"/>
  <c r="D144" i="46"/>
  <c r="E144" i="46"/>
  <c r="F144" i="46"/>
  <c r="G144" i="46"/>
  <c r="H144" i="46"/>
  <c r="D145" i="46"/>
  <c r="E145" i="46"/>
  <c r="F145" i="46"/>
  <c r="G145" i="46"/>
  <c r="H145" i="46"/>
  <c r="D146" i="46"/>
  <c r="E146" i="46"/>
  <c r="F146" i="46"/>
  <c r="G146" i="46"/>
  <c r="H146" i="46"/>
  <c r="D147" i="46"/>
  <c r="E147" i="46"/>
  <c r="F147" i="46"/>
  <c r="G147" i="46"/>
  <c r="H147" i="46"/>
  <c r="D148" i="46"/>
  <c r="E148" i="46"/>
  <c r="F148" i="46"/>
  <c r="G148" i="46"/>
  <c r="H148" i="46"/>
  <c r="D149" i="46"/>
  <c r="E149" i="46"/>
  <c r="F149" i="46"/>
  <c r="G149" i="46"/>
  <c r="H149" i="46"/>
  <c r="D150" i="46"/>
  <c r="E150" i="46"/>
  <c r="F150" i="46"/>
  <c r="G150" i="46"/>
  <c r="H150" i="46"/>
  <c r="C142" i="46"/>
  <c r="C143" i="46"/>
  <c r="C144" i="46"/>
  <c r="C145" i="46"/>
  <c r="C146" i="46"/>
  <c r="C147" i="46"/>
  <c r="C148" i="46"/>
  <c r="C149" i="46"/>
  <c r="C150" i="46"/>
  <c r="C141" i="46"/>
  <c r="C140" i="46"/>
  <c r="D128" i="46"/>
  <c r="E128" i="46"/>
  <c r="F128" i="46"/>
  <c r="G128" i="46"/>
  <c r="H128" i="46"/>
  <c r="D129" i="46"/>
  <c r="E129" i="46"/>
  <c r="F129" i="46"/>
  <c r="G129" i="46"/>
  <c r="H129" i="46"/>
  <c r="D130" i="46"/>
  <c r="E130" i="46"/>
  <c r="F130" i="46"/>
  <c r="G130" i="46"/>
  <c r="H130" i="46"/>
  <c r="D131" i="46"/>
  <c r="E131" i="46"/>
  <c r="F131" i="46"/>
  <c r="G131" i="46"/>
  <c r="H131" i="46"/>
  <c r="D132" i="46"/>
  <c r="E132" i="46"/>
  <c r="F132" i="46"/>
  <c r="G132" i="46"/>
  <c r="H132" i="46"/>
  <c r="D133" i="46"/>
  <c r="E133" i="46"/>
  <c r="F133" i="46"/>
  <c r="G133" i="46"/>
  <c r="H133" i="46"/>
  <c r="D134" i="46"/>
  <c r="E134" i="46"/>
  <c r="F134" i="46"/>
  <c r="G134" i="46"/>
  <c r="H134" i="46"/>
  <c r="D135" i="46"/>
  <c r="E135" i="46"/>
  <c r="F135" i="46"/>
  <c r="G135" i="46"/>
  <c r="H135" i="46"/>
  <c r="D136" i="46"/>
  <c r="E136" i="46"/>
  <c r="F136" i="46"/>
  <c r="G136" i="46"/>
  <c r="H136" i="46"/>
  <c r="C130" i="46"/>
  <c r="C131" i="46"/>
  <c r="C132" i="46"/>
  <c r="C133" i="46"/>
  <c r="C134" i="46"/>
  <c r="C135" i="46"/>
  <c r="C136" i="46"/>
  <c r="C129" i="46"/>
  <c r="C128" i="46"/>
  <c r="D117" i="46"/>
  <c r="E117" i="46"/>
  <c r="F117" i="46"/>
  <c r="G117" i="46"/>
  <c r="H117" i="46"/>
  <c r="D118" i="46"/>
  <c r="E118" i="46"/>
  <c r="F118" i="46"/>
  <c r="G118" i="46"/>
  <c r="H118" i="46"/>
  <c r="D119" i="46"/>
  <c r="E119" i="46"/>
  <c r="F119" i="46"/>
  <c r="G119" i="46"/>
  <c r="H119" i="46"/>
  <c r="D120" i="46"/>
  <c r="E120" i="46"/>
  <c r="F120" i="46"/>
  <c r="G120" i="46"/>
  <c r="H120" i="46"/>
  <c r="D121" i="46"/>
  <c r="E121" i="46"/>
  <c r="F121" i="46"/>
  <c r="G121" i="46"/>
  <c r="H121" i="46"/>
  <c r="D122" i="46"/>
  <c r="E122" i="46"/>
  <c r="F122" i="46"/>
  <c r="G122" i="46"/>
  <c r="H122" i="46"/>
  <c r="D123" i="46"/>
  <c r="E123" i="46"/>
  <c r="F123" i="46"/>
  <c r="G123" i="46"/>
  <c r="H123" i="46"/>
  <c r="C119" i="46"/>
  <c r="C120" i="46"/>
  <c r="C121" i="46"/>
  <c r="C122" i="46"/>
  <c r="C123" i="46"/>
  <c r="C118" i="46"/>
  <c r="C117" i="46"/>
  <c r="D111" i="46"/>
  <c r="E111" i="46"/>
  <c r="F111" i="46"/>
  <c r="G111" i="46"/>
  <c r="H111" i="46"/>
  <c r="D112" i="46"/>
  <c r="E112" i="46"/>
  <c r="F112" i="46"/>
  <c r="G112" i="46"/>
  <c r="H112" i="46"/>
  <c r="D113" i="46"/>
  <c r="E113" i="46"/>
  <c r="F113" i="46"/>
  <c r="G113" i="46"/>
  <c r="H113" i="46"/>
  <c r="C113" i="46"/>
  <c r="C112" i="46"/>
  <c r="C111" i="46"/>
  <c r="L96" i="46"/>
  <c r="M96" i="46"/>
  <c r="N96" i="46"/>
  <c r="O96" i="46"/>
  <c r="P96" i="46"/>
  <c r="L97" i="46"/>
  <c r="M97" i="46"/>
  <c r="N97" i="46"/>
  <c r="O97" i="46"/>
  <c r="P97" i="46"/>
  <c r="L98" i="46"/>
  <c r="M98" i="46"/>
  <c r="N98" i="46"/>
  <c r="O98" i="46"/>
  <c r="P98" i="46"/>
  <c r="L99" i="46"/>
  <c r="M99" i="46"/>
  <c r="N99" i="46"/>
  <c r="O99" i="46"/>
  <c r="P99" i="46"/>
  <c r="L100" i="46"/>
  <c r="M100" i="46"/>
  <c r="N100" i="46"/>
  <c r="O100" i="46"/>
  <c r="P100" i="46"/>
  <c r="L101" i="46"/>
  <c r="M101" i="46"/>
  <c r="N101" i="46"/>
  <c r="O101" i="46"/>
  <c r="P101" i="46"/>
  <c r="L102" i="46"/>
  <c r="M102" i="46"/>
  <c r="N102" i="46"/>
  <c r="O102" i="46"/>
  <c r="P102" i="46"/>
  <c r="K102" i="46"/>
  <c r="K101" i="46"/>
  <c r="K100" i="46"/>
  <c r="K99" i="46"/>
  <c r="K98" i="46"/>
  <c r="K97" i="46"/>
  <c r="K96" i="46"/>
  <c r="L88" i="46"/>
  <c r="M88" i="46"/>
  <c r="N88" i="46"/>
  <c r="O88" i="46"/>
  <c r="P88" i="46"/>
  <c r="L89" i="46"/>
  <c r="M89" i="46"/>
  <c r="N89" i="46"/>
  <c r="O89" i="46"/>
  <c r="P89" i="46"/>
  <c r="L90" i="46"/>
  <c r="M90" i="46"/>
  <c r="N90" i="46"/>
  <c r="O90" i="46"/>
  <c r="P90" i="46"/>
  <c r="L91" i="46"/>
  <c r="M91" i="46"/>
  <c r="N91" i="46"/>
  <c r="O91" i="46"/>
  <c r="P91" i="46"/>
  <c r="L92" i="46"/>
  <c r="M92" i="46"/>
  <c r="N92" i="46"/>
  <c r="O92" i="46"/>
  <c r="P92" i="46"/>
  <c r="K89" i="46"/>
  <c r="K90" i="46"/>
  <c r="K91" i="46"/>
  <c r="K92" i="46"/>
  <c r="K88" i="46"/>
  <c r="L82" i="46"/>
  <c r="M82" i="46"/>
  <c r="N82" i="46"/>
  <c r="O82" i="46"/>
  <c r="P82" i="46"/>
  <c r="L83" i="46"/>
  <c r="M83" i="46"/>
  <c r="N83" i="46"/>
  <c r="O83" i="46"/>
  <c r="P83" i="46"/>
  <c r="L84" i="46"/>
  <c r="M84" i="46"/>
  <c r="N84" i="46"/>
  <c r="O84" i="46"/>
  <c r="P84" i="46"/>
  <c r="K84" i="46"/>
  <c r="K83" i="46"/>
  <c r="K82" i="46"/>
  <c r="L73" i="46"/>
  <c r="M73" i="46"/>
  <c r="N73" i="46"/>
  <c r="O73" i="46"/>
  <c r="P73" i="46"/>
  <c r="L74" i="46"/>
  <c r="M74" i="46"/>
  <c r="N74" i="46"/>
  <c r="O74" i="46"/>
  <c r="P74" i="46"/>
  <c r="L75" i="46"/>
  <c r="M75" i="46"/>
  <c r="N75" i="46"/>
  <c r="O75" i="46"/>
  <c r="P75" i="46"/>
  <c r="L76" i="46"/>
  <c r="M76" i="46"/>
  <c r="N76" i="46"/>
  <c r="O76" i="46"/>
  <c r="P76" i="46"/>
  <c r="L77" i="46"/>
  <c r="M77" i="46"/>
  <c r="N77" i="46"/>
  <c r="O77" i="46"/>
  <c r="P77" i="46"/>
  <c r="L78" i="46"/>
  <c r="M78" i="46"/>
  <c r="N78" i="46"/>
  <c r="O78" i="46"/>
  <c r="P78" i="46"/>
  <c r="K75" i="46"/>
  <c r="K76" i="46"/>
  <c r="K77" i="46"/>
  <c r="K78" i="46"/>
  <c r="K74" i="46"/>
  <c r="K73" i="46"/>
  <c r="L67" i="46"/>
  <c r="M67" i="46"/>
  <c r="N67" i="46"/>
  <c r="O67" i="46"/>
  <c r="P67" i="46"/>
  <c r="L68" i="46"/>
  <c r="M68" i="46"/>
  <c r="N68" i="46"/>
  <c r="O68" i="46"/>
  <c r="P68" i="46"/>
  <c r="L69" i="46"/>
  <c r="M69" i="46"/>
  <c r="N69" i="46"/>
  <c r="O69" i="46"/>
  <c r="P69" i="46"/>
  <c r="K69" i="46"/>
  <c r="K68" i="46"/>
  <c r="K67" i="46"/>
  <c r="L58" i="46"/>
  <c r="M58" i="46"/>
  <c r="N58" i="46"/>
  <c r="O58" i="46"/>
  <c r="P58" i="46"/>
  <c r="L59" i="46"/>
  <c r="M59" i="46"/>
  <c r="N59" i="46"/>
  <c r="O59" i="46"/>
  <c r="P59" i="46"/>
  <c r="L60" i="46"/>
  <c r="M60" i="46"/>
  <c r="N60" i="46"/>
  <c r="O60" i="46"/>
  <c r="P60" i="46"/>
  <c r="L61" i="46"/>
  <c r="M61" i="46"/>
  <c r="N61" i="46"/>
  <c r="O61" i="46"/>
  <c r="P61" i="46"/>
  <c r="L62" i="46"/>
  <c r="M62" i="46"/>
  <c r="N62" i="46"/>
  <c r="O62" i="46"/>
  <c r="P62" i="46"/>
  <c r="L63" i="46"/>
  <c r="M63" i="46"/>
  <c r="N63" i="46"/>
  <c r="O63" i="46"/>
  <c r="P63" i="46"/>
  <c r="K60" i="46"/>
  <c r="K61" i="46"/>
  <c r="K62" i="46"/>
  <c r="K63" i="46"/>
  <c r="K59" i="46"/>
  <c r="K58" i="46"/>
  <c r="D88" i="46"/>
  <c r="E88" i="46"/>
  <c r="F88" i="46"/>
  <c r="G88" i="46"/>
  <c r="H88" i="46"/>
  <c r="D89" i="46"/>
  <c r="E89" i="46"/>
  <c r="F89" i="46"/>
  <c r="G89" i="46"/>
  <c r="H89" i="46"/>
  <c r="D90" i="46"/>
  <c r="E90" i="46"/>
  <c r="F90" i="46"/>
  <c r="G90" i="46"/>
  <c r="H90" i="46"/>
  <c r="D91" i="46"/>
  <c r="E91" i="46"/>
  <c r="F91" i="46"/>
  <c r="G91" i="46"/>
  <c r="H91" i="46"/>
  <c r="D92" i="46"/>
  <c r="E92" i="46"/>
  <c r="F92" i="46"/>
  <c r="G92" i="46"/>
  <c r="H92" i="46"/>
  <c r="D93" i="46"/>
  <c r="E93" i="46"/>
  <c r="F93" i="46"/>
  <c r="G93" i="46"/>
  <c r="H93" i="46"/>
  <c r="D94" i="46"/>
  <c r="E94" i="46"/>
  <c r="F94" i="46"/>
  <c r="G94" i="46"/>
  <c r="H94" i="46"/>
  <c r="D95" i="46"/>
  <c r="E95" i="46"/>
  <c r="F95" i="46"/>
  <c r="G95" i="46"/>
  <c r="H95" i="46"/>
  <c r="D96" i="46"/>
  <c r="E96" i="46"/>
  <c r="F96" i="46"/>
  <c r="G96" i="46"/>
  <c r="H96" i="46"/>
  <c r="D97" i="46"/>
  <c r="E97" i="46"/>
  <c r="F97" i="46"/>
  <c r="G97" i="46"/>
  <c r="H97" i="46"/>
  <c r="D98" i="46"/>
  <c r="E98" i="46"/>
  <c r="F98" i="46"/>
  <c r="G98" i="46"/>
  <c r="H98" i="46"/>
  <c r="C90" i="46"/>
  <c r="C91" i="46"/>
  <c r="C92" i="46"/>
  <c r="C93" i="46"/>
  <c r="C94" i="46"/>
  <c r="C95" i="46"/>
  <c r="C96" i="46"/>
  <c r="C97" i="46"/>
  <c r="C98" i="46"/>
  <c r="C89" i="46"/>
  <c r="C88" i="46"/>
  <c r="D76" i="46"/>
  <c r="E76" i="46"/>
  <c r="F76" i="46"/>
  <c r="G76" i="46"/>
  <c r="H76" i="46"/>
  <c r="D77" i="46"/>
  <c r="E77" i="46"/>
  <c r="F77" i="46"/>
  <c r="G77" i="46"/>
  <c r="H77" i="46"/>
  <c r="D78" i="46"/>
  <c r="E78" i="46"/>
  <c r="F78" i="46"/>
  <c r="G78" i="46"/>
  <c r="H78" i="46"/>
  <c r="D79" i="46"/>
  <c r="E79" i="46"/>
  <c r="F79" i="46"/>
  <c r="G79" i="46"/>
  <c r="H79" i="46"/>
  <c r="D80" i="46"/>
  <c r="E80" i="46"/>
  <c r="F80" i="46"/>
  <c r="G80" i="46"/>
  <c r="H80" i="46"/>
  <c r="D81" i="46"/>
  <c r="E81" i="46"/>
  <c r="F81" i="46"/>
  <c r="G81" i="46"/>
  <c r="H81" i="46"/>
  <c r="D82" i="46"/>
  <c r="E82" i="46"/>
  <c r="F82" i="46"/>
  <c r="G82" i="46"/>
  <c r="H82" i="46"/>
  <c r="D83" i="46"/>
  <c r="E83" i="46"/>
  <c r="F83" i="46"/>
  <c r="G83" i="46"/>
  <c r="H83" i="46"/>
  <c r="D84" i="46"/>
  <c r="E84" i="46"/>
  <c r="F84" i="46"/>
  <c r="G84" i="46"/>
  <c r="H84" i="46"/>
  <c r="C78" i="46"/>
  <c r="C79" i="46"/>
  <c r="C80" i="46"/>
  <c r="C81" i="46"/>
  <c r="C82" i="46"/>
  <c r="C83" i="46"/>
  <c r="C84" i="46"/>
  <c r="C77" i="46"/>
  <c r="C76" i="46"/>
  <c r="D59" i="46"/>
  <c r="E59" i="46"/>
  <c r="F59" i="46"/>
  <c r="G59" i="46"/>
  <c r="H59" i="46"/>
  <c r="D60" i="46"/>
  <c r="E60" i="46"/>
  <c r="F60" i="46"/>
  <c r="G60" i="46"/>
  <c r="H60" i="46"/>
  <c r="D61" i="46"/>
  <c r="E61" i="46"/>
  <c r="F61" i="46"/>
  <c r="G61" i="46"/>
  <c r="H61" i="46"/>
  <c r="C61" i="46"/>
  <c r="C60" i="46"/>
  <c r="C59" i="46"/>
  <c r="L44" i="46"/>
  <c r="M44" i="46"/>
  <c r="N44" i="46"/>
  <c r="O44" i="46"/>
  <c r="P44" i="46"/>
  <c r="L45" i="46"/>
  <c r="M45" i="46"/>
  <c r="N45" i="46"/>
  <c r="O45" i="46"/>
  <c r="P45" i="46"/>
  <c r="L46" i="46"/>
  <c r="M46" i="46"/>
  <c r="N46" i="46"/>
  <c r="O46" i="46"/>
  <c r="P46" i="46"/>
  <c r="L47" i="46"/>
  <c r="M47" i="46"/>
  <c r="N47" i="46"/>
  <c r="O47" i="46"/>
  <c r="P47" i="46"/>
  <c r="L48" i="46"/>
  <c r="M48" i="46"/>
  <c r="N48" i="46"/>
  <c r="O48" i="46"/>
  <c r="P48" i="46"/>
  <c r="L49" i="46"/>
  <c r="M49" i="46"/>
  <c r="N49" i="46"/>
  <c r="O49" i="46"/>
  <c r="P49" i="46"/>
  <c r="L50" i="46"/>
  <c r="M50" i="46"/>
  <c r="N50" i="46"/>
  <c r="O50" i="46"/>
  <c r="P50" i="46"/>
  <c r="K50" i="46"/>
  <c r="K49" i="46"/>
  <c r="K48" i="46"/>
  <c r="K47" i="46"/>
  <c r="K46" i="46"/>
  <c r="K45" i="46"/>
  <c r="L37" i="46"/>
  <c r="M37" i="46"/>
  <c r="N37" i="46"/>
  <c r="O37" i="46"/>
  <c r="P37" i="46"/>
  <c r="L38" i="46"/>
  <c r="M38" i="46"/>
  <c r="N38" i="46"/>
  <c r="O38" i="46"/>
  <c r="P38" i="46"/>
  <c r="L39" i="46"/>
  <c r="M39" i="46"/>
  <c r="N39" i="46"/>
  <c r="O39" i="46"/>
  <c r="P39" i="46"/>
  <c r="L40" i="46"/>
  <c r="M40" i="46"/>
  <c r="N40" i="46"/>
  <c r="O40" i="46"/>
  <c r="P40" i="46"/>
  <c r="K37" i="46"/>
  <c r="K38" i="46"/>
  <c r="K39" i="46"/>
  <c r="K40" i="46"/>
  <c r="L36" i="46"/>
  <c r="M36" i="46"/>
  <c r="N36" i="46"/>
  <c r="O36" i="46"/>
  <c r="P36" i="46"/>
  <c r="K36" i="46"/>
  <c r="L15" i="46"/>
  <c r="M15" i="46"/>
  <c r="N15" i="46"/>
  <c r="O15" i="46"/>
  <c r="P15" i="46"/>
  <c r="L16" i="46"/>
  <c r="M16" i="46"/>
  <c r="N16" i="46"/>
  <c r="O16" i="46"/>
  <c r="P16" i="46"/>
  <c r="L17" i="46"/>
  <c r="M17" i="46"/>
  <c r="N17" i="46"/>
  <c r="O17" i="46"/>
  <c r="P17" i="46"/>
  <c r="K17" i="46"/>
  <c r="K16" i="46"/>
  <c r="K15" i="46"/>
  <c r="L6" i="46"/>
  <c r="M6" i="46"/>
  <c r="N6" i="46"/>
  <c r="O6" i="46"/>
  <c r="P6" i="46"/>
  <c r="L7" i="46"/>
  <c r="M7" i="46"/>
  <c r="N7" i="46"/>
  <c r="O7" i="46"/>
  <c r="P7" i="46"/>
  <c r="L8" i="46"/>
  <c r="M8" i="46"/>
  <c r="N8" i="46"/>
  <c r="O8" i="46"/>
  <c r="P8" i="46"/>
  <c r="L9" i="46"/>
  <c r="M9" i="46"/>
  <c r="N9" i="46"/>
  <c r="O9" i="46"/>
  <c r="P9" i="46"/>
  <c r="L10" i="46"/>
  <c r="M10" i="46"/>
  <c r="N10" i="46"/>
  <c r="O10" i="46"/>
  <c r="P10" i="46"/>
  <c r="L11" i="46"/>
  <c r="M11" i="46"/>
  <c r="N11" i="46"/>
  <c r="O11" i="46"/>
  <c r="P11" i="46"/>
  <c r="K11" i="46"/>
  <c r="K10" i="46"/>
  <c r="K9" i="46"/>
  <c r="K8" i="46"/>
  <c r="K7" i="46"/>
  <c r="K6" i="46"/>
  <c r="D6" i="46"/>
  <c r="E6" i="46"/>
  <c r="F6" i="46"/>
  <c r="G6" i="46"/>
  <c r="H6" i="46"/>
  <c r="D7" i="46"/>
  <c r="E7" i="46"/>
  <c r="F7" i="46"/>
  <c r="G7" i="46"/>
  <c r="H7" i="46"/>
  <c r="D8" i="46"/>
  <c r="E8" i="46"/>
  <c r="F8" i="46"/>
  <c r="G8" i="46"/>
  <c r="H8" i="46"/>
  <c r="C8" i="46"/>
  <c r="C7" i="46"/>
  <c r="C6" i="46"/>
  <c r="W166" i="31" l="1"/>
  <c r="V166" i="31"/>
  <c r="W98" i="31"/>
  <c r="V98" i="31"/>
  <c r="U30" i="31"/>
  <c r="X166" i="31" l="1"/>
  <c r="U98" i="31"/>
  <c r="U166" i="31"/>
  <c r="X98" i="31"/>
  <c r="H45" i="46"/>
  <c r="G45" i="46"/>
  <c r="F45" i="46"/>
  <c r="E45" i="46"/>
  <c r="D45" i="46"/>
  <c r="D44" i="46"/>
  <c r="E44" i="46"/>
  <c r="F44" i="46"/>
  <c r="G44" i="46"/>
  <c r="H44" i="46"/>
  <c r="C45" i="46"/>
  <c r="C44" i="46"/>
  <c r="X30" i="31" l="1"/>
  <c r="B56" i="46"/>
  <c r="B108" i="46"/>
  <c r="D111" i="10"/>
  <c r="E111" i="10"/>
  <c r="F111" i="10"/>
  <c r="G111" i="10"/>
  <c r="H111" i="10"/>
  <c r="I111" i="10"/>
  <c r="J111" i="10"/>
  <c r="K111" i="10"/>
  <c r="L111" i="10"/>
  <c r="M111" i="10"/>
  <c r="N111" i="10"/>
  <c r="O111" i="10"/>
  <c r="P111" i="10"/>
  <c r="Q111" i="10"/>
  <c r="D112" i="10"/>
  <c r="E112" i="10"/>
  <c r="F112" i="10"/>
  <c r="G112" i="10"/>
  <c r="H112" i="10"/>
  <c r="I112" i="10"/>
  <c r="J112" i="10"/>
  <c r="K112" i="10"/>
  <c r="L112" i="10"/>
  <c r="M112" i="10"/>
  <c r="N112" i="10"/>
  <c r="O112" i="10"/>
  <c r="P112" i="10"/>
  <c r="Q112" i="10"/>
  <c r="D111" i="11"/>
  <c r="E111" i="11"/>
  <c r="F111" i="11"/>
  <c r="G111" i="11"/>
  <c r="H111" i="11"/>
  <c r="I111" i="11"/>
  <c r="J111" i="11"/>
  <c r="K111" i="11"/>
  <c r="L111" i="11"/>
  <c r="M111" i="11"/>
  <c r="N111" i="11"/>
  <c r="O111" i="11"/>
  <c r="P111" i="11"/>
  <c r="Q111" i="11"/>
  <c r="D112" i="11"/>
  <c r="E112" i="11"/>
  <c r="F112" i="11"/>
  <c r="G112" i="11"/>
  <c r="H112" i="11"/>
  <c r="I112" i="11"/>
  <c r="J112" i="11"/>
  <c r="K112" i="11"/>
  <c r="L112" i="11"/>
  <c r="M112" i="11"/>
  <c r="N112" i="11"/>
  <c r="O112" i="11"/>
  <c r="P112" i="11"/>
  <c r="Q112" i="11"/>
  <c r="D111" i="12"/>
  <c r="E111" i="12"/>
  <c r="F111" i="12"/>
  <c r="G111" i="12"/>
  <c r="H111" i="12"/>
  <c r="I111" i="12"/>
  <c r="J111" i="12"/>
  <c r="K111" i="12"/>
  <c r="L111" i="12"/>
  <c r="M111" i="12"/>
  <c r="N111" i="12"/>
  <c r="O111" i="12"/>
  <c r="P111" i="12"/>
  <c r="Q111" i="12"/>
  <c r="D112" i="12"/>
  <c r="E112" i="12"/>
  <c r="F112" i="12"/>
  <c r="G112" i="12"/>
  <c r="H112" i="12"/>
  <c r="I112" i="12"/>
  <c r="J112" i="12"/>
  <c r="K112" i="12"/>
  <c r="L112" i="12"/>
  <c r="M112" i="12"/>
  <c r="N112" i="12"/>
  <c r="O112" i="12"/>
  <c r="P112" i="12"/>
  <c r="Q112" i="12"/>
  <c r="D111" i="13"/>
  <c r="E111" i="13"/>
  <c r="F111" i="13"/>
  <c r="G111" i="13"/>
  <c r="H111" i="13"/>
  <c r="I111" i="13"/>
  <c r="J111" i="13"/>
  <c r="K111" i="13"/>
  <c r="L111" i="13"/>
  <c r="M111" i="13"/>
  <c r="N111" i="13"/>
  <c r="O111" i="13"/>
  <c r="P111" i="13"/>
  <c r="Q111" i="13"/>
  <c r="D112" i="13"/>
  <c r="E112" i="13"/>
  <c r="F112" i="13"/>
  <c r="G112" i="13"/>
  <c r="H112" i="13"/>
  <c r="I112" i="13"/>
  <c r="J112" i="13"/>
  <c r="K112" i="13"/>
  <c r="L112" i="13"/>
  <c r="M112" i="13"/>
  <c r="N112" i="13"/>
  <c r="O112" i="13"/>
  <c r="P112" i="13"/>
  <c r="Q112" i="13"/>
  <c r="D111" i="14"/>
  <c r="E111" i="14"/>
  <c r="F111" i="14"/>
  <c r="G111" i="14"/>
  <c r="H111" i="14"/>
  <c r="I111" i="14"/>
  <c r="J111" i="14"/>
  <c r="K111" i="14"/>
  <c r="L111" i="14"/>
  <c r="M111" i="14"/>
  <c r="N111" i="14"/>
  <c r="O111" i="14"/>
  <c r="P111" i="14"/>
  <c r="Q111" i="14"/>
  <c r="D112" i="14"/>
  <c r="E112" i="14"/>
  <c r="F112" i="14"/>
  <c r="G112" i="14"/>
  <c r="H112" i="14"/>
  <c r="I112" i="14"/>
  <c r="J112" i="14"/>
  <c r="K112" i="14"/>
  <c r="L112" i="14"/>
  <c r="M112" i="14"/>
  <c r="N112" i="14"/>
  <c r="O112" i="14"/>
  <c r="P112" i="14"/>
  <c r="Q112" i="14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D61" i="10"/>
  <c r="E61" i="10"/>
  <c r="F61" i="10"/>
  <c r="G61" i="10"/>
  <c r="H61" i="10"/>
  <c r="I61" i="10"/>
  <c r="J61" i="10"/>
  <c r="K61" i="10"/>
  <c r="L61" i="10"/>
  <c r="M61" i="10"/>
  <c r="N61" i="10"/>
  <c r="O61" i="10"/>
  <c r="P61" i="10"/>
  <c r="Q61" i="10"/>
  <c r="D62" i="10"/>
  <c r="E62" i="10"/>
  <c r="F62" i="10"/>
  <c r="G62" i="10"/>
  <c r="H62" i="10"/>
  <c r="I62" i="10"/>
  <c r="J62" i="10"/>
  <c r="K62" i="10"/>
  <c r="L62" i="10"/>
  <c r="M62" i="10"/>
  <c r="N62" i="10"/>
  <c r="O62" i="10"/>
  <c r="P62" i="10"/>
  <c r="Q62" i="10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D61" i="12"/>
  <c r="E61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D62" i="12"/>
  <c r="E62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D61" i="13"/>
  <c r="E61" i="13"/>
  <c r="F61" i="13"/>
  <c r="G61" i="13"/>
  <c r="H61" i="13"/>
  <c r="I61" i="13"/>
  <c r="J61" i="13"/>
  <c r="K61" i="13"/>
  <c r="L61" i="13"/>
  <c r="M61" i="13"/>
  <c r="N61" i="13"/>
  <c r="O61" i="13"/>
  <c r="P61" i="13"/>
  <c r="Q61" i="13"/>
  <c r="D62" i="13"/>
  <c r="E62" i="13"/>
  <c r="F62" i="13"/>
  <c r="G62" i="13"/>
  <c r="H62" i="13"/>
  <c r="I62" i="13"/>
  <c r="J62" i="13"/>
  <c r="K62" i="13"/>
  <c r="L62" i="13"/>
  <c r="M62" i="13"/>
  <c r="N62" i="13"/>
  <c r="O62" i="13"/>
  <c r="P62" i="13"/>
  <c r="Q62" i="13"/>
  <c r="D61" i="14"/>
  <c r="E61" i="14"/>
  <c r="F61" i="14"/>
  <c r="G61" i="14"/>
  <c r="H61" i="14"/>
  <c r="I61" i="14"/>
  <c r="J61" i="14"/>
  <c r="K61" i="14"/>
  <c r="L61" i="14"/>
  <c r="M61" i="14"/>
  <c r="N61" i="14"/>
  <c r="O61" i="14"/>
  <c r="P61" i="14"/>
  <c r="Q61" i="14"/>
  <c r="D62" i="14"/>
  <c r="E62" i="14"/>
  <c r="F62" i="14"/>
  <c r="G62" i="14"/>
  <c r="H62" i="14"/>
  <c r="I62" i="14"/>
  <c r="J62" i="14"/>
  <c r="K62" i="14"/>
  <c r="L62" i="14"/>
  <c r="M62" i="14"/>
  <c r="N62" i="14"/>
  <c r="O62" i="14"/>
  <c r="P62" i="14"/>
  <c r="Q62" i="14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H35" i="46"/>
  <c r="G35" i="46"/>
  <c r="F35" i="46"/>
  <c r="E35" i="46"/>
  <c r="D35" i="46"/>
  <c r="C35" i="46"/>
  <c r="C17" i="46"/>
  <c r="D17" i="46"/>
  <c r="E17" i="46"/>
  <c r="F17" i="46"/>
  <c r="G17" i="46"/>
  <c r="H17" i="46"/>
  <c r="L21" i="46"/>
  <c r="M21" i="46"/>
  <c r="N21" i="46"/>
  <c r="O21" i="46"/>
  <c r="P21" i="46"/>
  <c r="L22" i="46"/>
  <c r="M22" i="46"/>
  <c r="N22" i="46"/>
  <c r="O22" i="46"/>
  <c r="P22" i="46"/>
  <c r="L23" i="46"/>
  <c r="M23" i="46"/>
  <c r="N23" i="46"/>
  <c r="O23" i="46"/>
  <c r="P23" i="46"/>
  <c r="L24" i="46"/>
  <c r="M24" i="46"/>
  <c r="N24" i="46"/>
  <c r="O24" i="46"/>
  <c r="P24" i="46"/>
  <c r="L25" i="46"/>
  <c r="M25" i="46"/>
  <c r="N25" i="46"/>
  <c r="O25" i="46"/>
  <c r="P25" i="46"/>
  <c r="L26" i="46"/>
  <c r="M26" i="46"/>
  <c r="N26" i="46"/>
  <c r="O26" i="46"/>
  <c r="P26" i="46"/>
  <c r="K26" i="46"/>
  <c r="K25" i="46"/>
  <c r="K24" i="46"/>
  <c r="K23" i="46"/>
  <c r="K22" i="46"/>
  <c r="K21" i="46"/>
  <c r="D23" i="46"/>
  <c r="E23" i="46"/>
  <c r="F23" i="46"/>
  <c r="G23" i="46"/>
  <c r="H23" i="46"/>
  <c r="D24" i="46"/>
  <c r="E24" i="46"/>
  <c r="F24" i="46"/>
  <c r="G24" i="46"/>
  <c r="H24" i="46"/>
  <c r="D25" i="46"/>
  <c r="E25" i="46"/>
  <c r="F25" i="46"/>
  <c r="G25" i="46"/>
  <c r="H25" i="46"/>
  <c r="D26" i="46"/>
  <c r="E26" i="46"/>
  <c r="F26" i="46"/>
  <c r="G26" i="46"/>
  <c r="H26" i="46"/>
  <c r="D13" i="46"/>
  <c r="E13" i="46"/>
  <c r="F13" i="46"/>
  <c r="G13" i="46"/>
  <c r="H13" i="46"/>
  <c r="D27" i="46"/>
  <c r="E27" i="46"/>
  <c r="F27" i="46"/>
  <c r="G27" i="46"/>
  <c r="H27" i="46"/>
  <c r="D28" i="46"/>
  <c r="E28" i="46"/>
  <c r="F28" i="46"/>
  <c r="G28" i="46"/>
  <c r="H28" i="46"/>
  <c r="D29" i="46"/>
  <c r="E29" i="46"/>
  <c r="F29" i="46"/>
  <c r="G29" i="46"/>
  <c r="H29" i="46"/>
  <c r="D30" i="46"/>
  <c r="E30" i="46"/>
  <c r="F30" i="46"/>
  <c r="G30" i="46"/>
  <c r="H30" i="46"/>
  <c r="D31" i="46"/>
  <c r="E31" i="46"/>
  <c r="F31" i="46"/>
  <c r="G31" i="46"/>
  <c r="H31" i="46"/>
  <c r="C31" i="46"/>
  <c r="C30" i="46"/>
  <c r="C29" i="46"/>
  <c r="C28" i="46"/>
  <c r="C27" i="46"/>
  <c r="C13" i="46"/>
  <c r="C26" i="46"/>
  <c r="C25" i="46"/>
  <c r="C24" i="46"/>
  <c r="C23" i="46"/>
  <c r="D12" i="46"/>
  <c r="E12" i="46"/>
  <c r="F12" i="46"/>
  <c r="G12" i="46"/>
  <c r="H12" i="46"/>
  <c r="D14" i="46"/>
  <c r="E14" i="46"/>
  <c r="F14" i="46"/>
  <c r="G14" i="46"/>
  <c r="H14" i="46"/>
  <c r="D15" i="46"/>
  <c r="E15" i="46"/>
  <c r="F15" i="46"/>
  <c r="G15" i="46"/>
  <c r="H15" i="46"/>
  <c r="D16" i="46"/>
  <c r="E16" i="46"/>
  <c r="F16" i="46"/>
  <c r="G16" i="46"/>
  <c r="H16" i="46"/>
  <c r="C16" i="46"/>
  <c r="C15" i="46"/>
  <c r="C14" i="46"/>
  <c r="C12" i="46"/>
  <c r="K44" i="46"/>
  <c r="H43" i="46"/>
  <c r="G43" i="46"/>
  <c r="F43" i="46"/>
  <c r="E43" i="46"/>
  <c r="D43" i="46"/>
  <c r="C43" i="46"/>
  <c r="H42" i="46"/>
  <c r="G42" i="46"/>
  <c r="F42" i="46"/>
  <c r="E42" i="46"/>
  <c r="D42" i="46"/>
  <c r="C42" i="46"/>
  <c r="H41" i="46"/>
  <c r="G41" i="46"/>
  <c r="F41" i="46"/>
  <c r="E41" i="46"/>
  <c r="D41" i="46"/>
  <c r="C41" i="46"/>
  <c r="H40" i="46"/>
  <c r="G40" i="46"/>
  <c r="F40" i="46"/>
  <c r="E40" i="46"/>
  <c r="D40" i="46"/>
  <c r="C40" i="46"/>
  <c r="H39" i="46"/>
  <c r="G39" i="46"/>
  <c r="F39" i="46"/>
  <c r="E39" i="46"/>
  <c r="D39" i="46"/>
  <c r="C39" i="46"/>
  <c r="H38" i="46"/>
  <c r="G38" i="46"/>
  <c r="F38" i="46"/>
  <c r="E38" i="46"/>
  <c r="D38" i="46"/>
  <c r="C38" i="46"/>
  <c r="H37" i="46"/>
  <c r="G37" i="46"/>
  <c r="F37" i="46"/>
  <c r="E37" i="46"/>
  <c r="D37" i="46"/>
  <c r="C37" i="46"/>
  <c r="H36" i="46"/>
  <c r="G36" i="46"/>
  <c r="F36" i="46"/>
  <c r="E36" i="46"/>
  <c r="D36" i="46"/>
  <c r="C36" i="46"/>
  <c r="P32" i="46"/>
  <c r="O32" i="46"/>
  <c r="N32" i="46"/>
  <c r="M32" i="46"/>
  <c r="L32" i="46"/>
  <c r="K32" i="46"/>
  <c r="P31" i="46"/>
  <c r="O31" i="46"/>
  <c r="N31" i="46"/>
  <c r="M31" i="46"/>
  <c r="L31" i="46"/>
  <c r="K31" i="46"/>
  <c r="P30" i="46"/>
  <c r="O30" i="46"/>
  <c r="N30" i="46"/>
  <c r="M30" i="46"/>
  <c r="L30" i="46"/>
  <c r="K30" i="46"/>
  <c r="B3" i="46"/>
  <c r="D45" i="14"/>
  <c r="E45" i="14"/>
  <c r="F45" i="14"/>
  <c r="G45" i="14"/>
  <c r="H45" i="14"/>
  <c r="I45" i="14"/>
  <c r="J45" i="14"/>
  <c r="K45" i="14"/>
  <c r="L45" i="14"/>
  <c r="M45" i="14"/>
  <c r="N45" i="14"/>
  <c r="O45" i="14"/>
  <c r="P45" i="14"/>
  <c r="Q45" i="14"/>
  <c r="D46" i="14"/>
  <c r="E46" i="14"/>
  <c r="F46" i="14"/>
  <c r="G46" i="14"/>
  <c r="H46" i="14"/>
  <c r="I46" i="14"/>
  <c r="J46" i="14"/>
  <c r="K46" i="14"/>
  <c r="L46" i="14"/>
  <c r="M46" i="14"/>
  <c r="N46" i="14"/>
  <c r="O46" i="14"/>
  <c r="P46" i="14"/>
  <c r="Q46" i="14"/>
  <c r="D47" i="14"/>
  <c r="E47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D48" i="14"/>
  <c r="E48" i="14"/>
  <c r="F48" i="14"/>
  <c r="G48" i="14"/>
  <c r="H48" i="14"/>
  <c r="I48" i="14"/>
  <c r="J48" i="14"/>
  <c r="K48" i="14"/>
  <c r="L48" i="14"/>
  <c r="M48" i="14"/>
  <c r="N48" i="14"/>
  <c r="O48" i="14"/>
  <c r="P48" i="14"/>
  <c r="Q48" i="14"/>
  <c r="D49" i="14"/>
  <c r="E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D50" i="14"/>
  <c r="E50" i="14"/>
  <c r="F50" i="14"/>
  <c r="G50" i="14"/>
  <c r="H50" i="14"/>
  <c r="I50" i="14"/>
  <c r="J50" i="14"/>
  <c r="K50" i="14"/>
  <c r="L50" i="14"/>
  <c r="M50" i="14"/>
  <c r="N50" i="14"/>
  <c r="O50" i="14"/>
  <c r="P50" i="14"/>
  <c r="Q50" i="14"/>
  <c r="E44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D95" i="14"/>
  <c r="E95" i="14"/>
  <c r="F95" i="14"/>
  <c r="G95" i="14"/>
  <c r="H95" i="14"/>
  <c r="I95" i="14"/>
  <c r="J95" i="14"/>
  <c r="K95" i="14"/>
  <c r="L95" i="14"/>
  <c r="M95" i="14"/>
  <c r="N95" i="14"/>
  <c r="O95" i="14"/>
  <c r="P95" i="14"/>
  <c r="Q95" i="14"/>
  <c r="D96" i="14"/>
  <c r="E96" i="14"/>
  <c r="F96" i="14"/>
  <c r="G96" i="14"/>
  <c r="H96" i="14"/>
  <c r="I96" i="14"/>
  <c r="J96" i="14"/>
  <c r="K96" i="14"/>
  <c r="L96" i="14"/>
  <c r="M96" i="14"/>
  <c r="N96" i="14"/>
  <c r="O96" i="14"/>
  <c r="P96" i="14"/>
  <c r="Q96" i="14"/>
  <c r="D97" i="14"/>
  <c r="E97" i="14"/>
  <c r="F97" i="14"/>
  <c r="G97" i="14"/>
  <c r="H97" i="14"/>
  <c r="I97" i="14"/>
  <c r="J97" i="14"/>
  <c r="K97" i="14"/>
  <c r="L97" i="14"/>
  <c r="M97" i="14"/>
  <c r="N97" i="14"/>
  <c r="O97" i="14"/>
  <c r="P97" i="14"/>
  <c r="Q97" i="14"/>
  <c r="D98" i="14"/>
  <c r="E98" i="14"/>
  <c r="F98" i="14"/>
  <c r="G98" i="14"/>
  <c r="H98" i="14"/>
  <c r="I98" i="14"/>
  <c r="J98" i="14"/>
  <c r="K98" i="14"/>
  <c r="L98" i="14"/>
  <c r="M98" i="14"/>
  <c r="N98" i="14"/>
  <c r="O98" i="14"/>
  <c r="P98" i="14"/>
  <c r="Q98" i="14"/>
  <c r="D99" i="14"/>
  <c r="E99" i="14"/>
  <c r="F99" i="14"/>
  <c r="G99" i="14"/>
  <c r="H99" i="14"/>
  <c r="I99" i="14"/>
  <c r="J99" i="14"/>
  <c r="K99" i="14"/>
  <c r="L99" i="14"/>
  <c r="M99" i="14"/>
  <c r="N99" i="14"/>
  <c r="O99" i="14"/>
  <c r="P99" i="14"/>
  <c r="Q99" i="14"/>
  <c r="D100" i="14"/>
  <c r="E100" i="14"/>
  <c r="F100" i="14"/>
  <c r="G100" i="14"/>
  <c r="H100" i="14"/>
  <c r="I100" i="14"/>
  <c r="J100" i="14"/>
  <c r="K100" i="14"/>
  <c r="L100" i="14"/>
  <c r="M100" i="14"/>
  <c r="N100" i="14"/>
  <c r="O100" i="14"/>
  <c r="P100" i="14"/>
  <c r="Q100" i="14"/>
  <c r="E94" i="14"/>
  <c r="F94" i="14"/>
  <c r="G94" i="14"/>
  <c r="H94" i="14"/>
  <c r="I94" i="14"/>
  <c r="J94" i="14"/>
  <c r="K94" i="14"/>
  <c r="L94" i="14"/>
  <c r="M94" i="14"/>
  <c r="N94" i="14"/>
  <c r="O94" i="14"/>
  <c r="P94" i="14"/>
  <c r="Q94" i="14"/>
  <c r="D145" i="14"/>
  <c r="E145" i="14"/>
  <c r="F145" i="14"/>
  <c r="G145" i="14"/>
  <c r="H145" i="14"/>
  <c r="I145" i="14"/>
  <c r="J145" i="14"/>
  <c r="K145" i="14"/>
  <c r="L145" i="14"/>
  <c r="M145" i="14"/>
  <c r="N145" i="14"/>
  <c r="O145" i="14"/>
  <c r="P145" i="14"/>
  <c r="Q145" i="14"/>
  <c r="D146" i="14"/>
  <c r="E146" i="14"/>
  <c r="F146" i="14"/>
  <c r="G146" i="14"/>
  <c r="H146" i="14"/>
  <c r="I146" i="14"/>
  <c r="J146" i="14"/>
  <c r="K146" i="14"/>
  <c r="L146" i="14"/>
  <c r="M146" i="14"/>
  <c r="N146" i="14"/>
  <c r="O146" i="14"/>
  <c r="P146" i="14"/>
  <c r="Q146" i="14"/>
  <c r="D147" i="14"/>
  <c r="E147" i="14"/>
  <c r="F147" i="14"/>
  <c r="G147" i="14"/>
  <c r="H147" i="14"/>
  <c r="I147" i="14"/>
  <c r="J147" i="14"/>
  <c r="K147" i="14"/>
  <c r="L147" i="14"/>
  <c r="M147" i="14"/>
  <c r="N147" i="14"/>
  <c r="O147" i="14"/>
  <c r="P147" i="14"/>
  <c r="Q147" i="14"/>
  <c r="D148" i="14"/>
  <c r="E148" i="14"/>
  <c r="F148" i="14"/>
  <c r="G148" i="14"/>
  <c r="H148" i="14"/>
  <c r="I148" i="14"/>
  <c r="J148" i="14"/>
  <c r="K148" i="14"/>
  <c r="L148" i="14"/>
  <c r="M148" i="14"/>
  <c r="N148" i="14"/>
  <c r="O148" i="14"/>
  <c r="P148" i="14"/>
  <c r="Q148" i="14"/>
  <c r="D149" i="14"/>
  <c r="E149" i="14"/>
  <c r="F149" i="14"/>
  <c r="G149" i="14"/>
  <c r="H149" i="14"/>
  <c r="I149" i="14"/>
  <c r="J149" i="14"/>
  <c r="K149" i="14"/>
  <c r="L149" i="14"/>
  <c r="M149" i="14"/>
  <c r="N149" i="14"/>
  <c r="O149" i="14"/>
  <c r="P149" i="14"/>
  <c r="Q149" i="14"/>
  <c r="D150" i="14"/>
  <c r="E150" i="14"/>
  <c r="F150" i="14"/>
  <c r="G150" i="14"/>
  <c r="H150" i="14"/>
  <c r="I150" i="14"/>
  <c r="J150" i="14"/>
  <c r="K150" i="14"/>
  <c r="L150" i="14"/>
  <c r="M150" i="14"/>
  <c r="N150" i="14"/>
  <c r="O150" i="14"/>
  <c r="P150" i="14"/>
  <c r="Q150" i="14"/>
  <c r="E144" i="14"/>
  <c r="F144" i="14"/>
  <c r="G144" i="14"/>
  <c r="H144" i="14"/>
  <c r="I144" i="14"/>
  <c r="J144" i="14"/>
  <c r="K144" i="14"/>
  <c r="L144" i="14"/>
  <c r="M144" i="14"/>
  <c r="N144" i="14"/>
  <c r="O144" i="14"/>
  <c r="P144" i="14"/>
  <c r="Q144" i="14"/>
  <c r="D144" i="14"/>
  <c r="D94" i="14"/>
  <c r="D44" i="14"/>
  <c r="D45" i="13"/>
  <c r="E45" i="13"/>
  <c r="F45" i="13"/>
  <c r="G45" i="13"/>
  <c r="H45" i="13"/>
  <c r="I45" i="13"/>
  <c r="J45" i="13"/>
  <c r="K45" i="13"/>
  <c r="L45" i="13"/>
  <c r="M45" i="13"/>
  <c r="N45" i="13"/>
  <c r="O45" i="13"/>
  <c r="P45" i="13"/>
  <c r="Q45" i="13"/>
  <c r="D46" i="13"/>
  <c r="E46" i="13"/>
  <c r="F46" i="13"/>
  <c r="G46" i="13"/>
  <c r="H46" i="13"/>
  <c r="I46" i="13"/>
  <c r="J46" i="13"/>
  <c r="K46" i="13"/>
  <c r="L46" i="13"/>
  <c r="M46" i="13"/>
  <c r="N46" i="13"/>
  <c r="O46" i="13"/>
  <c r="P46" i="13"/>
  <c r="Q46" i="13"/>
  <c r="D47" i="13"/>
  <c r="E47" i="13"/>
  <c r="F47" i="13"/>
  <c r="G47" i="13"/>
  <c r="H47" i="13"/>
  <c r="I47" i="13"/>
  <c r="J47" i="13"/>
  <c r="K47" i="13"/>
  <c r="L47" i="13"/>
  <c r="M47" i="13"/>
  <c r="N47" i="13"/>
  <c r="O47" i="13"/>
  <c r="P47" i="13"/>
  <c r="Q47" i="13"/>
  <c r="D48" i="13"/>
  <c r="E48" i="13"/>
  <c r="F48" i="13"/>
  <c r="G48" i="13"/>
  <c r="H48" i="13"/>
  <c r="I48" i="13"/>
  <c r="J48" i="13"/>
  <c r="K48" i="13"/>
  <c r="L48" i="13"/>
  <c r="M48" i="13"/>
  <c r="N48" i="13"/>
  <c r="O48" i="13"/>
  <c r="P48" i="13"/>
  <c r="Q48" i="13"/>
  <c r="D49" i="13"/>
  <c r="E49" i="13"/>
  <c r="F49" i="13"/>
  <c r="G49" i="13"/>
  <c r="H49" i="13"/>
  <c r="I49" i="13"/>
  <c r="J49" i="13"/>
  <c r="K49" i="13"/>
  <c r="L49" i="13"/>
  <c r="M49" i="13"/>
  <c r="N49" i="13"/>
  <c r="O49" i="13"/>
  <c r="P49" i="13"/>
  <c r="Q49" i="13"/>
  <c r="D50" i="13"/>
  <c r="E50" i="13"/>
  <c r="F50" i="13"/>
  <c r="G50" i="13"/>
  <c r="H50" i="13"/>
  <c r="I50" i="13"/>
  <c r="J50" i="13"/>
  <c r="K50" i="13"/>
  <c r="L50" i="13"/>
  <c r="M50" i="13"/>
  <c r="N50" i="13"/>
  <c r="O50" i="13"/>
  <c r="P50" i="13"/>
  <c r="Q50" i="13"/>
  <c r="E44" i="13"/>
  <c r="F44" i="13"/>
  <c r="G44" i="13"/>
  <c r="H44" i="13"/>
  <c r="I44" i="13"/>
  <c r="J44" i="13"/>
  <c r="K44" i="13"/>
  <c r="L44" i="13"/>
  <c r="M44" i="13"/>
  <c r="N44" i="13"/>
  <c r="O44" i="13"/>
  <c r="P44" i="13"/>
  <c r="Q44" i="13"/>
  <c r="D95" i="13"/>
  <c r="E95" i="13"/>
  <c r="F95" i="13"/>
  <c r="G95" i="13"/>
  <c r="H95" i="13"/>
  <c r="I95" i="13"/>
  <c r="J95" i="13"/>
  <c r="K95" i="13"/>
  <c r="L95" i="13"/>
  <c r="M95" i="13"/>
  <c r="N95" i="13"/>
  <c r="O95" i="13"/>
  <c r="P95" i="13"/>
  <c r="Q95" i="13"/>
  <c r="D96" i="13"/>
  <c r="E96" i="13"/>
  <c r="F96" i="13"/>
  <c r="G96" i="13"/>
  <c r="H96" i="13"/>
  <c r="I96" i="13"/>
  <c r="J96" i="13"/>
  <c r="K96" i="13"/>
  <c r="L96" i="13"/>
  <c r="M96" i="13"/>
  <c r="N96" i="13"/>
  <c r="O96" i="13"/>
  <c r="P96" i="13"/>
  <c r="Q96" i="13"/>
  <c r="D97" i="13"/>
  <c r="E97" i="13"/>
  <c r="F97" i="13"/>
  <c r="G97" i="13"/>
  <c r="H97" i="13"/>
  <c r="I97" i="13"/>
  <c r="J97" i="13"/>
  <c r="K97" i="13"/>
  <c r="L97" i="13"/>
  <c r="M97" i="13"/>
  <c r="N97" i="13"/>
  <c r="O97" i="13"/>
  <c r="P97" i="13"/>
  <c r="Q97" i="13"/>
  <c r="D98" i="13"/>
  <c r="E98" i="13"/>
  <c r="F98" i="13"/>
  <c r="G98" i="13"/>
  <c r="H98" i="13"/>
  <c r="I98" i="13"/>
  <c r="J98" i="13"/>
  <c r="K98" i="13"/>
  <c r="L98" i="13"/>
  <c r="M98" i="13"/>
  <c r="N98" i="13"/>
  <c r="O98" i="13"/>
  <c r="P98" i="13"/>
  <c r="Q98" i="13"/>
  <c r="D99" i="13"/>
  <c r="E99" i="13"/>
  <c r="F99" i="13"/>
  <c r="G99" i="13"/>
  <c r="H99" i="13"/>
  <c r="I99" i="13"/>
  <c r="J99" i="13"/>
  <c r="K99" i="13"/>
  <c r="L99" i="13"/>
  <c r="M99" i="13"/>
  <c r="N99" i="13"/>
  <c r="O99" i="13"/>
  <c r="P99" i="13"/>
  <c r="Q99" i="13"/>
  <c r="D100" i="13"/>
  <c r="E100" i="13"/>
  <c r="F100" i="13"/>
  <c r="G100" i="13"/>
  <c r="H100" i="13"/>
  <c r="I100" i="13"/>
  <c r="J100" i="13"/>
  <c r="K100" i="13"/>
  <c r="L100" i="13"/>
  <c r="M100" i="13"/>
  <c r="N100" i="13"/>
  <c r="O100" i="13"/>
  <c r="P100" i="13"/>
  <c r="Q100" i="13"/>
  <c r="E94" i="13"/>
  <c r="F94" i="13"/>
  <c r="G94" i="13"/>
  <c r="H94" i="13"/>
  <c r="I94" i="13"/>
  <c r="J94" i="13"/>
  <c r="K94" i="13"/>
  <c r="L94" i="13"/>
  <c r="M94" i="13"/>
  <c r="N94" i="13"/>
  <c r="O94" i="13"/>
  <c r="P94" i="13"/>
  <c r="Q94" i="13"/>
  <c r="D145" i="13"/>
  <c r="E145" i="13"/>
  <c r="F145" i="13"/>
  <c r="G145" i="13"/>
  <c r="H145" i="13"/>
  <c r="I145" i="13"/>
  <c r="J145" i="13"/>
  <c r="K145" i="13"/>
  <c r="L145" i="13"/>
  <c r="M145" i="13"/>
  <c r="N145" i="13"/>
  <c r="O145" i="13"/>
  <c r="P145" i="13"/>
  <c r="Q145" i="13"/>
  <c r="D146" i="13"/>
  <c r="E146" i="13"/>
  <c r="F146" i="13"/>
  <c r="G146" i="13"/>
  <c r="H146" i="13"/>
  <c r="I146" i="13"/>
  <c r="J146" i="13"/>
  <c r="K146" i="13"/>
  <c r="L146" i="13"/>
  <c r="M146" i="13"/>
  <c r="N146" i="13"/>
  <c r="O146" i="13"/>
  <c r="P146" i="13"/>
  <c r="Q146" i="13"/>
  <c r="D147" i="13"/>
  <c r="E147" i="13"/>
  <c r="F147" i="13"/>
  <c r="G147" i="13"/>
  <c r="H147" i="13"/>
  <c r="I147" i="13"/>
  <c r="J147" i="13"/>
  <c r="K147" i="13"/>
  <c r="L147" i="13"/>
  <c r="M147" i="13"/>
  <c r="N147" i="13"/>
  <c r="O147" i="13"/>
  <c r="P147" i="13"/>
  <c r="Q147" i="13"/>
  <c r="D148" i="13"/>
  <c r="E148" i="13"/>
  <c r="F148" i="13"/>
  <c r="G148" i="13"/>
  <c r="H148" i="13"/>
  <c r="I148" i="13"/>
  <c r="J148" i="13"/>
  <c r="K148" i="13"/>
  <c r="L148" i="13"/>
  <c r="M148" i="13"/>
  <c r="N148" i="13"/>
  <c r="O148" i="13"/>
  <c r="P148" i="13"/>
  <c r="Q148" i="13"/>
  <c r="D149" i="13"/>
  <c r="E149" i="13"/>
  <c r="F149" i="13"/>
  <c r="G149" i="13"/>
  <c r="H149" i="13"/>
  <c r="I149" i="13"/>
  <c r="J149" i="13"/>
  <c r="K149" i="13"/>
  <c r="L149" i="13"/>
  <c r="M149" i="13"/>
  <c r="N149" i="13"/>
  <c r="O149" i="13"/>
  <c r="P149" i="13"/>
  <c r="Q149" i="13"/>
  <c r="D150" i="13"/>
  <c r="E150" i="13"/>
  <c r="F150" i="13"/>
  <c r="G150" i="13"/>
  <c r="H150" i="13"/>
  <c r="I150" i="13"/>
  <c r="J150" i="13"/>
  <c r="K150" i="13"/>
  <c r="L150" i="13"/>
  <c r="M150" i="13"/>
  <c r="N150" i="13"/>
  <c r="O150" i="13"/>
  <c r="P150" i="13"/>
  <c r="Q150" i="13"/>
  <c r="E144" i="13"/>
  <c r="F144" i="13"/>
  <c r="G144" i="13"/>
  <c r="H144" i="13"/>
  <c r="I144" i="13"/>
  <c r="J144" i="13"/>
  <c r="K144" i="13"/>
  <c r="L144" i="13"/>
  <c r="M144" i="13"/>
  <c r="N144" i="13"/>
  <c r="O144" i="13"/>
  <c r="P144" i="13"/>
  <c r="Q144" i="13"/>
  <c r="D144" i="13"/>
  <c r="D94" i="13"/>
  <c r="D44" i="13"/>
  <c r="D45" i="12"/>
  <c r="E45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D46" i="12"/>
  <c r="E46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D47" i="12"/>
  <c r="E47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D48" i="12"/>
  <c r="E48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D49" i="12"/>
  <c r="E49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D50" i="12"/>
  <c r="E50" i="12"/>
  <c r="F50" i="12"/>
  <c r="G50" i="12"/>
  <c r="H50" i="12"/>
  <c r="I50" i="12"/>
  <c r="J50" i="12"/>
  <c r="K50" i="12"/>
  <c r="L50" i="12"/>
  <c r="M50" i="12"/>
  <c r="N50" i="12"/>
  <c r="O50" i="12"/>
  <c r="P50" i="12"/>
  <c r="Q50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D95" i="12"/>
  <c r="E95" i="12"/>
  <c r="F95" i="12"/>
  <c r="G95" i="12"/>
  <c r="H95" i="12"/>
  <c r="I95" i="12"/>
  <c r="J95" i="12"/>
  <c r="K95" i="12"/>
  <c r="L95" i="12"/>
  <c r="M95" i="12"/>
  <c r="N95" i="12"/>
  <c r="O95" i="12"/>
  <c r="P95" i="12"/>
  <c r="Q95" i="12"/>
  <c r="D96" i="12"/>
  <c r="E96" i="12"/>
  <c r="F96" i="12"/>
  <c r="G96" i="12"/>
  <c r="H96" i="12"/>
  <c r="I96" i="12"/>
  <c r="J96" i="12"/>
  <c r="K96" i="12"/>
  <c r="L96" i="12"/>
  <c r="M96" i="12"/>
  <c r="N96" i="12"/>
  <c r="O96" i="12"/>
  <c r="P96" i="12"/>
  <c r="Q96" i="12"/>
  <c r="D97" i="12"/>
  <c r="E97" i="12"/>
  <c r="F97" i="12"/>
  <c r="G97" i="12"/>
  <c r="H97" i="12"/>
  <c r="I97" i="12"/>
  <c r="J97" i="12"/>
  <c r="K97" i="12"/>
  <c r="L97" i="12"/>
  <c r="M97" i="12"/>
  <c r="N97" i="12"/>
  <c r="O97" i="12"/>
  <c r="P97" i="12"/>
  <c r="Q97" i="12"/>
  <c r="D98" i="12"/>
  <c r="E98" i="12"/>
  <c r="F98" i="12"/>
  <c r="G98" i="12"/>
  <c r="H98" i="12"/>
  <c r="I98" i="12"/>
  <c r="J98" i="12"/>
  <c r="K98" i="12"/>
  <c r="L98" i="12"/>
  <c r="M98" i="12"/>
  <c r="N98" i="12"/>
  <c r="O98" i="12"/>
  <c r="P98" i="12"/>
  <c r="Q98" i="12"/>
  <c r="D99" i="12"/>
  <c r="E99" i="12"/>
  <c r="F99" i="12"/>
  <c r="G99" i="12"/>
  <c r="H99" i="12"/>
  <c r="I99" i="12"/>
  <c r="J99" i="12"/>
  <c r="K99" i="12"/>
  <c r="L99" i="12"/>
  <c r="M99" i="12"/>
  <c r="N99" i="12"/>
  <c r="O99" i="12"/>
  <c r="P99" i="12"/>
  <c r="Q99" i="12"/>
  <c r="D100" i="12"/>
  <c r="E100" i="12"/>
  <c r="F100" i="12"/>
  <c r="G100" i="12"/>
  <c r="H100" i="12"/>
  <c r="I100" i="12"/>
  <c r="J100" i="12"/>
  <c r="K100" i="12"/>
  <c r="L100" i="12"/>
  <c r="M100" i="12"/>
  <c r="N100" i="12"/>
  <c r="O100" i="12"/>
  <c r="P100" i="12"/>
  <c r="Q100" i="12"/>
  <c r="E94" i="12"/>
  <c r="F94" i="12"/>
  <c r="G94" i="12"/>
  <c r="H94" i="12"/>
  <c r="I94" i="12"/>
  <c r="J94" i="12"/>
  <c r="K94" i="12"/>
  <c r="L94" i="12"/>
  <c r="M94" i="12"/>
  <c r="N94" i="12"/>
  <c r="O94" i="12"/>
  <c r="P94" i="12"/>
  <c r="Q94" i="12"/>
  <c r="D145" i="12"/>
  <c r="E145" i="12"/>
  <c r="F145" i="12"/>
  <c r="G145" i="12"/>
  <c r="H145" i="12"/>
  <c r="I145" i="12"/>
  <c r="J145" i="12"/>
  <c r="K145" i="12"/>
  <c r="L145" i="12"/>
  <c r="M145" i="12"/>
  <c r="N145" i="12"/>
  <c r="O145" i="12"/>
  <c r="P145" i="12"/>
  <c r="Q145" i="12"/>
  <c r="D146" i="12"/>
  <c r="E146" i="12"/>
  <c r="F146" i="12"/>
  <c r="G146" i="12"/>
  <c r="H146" i="12"/>
  <c r="I146" i="12"/>
  <c r="J146" i="12"/>
  <c r="K146" i="12"/>
  <c r="L146" i="12"/>
  <c r="M146" i="12"/>
  <c r="N146" i="12"/>
  <c r="O146" i="12"/>
  <c r="P146" i="12"/>
  <c r="Q146" i="12"/>
  <c r="D147" i="12"/>
  <c r="E147" i="12"/>
  <c r="F147" i="12"/>
  <c r="G147" i="12"/>
  <c r="H147" i="12"/>
  <c r="I147" i="12"/>
  <c r="J147" i="12"/>
  <c r="K147" i="12"/>
  <c r="L147" i="12"/>
  <c r="M147" i="12"/>
  <c r="N147" i="12"/>
  <c r="O147" i="12"/>
  <c r="P147" i="12"/>
  <c r="Q147" i="12"/>
  <c r="D148" i="12"/>
  <c r="E148" i="12"/>
  <c r="F148" i="12"/>
  <c r="G148" i="12"/>
  <c r="H148" i="12"/>
  <c r="I148" i="12"/>
  <c r="J148" i="12"/>
  <c r="K148" i="12"/>
  <c r="L148" i="12"/>
  <c r="M148" i="12"/>
  <c r="N148" i="12"/>
  <c r="O148" i="12"/>
  <c r="P148" i="12"/>
  <c r="Q148" i="12"/>
  <c r="D149" i="12"/>
  <c r="E149" i="12"/>
  <c r="F149" i="12"/>
  <c r="G149" i="12"/>
  <c r="H149" i="12"/>
  <c r="I149" i="12"/>
  <c r="J149" i="12"/>
  <c r="K149" i="12"/>
  <c r="L149" i="12"/>
  <c r="M149" i="12"/>
  <c r="N149" i="12"/>
  <c r="O149" i="12"/>
  <c r="P149" i="12"/>
  <c r="Q149" i="12"/>
  <c r="D150" i="12"/>
  <c r="E150" i="12"/>
  <c r="F150" i="12"/>
  <c r="G150" i="12"/>
  <c r="H150" i="12"/>
  <c r="I150" i="12"/>
  <c r="J150" i="12"/>
  <c r="K150" i="12"/>
  <c r="L150" i="12"/>
  <c r="M150" i="12"/>
  <c r="N150" i="12"/>
  <c r="O150" i="12"/>
  <c r="P150" i="12"/>
  <c r="Q150" i="12"/>
  <c r="E144" i="12"/>
  <c r="F144" i="12"/>
  <c r="G144" i="12"/>
  <c r="H144" i="12"/>
  <c r="I144" i="12"/>
  <c r="J144" i="12"/>
  <c r="K144" i="12"/>
  <c r="L144" i="12"/>
  <c r="M144" i="12"/>
  <c r="N144" i="12"/>
  <c r="O144" i="12"/>
  <c r="P144" i="12"/>
  <c r="Q144" i="12"/>
  <c r="D144" i="12"/>
  <c r="D94" i="12"/>
  <c r="D44" i="12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Q44" i="11"/>
  <c r="D95" i="11"/>
  <c r="E95" i="11"/>
  <c r="F95" i="11"/>
  <c r="G95" i="11"/>
  <c r="H95" i="11"/>
  <c r="I95" i="11"/>
  <c r="J95" i="11"/>
  <c r="K95" i="11"/>
  <c r="L95" i="11"/>
  <c r="M95" i="11"/>
  <c r="N95" i="11"/>
  <c r="O95" i="11"/>
  <c r="P95" i="11"/>
  <c r="Q95" i="11"/>
  <c r="D96" i="11"/>
  <c r="E96" i="11"/>
  <c r="F96" i="11"/>
  <c r="G96" i="11"/>
  <c r="H96" i="11"/>
  <c r="I96" i="11"/>
  <c r="J96" i="11"/>
  <c r="K96" i="11"/>
  <c r="L96" i="11"/>
  <c r="M96" i="11"/>
  <c r="N96" i="11"/>
  <c r="O96" i="11"/>
  <c r="P96" i="11"/>
  <c r="Q96" i="11"/>
  <c r="D97" i="11"/>
  <c r="E97" i="11"/>
  <c r="F97" i="11"/>
  <c r="G97" i="11"/>
  <c r="H97" i="11"/>
  <c r="I97" i="11"/>
  <c r="J97" i="11"/>
  <c r="K97" i="11"/>
  <c r="L97" i="11"/>
  <c r="M97" i="11"/>
  <c r="N97" i="11"/>
  <c r="O97" i="11"/>
  <c r="P97" i="11"/>
  <c r="Q97" i="11"/>
  <c r="D98" i="11"/>
  <c r="E98" i="11"/>
  <c r="F98" i="11"/>
  <c r="G98" i="11"/>
  <c r="H98" i="11"/>
  <c r="I98" i="11"/>
  <c r="J98" i="11"/>
  <c r="K98" i="11"/>
  <c r="L98" i="11"/>
  <c r="M98" i="11"/>
  <c r="N98" i="11"/>
  <c r="O98" i="11"/>
  <c r="P98" i="11"/>
  <c r="Q98" i="11"/>
  <c r="D99" i="11"/>
  <c r="E99" i="11"/>
  <c r="F99" i="11"/>
  <c r="G99" i="11"/>
  <c r="H99" i="11"/>
  <c r="I99" i="11"/>
  <c r="J99" i="11"/>
  <c r="K99" i="11"/>
  <c r="L99" i="11"/>
  <c r="M99" i="11"/>
  <c r="N99" i="11"/>
  <c r="O99" i="11"/>
  <c r="P99" i="11"/>
  <c r="Q99" i="11"/>
  <c r="D100" i="11"/>
  <c r="E100" i="11"/>
  <c r="F100" i="11"/>
  <c r="G100" i="11"/>
  <c r="H100" i="11"/>
  <c r="I100" i="11"/>
  <c r="J100" i="11"/>
  <c r="K100" i="11"/>
  <c r="L100" i="11"/>
  <c r="M100" i="11"/>
  <c r="N100" i="11"/>
  <c r="O100" i="11"/>
  <c r="P100" i="11"/>
  <c r="Q100" i="11"/>
  <c r="E94" i="11"/>
  <c r="F94" i="11"/>
  <c r="G94" i="11"/>
  <c r="H94" i="11"/>
  <c r="I94" i="11"/>
  <c r="J94" i="11"/>
  <c r="K94" i="11"/>
  <c r="L94" i="11"/>
  <c r="M94" i="11"/>
  <c r="N94" i="11"/>
  <c r="O94" i="11"/>
  <c r="P94" i="11"/>
  <c r="Q94" i="11"/>
  <c r="D145" i="11"/>
  <c r="E145" i="11"/>
  <c r="F145" i="11"/>
  <c r="G145" i="11"/>
  <c r="H145" i="11"/>
  <c r="I145" i="11"/>
  <c r="J145" i="11"/>
  <c r="K145" i="11"/>
  <c r="L145" i="11"/>
  <c r="M145" i="11"/>
  <c r="N145" i="11"/>
  <c r="O145" i="11"/>
  <c r="P145" i="11"/>
  <c r="Q145" i="11"/>
  <c r="D146" i="11"/>
  <c r="E146" i="11"/>
  <c r="F146" i="11"/>
  <c r="G146" i="11"/>
  <c r="H146" i="11"/>
  <c r="I146" i="11"/>
  <c r="J146" i="11"/>
  <c r="K146" i="11"/>
  <c r="L146" i="11"/>
  <c r="M146" i="11"/>
  <c r="N146" i="11"/>
  <c r="O146" i="11"/>
  <c r="P146" i="11"/>
  <c r="Q146" i="11"/>
  <c r="D147" i="11"/>
  <c r="E147" i="11"/>
  <c r="F147" i="11"/>
  <c r="G147" i="11"/>
  <c r="H147" i="11"/>
  <c r="I147" i="11"/>
  <c r="J147" i="11"/>
  <c r="K147" i="11"/>
  <c r="L147" i="11"/>
  <c r="M147" i="11"/>
  <c r="N147" i="11"/>
  <c r="O147" i="11"/>
  <c r="P147" i="11"/>
  <c r="Q147" i="11"/>
  <c r="D148" i="11"/>
  <c r="E148" i="11"/>
  <c r="F148" i="11"/>
  <c r="G148" i="11"/>
  <c r="H148" i="11"/>
  <c r="I148" i="11"/>
  <c r="J148" i="11"/>
  <c r="K148" i="11"/>
  <c r="L148" i="11"/>
  <c r="M148" i="11"/>
  <c r="N148" i="11"/>
  <c r="O148" i="11"/>
  <c r="P148" i="11"/>
  <c r="Q148" i="11"/>
  <c r="D149" i="11"/>
  <c r="E149" i="11"/>
  <c r="F149" i="11"/>
  <c r="G149" i="11"/>
  <c r="H149" i="11"/>
  <c r="I149" i="11"/>
  <c r="J149" i="11"/>
  <c r="K149" i="11"/>
  <c r="L149" i="11"/>
  <c r="M149" i="11"/>
  <c r="N149" i="11"/>
  <c r="O149" i="11"/>
  <c r="P149" i="11"/>
  <c r="Q149" i="11"/>
  <c r="D150" i="11"/>
  <c r="E150" i="11"/>
  <c r="F150" i="11"/>
  <c r="G150" i="11"/>
  <c r="H150" i="11"/>
  <c r="I150" i="11"/>
  <c r="J150" i="11"/>
  <c r="K150" i="11"/>
  <c r="L150" i="11"/>
  <c r="M150" i="11"/>
  <c r="N150" i="11"/>
  <c r="O150" i="11"/>
  <c r="P150" i="11"/>
  <c r="Q150" i="11"/>
  <c r="E144" i="11"/>
  <c r="F144" i="11"/>
  <c r="G144" i="11"/>
  <c r="H144" i="11"/>
  <c r="I144" i="11"/>
  <c r="J144" i="11"/>
  <c r="K144" i="11"/>
  <c r="L144" i="11"/>
  <c r="M144" i="11"/>
  <c r="N144" i="11"/>
  <c r="O144" i="11"/>
  <c r="P144" i="11"/>
  <c r="Q144" i="11"/>
  <c r="D144" i="11"/>
  <c r="D94" i="11"/>
  <c r="D44" i="11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D47" i="10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D95" i="10"/>
  <c r="E95" i="10"/>
  <c r="F95" i="10"/>
  <c r="G95" i="10"/>
  <c r="H95" i="10"/>
  <c r="I95" i="10"/>
  <c r="J95" i="10"/>
  <c r="K95" i="10"/>
  <c r="L95" i="10"/>
  <c r="M95" i="10"/>
  <c r="N95" i="10"/>
  <c r="O95" i="10"/>
  <c r="P95" i="10"/>
  <c r="Q95" i="10"/>
  <c r="D96" i="10"/>
  <c r="E96" i="10"/>
  <c r="F96" i="10"/>
  <c r="G96" i="10"/>
  <c r="H96" i="10"/>
  <c r="I96" i="10"/>
  <c r="J96" i="10"/>
  <c r="K96" i="10"/>
  <c r="L96" i="10"/>
  <c r="M96" i="10"/>
  <c r="N96" i="10"/>
  <c r="O96" i="10"/>
  <c r="P96" i="10"/>
  <c r="Q96" i="10"/>
  <c r="D97" i="10"/>
  <c r="E97" i="10"/>
  <c r="F97" i="10"/>
  <c r="G97" i="10"/>
  <c r="H97" i="10"/>
  <c r="I97" i="10"/>
  <c r="J97" i="10"/>
  <c r="K97" i="10"/>
  <c r="L97" i="10"/>
  <c r="M97" i="10"/>
  <c r="N97" i="10"/>
  <c r="O97" i="10"/>
  <c r="P97" i="10"/>
  <c r="Q97" i="10"/>
  <c r="D98" i="10"/>
  <c r="E98" i="10"/>
  <c r="F98" i="10"/>
  <c r="G98" i="10"/>
  <c r="H98" i="10"/>
  <c r="I98" i="10"/>
  <c r="J98" i="10"/>
  <c r="K98" i="10"/>
  <c r="L98" i="10"/>
  <c r="M98" i="10"/>
  <c r="N98" i="10"/>
  <c r="O98" i="10"/>
  <c r="P98" i="10"/>
  <c r="Q98" i="10"/>
  <c r="D99" i="10"/>
  <c r="E99" i="10"/>
  <c r="F99" i="10"/>
  <c r="G99" i="10"/>
  <c r="H99" i="10"/>
  <c r="I99" i="10"/>
  <c r="J99" i="10"/>
  <c r="K99" i="10"/>
  <c r="L99" i="10"/>
  <c r="M99" i="10"/>
  <c r="N99" i="10"/>
  <c r="O99" i="10"/>
  <c r="P99" i="10"/>
  <c r="Q99" i="10"/>
  <c r="D100" i="10"/>
  <c r="E100" i="10"/>
  <c r="F100" i="10"/>
  <c r="G100" i="10"/>
  <c r="H100" i="10"/>
  <c r="I100" i="10"/>
  <c r="J100" i="10"/>
  <c r="K100" i="10"/>
  <c r="L100" i="10"/>
  <c r="M100" i="10"/>
  <c r="N100" i="10"/>
  <c r="O100" i="10"/>
  <c r="P100" i="10"/>
  <c r="Q100" i="10"/>
  <c r="E94" i="10"/>
  <c r="F94" i="10"/>
  <c r="G94" i="10"/>
  <c r="H94" i="10"/>
  <c r="I94" i="10"/>
  <c r="J94" i="10"/>
  <c r="K94" i="10"/>
  <c r="L94" i="10"/>
  <c r="M94" i="10"/>
  <c r="N94" i="10"/>
  <c r="O94" i="10"/>
  <c r="P94" i="10"/>
  <c r="Q94" i="10"/>
  <c r="D145" i="10"/>
  <c r="E145" i="10"/>
  <c r="F145" i="10"/>
  <c r="G145" i="10"/>
  <c r="H145" i="10"/>
  <c r="I145" i="10"/>
  <c r="J145" i="10"/>
  <c r="K145" i="10"/>
  <c r="L145" i="10"/>
  <c r="M145" i="10"/>
  <c r="N145" i="10"/>
  <c r="O145" i="10"/>
  <c r="P145" i="10"/>
  <c r="Q145" i="10"/>
  <c r="D146" i="10"/>
  <c r="E146" i="10"/>
  <c r="F146" i="10"/>
  <c r="G146" i="10"/>
  <c r="H146" i="10"/>
  <c r="I146" i="10"/>
  <c r="J146" i="10"/>
  <c r="K146" i="10"/>
  <c r="L146" i="10"/>
  <c r="M146" i="10"/>
  <c r="N146" i="10"/>
  <c r="O146" i="10"/>
  <c r="P146" i="10"/>
  <c r="Q146" i="10"/>
  <c r="D147" i="10"/>
  <c r="E147" i="10"/>
  <c r="F147" i="10"/>
  <c r="G147" i="10"/>
  <c r="H147" i="10"/>
  <c r="I147" i="10"/>
  <c r="J147" i="10"/>
  <c r="K147" i="10"/>
  <c r="L147" i="10"/>
  <c r="M147" i="10"/>
  <c r="N147" i="10"/>
  <c r="O147" i="10"/>
  <c r="P147" i="10"/>
  <c r="Q147" i="10"/>
  <c r="D148" i="10"/>
  <c r="E148" i="10"/>
  <c r="F148" i="10"/>
  <c r="G148" i="10"/>
  <c r="H148" i="10"/>
  <c r="I148" i="10"/>
  <c r="J148" i="10"/>
  <c r="K148" i="10"/>
  <c r="L148" i="10"/>
  <c r="M148" i="10"/>
  <c r="N148" i="10"/>
  <c r="O148" i="10"/>
  <c r="P148" i="10"/>
  <c r="Q148" i="10"/>
  <c r="D149" i="10"/>
  <c r="E149" i="10"/>
  <c r="F149" i="10"/>
  <c r="G149" i="10"/>
  <c r="H149" i="10"/>
  <c r="I149" i="10"/>
  <c r="J149" i="10"/>
  <c r="K149" i="10"/>
  <c r="L149" i="10"/>
  <c r="M149" i="10"/>
  <c r="N149" i="10"/>
  <c r="O149" i="10"/>
  <c r="P149" i="10"/>
  <c r="Q149" i="10"/>
  <c r="D150" i="10"/>
  <c r="E150" i="10"/>
  <c r="F150" i="10"/>
  <c r="G150" i="10"/>
  <c r="H150" i="10"/>
  <c r="I150" i="10"/>
  <c r="J150" i="10"/>
  <c r="K150" i="10"/>
  <c r="L150" i="10"/>
  <c r="M150" i="10"/>
  <c r="N150" i="10"/>
  <c r="O150" i="10"/>
  <c r="P150" i="10"/>
  <c r="Q150" i="10"/>
  <c r="E144" i="10"/>
  <c r="F144" i="10"/>
  <c r="G144" i="10"/>
  <c r="H144" i="10"/>
  <c r="I144" i="10"/>
  <c r="J144" i="10"/>
  <c r="K144" i="10"/>
  <c r="L144" i="10"/>
  <c r="M144" i="10"/>
  <c r="N144" i="10"/>
  <c r="O144" i="10"/>
  <c r="P144" i="10"/>
  <c r="Q144" i="10"/>
  <c r="D144" i="10"/>
  <c r="D94" i="10"/>
  <c r="D44" i="10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D95" i="7"/>
  <c r="E95" i="7"/>
  <c r="F95" i="7"/>
  <c r="G95" i="7"/>
  <c r="H95" i="7"/>
  <c r="I95" i="7"/>
  <c r="J95" i="7"/>
  <c r="K95" i="7"/>
  <c r="L95" i="7"/>
  <c r="M95" i="7"/>
  <c r="N95" i="7"/>
  <c r="O95" i="7"/>
  <c r="P95" i="7"/>
  <c r="Q95" i="7"/>
  <c r="D96" i="7"/>
  <c r="E96" i="7"/>
  <c r="F96" i="7"/>
  <c r="G96" i="7"/>
  <c r="H96" i="7"/>
  <c r="I96" i="7"/>
  <c r="J96" i="7"/>
  <c r="K96" i="7"/>
  <c r="L96" i="7"/>
  <c r="M96" i="7"/>
  <c r="N96" i="7"/>
  <c r="O96" i="7"/>
  <c r="P96" i="7"/>
  <c r="Q96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D145" i="7"/>
  <c r="E145" i="7"/>
  <c r="F145" i="7"/>
  <c r="G145" i="7"/>
  <c r="H145" i="7"/>
  <c r="I145" i="7"/>
  <c r="J145" i="7"/>
  <c r="K145" i="7"/>
  <c r="L145" i="7"/>
  <c r="M145" i="7"/>
  <c r="N145" i="7"/>
  <c r="O145" i="7"/>
  <c r="P145" i="7"/>
  <c r="Q145" i="7"/>
  <c r="D146" i="7"/>
  <c r="E146" i="7"/>
  <c r="F146" i="7"/>
  <c r="G146" i="7"/>
  <c r="H146" i="7"/>
  <c r="I146" i="7"/>
  <c r="J146" i="7"/>
  <c r="K146" i="7"/>
  <c r="L146" i="7"/>
  <c r="M146" i="7"/>
  <c r="N146" i="7"/>
  <c r="O146" i="7"/>
  <c r="P146" i="7"/>
  <c r="Q146" i="7"/>
  <c r="D147" i="7"/>
  <c r="E147" i="7"/>
  <c r="F147" i="7"/>
  <c r="G147" i="7"/>
  <c r="H147" i="7"/>
  <c r="I147" i="7"/>
  <c r="J147" i="7"/>
  <c r="K147" i="7"/>
  <c r="L147" i="7"/>
  <c r="M147" i="7"/>
  <c r="N147" i="7"/>
  <c r="O147" i="7"/>
  <c r="P147" i="7"/>
  <c r="Q147" i="7"/>
  <c r="D148" i="7"/>
  <c r="E148" i="7"/>
  <c r="F148" i="7"/>
  <c r="G148" i="7"/>
  <c r="H148" i="7"/>
  <c r="I148" i="7"/>
  <c r="J148" i="7"/>
  <c r="K148" i="7"/>
  <c r="L148" i="7"/>
  <c r="M148" i="7"/>
  <c r="N148" i="7"/>
  <c r="O148" i="7"/>
  <c r="P148" i="7"/>
  <c r="Q148" i="7"/>
  <c r="D149" i="7"/>
  <c r="E149" i="7"/>
  <c r="F149" i="7"/>
  <c r="G149" i="7"/>
  <c r="H149" i="7"/>
  <c r="I149" i="7"/>
  <c r="J149" i="7"/>
  <c r="K149" i="7"/>
  <c r="L149" i="7"/>
  <c r="M149" i="7"/>
  <c r="N149" i="7"/>
  <c r="O149" i="7"/>
  <c r="P149" i="7"/>
  <c r="Q149" i="7"/>
  <c r="D150" i="7"/>
  <c r="E150" i="7"/>
  <c r="F150" i="7"/>
  <c r="G150" i="7"/>
  <c r="H150" i="7"/>
  <c r="I150" i="7"/>
  <c r="J150" i="7"/>
  <c r="K150" i="7"/>
  <c r="L150" i="7"/>
  <c r="M150" i="7"/>
  <c r="N150" i="7"/>
  <c r="O150" i="7"/>
  <c r="P150" i="7"/>
  <c r="Q150" i="7"/>
  <c r="E144" i="7"/>
  <c r="F144" i="7"/>
  <c r="G144" i="7"/>
  <c r="H144" i="7"/>
  <c r="I144" i="7"/>
  <c r="J144" i="7"/>
  <c r="K144" i="7"/>
  <c r="L144" i="7"/>
  <c r="M144" i="7"/>
  <c r="N144" i="7"/>
  <c r="O144" i="7"/>
  <c r="P144" i="7"/>
  <c r="Q144" i="7"/>
  <c r="D144" i="7"/>
  <c r="D94" i="7"/>
  <c r="D44" i="7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D93" i="14"/>
  <c r="E93" i="14"/>
  <c r="F93" i="14"/>
  <c r="G93" i="14"/>
  <c r="H93" i="14"/>
  <c r="I93" i="14"/>
  <c r="J93" i="14"/>
  <c r="K93" i="14"/>
  <c r="L93" i="14"/>
  <c r="M93" i="14"/>
  <c r="N93" i="14"/>
  <c r="O93" i="14"/>
  <c r="P93" i="14"/>
  <c r="Q93" i="14"/>
  <c r="E92" i="14"/>
  <c r="F92" i="14"/>
  <c r="G92" i="14"/>
  <c r="H92" i="14"/>
  <c r="I92" i="14"/>
  <c r="J92" i="14"/>
  <c r="K92" i="14"/>
  <c r="L92" i="14"/>
  <c r="M92" i="14"/>
  <c r="N92" i="14"/>
  <c r="O92" i="14"/>
  <c r="P92" i="14"/>
  <c r="Q92" i="14"/>
  <c r="D143" i="14"/>
  <c r="E143" i="14"/>
  <c r="F143" i="14"/>
  <c r="G143" i="14"/>
  <c r="H143" i="14"/>
  <c r="I143" i="14"/>
  <c r="J143" i="14"/>
  <c r="K143" i="14"/>
  <c r="L143" i="14"/>
  <c r="M143" i="14"/>
  <c r="N143" i="14"/>
  <c r="O143" i="14"/>
  <c r="P143" i="14"/>
  <c r="Q143" i="14"/>
  <c r="E142" i="14"/>
  <c r="F142" i="14"/>
  <c r="G142" i="14"/>
  <c r="H142" i="14"/>
  <c r="I142" i="14"/>
  <c r="J142" i="14"/>
  <c r="K142" i="14"/>
  <c r="L142" i="14"/>
  <c r="M142" i="14"/>
  <c r="N142" i="14"/>
  <c r="O142" i="14"/>
  <c r="P142" i="14"/>
  <c r="Q142" i="14"/>
  <c r="D142" i="14"/>
  <c r="D92" i="14"/>
  <c r="D42" i="14"/>
  <c r="D43" i="13"/>
  <c r="E43" i="13"/>
  <c r="F43" i="13"/>
  <c r="G43" i="13"/>
  <c r="H43" i="13"/>
  <c r="I43" i="13"/>
  <c r="J43" i="13"/>
  <c r="K43" i="13"/>
  <c r="L43" i="13"/>
  <c r="M43" i="13"/>
  <c r="N43" i="13"/>
  <c r="O43" i="13"/>
  <c r="P43" i="13"/>
  <c r="Q43" i="13"/>
  <c r="E42" i="13"/>
  <c r="F42" i="13"/>
  <c r="G42" i="13"/>
  <c r="H42" i="13"/>
  <c r="I42" i="13"/>
  <c r="J42" i="13"/>
  <c r="K42" i="13"/>
  <c r="L42" i="13"/>
  <c r="M42" i="13"/>
  <c r="N42" i="13"/>
  <c r="O42" i="13"/>
  <c r="P42" i="13"/>
  <c r="Q42" i="13"/>
  <c r="D93" i="13"/>
  <c r="E93" i="13"/>
  <c r="F93" i="13"/>
  <c r="G93" i="13"/>
  <c r="H93" i="13"/>
  <c r="I93" i="13"/>
  <c r="J93" i="13"/>
  <c r="K93" i="13"/>
  <c r="L93" i="13"/>
  <c r="M93" i="13"/>
  <c r="N93" i="13"/>
  <c r="O93" i="13"/>
  <c r="P93" i="13"/>
  <c r="Q93" i="13"/>
  <c r="E92" i="13"/>
  <c r="F92" i="13"/>
  <c r="G92" i="13"/>
  <c r="H92" i="13"/>
  <c r="I92" i="13"/>
  <c r="J92" i="13"/>
  <c r="K92" i="13"/>
  <c r="L92" i="13"/>
  <c r="M92" i="13"/>
  <c r="N92" i="13"/>
  <c r="O92" i="13"/>
  <c r="P92" i="13"/>
  <c r="Q92" i="13"/>
  <c r="D143" i="13"/>
  <c r="E143" i="13"/>
  <c r="F143" i="13"/>
  <c r="G143" i="13"/>
  <c r="H143" i="13"/>
  <c r="I143" i="13"/>
  <c r="J143" i="13"/>
  <c r="K143" i="13"/>
  <c r="L143" i="13"/>
  <c r="M143" i="13"/>
  <c r="N143" i="13"/>
  <c r="O143" i="13"/>
  <c r="P143" i="13"/>
  <c r="Q143" i="13"/>
  <c r="E142" i="13"/>
  <c r="F142" i="13"/>
  <c r="G142" i="13"/>
  <c r="H142" i="13"/>
  <c r="I142" i="13"/>
  <c r="J142" i="13"/>
  <c r="K142" i="13"/>
  <c r="L142" i="13"/>
  <c r="M142" i="13"/>
  <c r="N142" i="13"/>
  <c r="O142" i="13"/>
  <c r="P142" i="13"/>
  <c r="Q142" i="13"/>
  <c r="D142" i="13"/>
  <c r="D92" i="13"/>
  <c r="D42" i="13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D93" i="12"/>
  <c r="E93" i="12"/>
  <c r="F93" i="12"/>
  <c r="G93" i="12"/>
  <c r="H93" i="12"/>
  <c r="I93" i="12"/>
  <c r="J93" i="12"/>
  <c r="K93" i="12"/>
  <c r="L93" i="12"/>
  <c r="M93" i="12"/>
  <c r="N93" i="12"/>
  <c r="O93" i="12"/>
  <c r="P93" i="12"/>
  <c r="Q93" i="12"/>
  <c r="E92" i="12"/>
  <c r="F92" i="12"/>
  <c r="G92" i="12"/>
  <c r="H92" i="12"/>
  <c r="I92" i="12"/>
  <c r="J92" i="12"/>
  <c r="K92" i="12"/>
  <c r="L92" i="12"/>
  <c r="M92" i="12"/>
  <c r="N92" i="12"/>
  <c r="O92" i="12"/>
  <c r="P92" i="12"/>
  <c r="Q92" i="12"/>
  <c r="D143" i="12"/>
  <c r="E143" i="12"/>
  <c r="F143" i="12"/>
  <c r="G143" i="12"/>
  <c r="H143" i="12"/>
  <c r="I143" i="12"/>
  <c r="J143" i="12"/>
  <c r="K143" i="12"/>
  <c r="L143" i="12"/>
  <c r="M143" i="12"/>
  <c r="N143" i="12"/>
  <c r="O143" i="12"/>
  <c r="P143" i="12"/>
  <c r="Q143" i="12"/>
  <c r="E142" i="12"/>
  <c r="F142" i="12"/>
  <c r="G142" i="12"/>
  <c r="H142" i="12"/>
  <c r="I142" i="12"/>
  <c r="J142" i="12"/>
  <c r="K142" i="12"/>
  <c r="L142" i="12"/>
  <c r="M142" i="12"/>
  <c r="N142" i="12"/>
  <c r="O142" i="12"/>
  <c r="P142" i="12"/>
  <c r="Q142" i="12"/>
  <c r="D142" i="12"/>
  <c r="D92" i="12"/>
  <c r="D42" i="12"/>
  <c r="D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D93" i="11"/>
  <c r="E93" i="11"/>
  <c r="F93" i="11"/>
  <c r="G93" i="11"/>
  <c r="H93" i="11"/>
  <c r="I93" i="11"/>
  <c r="J93" i="11"/>
  <c r="K93" i="11"/>
  <c r="L93" i="11"/>
  <c r="M93" i="11"/>
  <c r="N93" i="11"/>
  <c r="O93" i="11"/>
  <c r="P93" i="11"/>
  <c r="Q93" i="11"/>
  <c r="E92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D143" i="11"/>
  <c r="E143" i="11"/>
  <c r="F143" i="11"/>
  <c r="G143" i="11"/>
  <c r="H143" i="11"/>
  <c r="I143" i="11"/>
  <c r="J143" i="11"/>
  <c r="K143" i="11"/>
  <c r="L143" i="11"/>
  <c r="M143" i="11"/>
  <c r="N143" i="11"/>
  <c r="O143" i="11"/>
  <c r="P143" i="11"/>
  <c r="Q143" i="11"/>
  <c r="E142" i="11"/>
  <c r="F142" i="11"/>
  <c r="G142" i="11"/>
  <c r="H142" i="11"/>
  <c r="I142" i="11"/>
  <c r="J142" i="11"/>
  <c r="K142" i="11"/>
  <c r="L142" i="11"/>
  <c r="M142" i="11"/>
  <c r="N142" i="11"/>
  <c r="O142" i="11"/>
  <c r="P142" i="11"/>
  <c r="Q142" i="11"/>
  <c r="D142" i="11"/>
  <c r="D92" i="11"/>
  <c r="D42" i="11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D93" i="10"/>
  <c r="E93" i="10"/>
  <c r="F93" i="10"/>
  <c r="G93" i="10"/>
  <c r="H93" i="10"/>
  <c r="I93" i="10"/>
  <c r="J93" i="10"/>
  <c r="K93" i="10"/>
  <c r="L93" i="10"/>
  <c r="M93" i="10"/>
  <c r="N93" i="10"/>
  <c r="O93" i="10"/>
  <c r="P93" i="10"/>
  <c r="Q93" i="10"/>
  <c r="E92" i="10"/>
  <c r="F92" i="10"/>
  <c r="G92" i="10"/>
  <c r="H92" i="10"/>
  <c r="I92" i="10"/>
  <c r="J92" i="10"/>
  <c r="K92" i="10"/>
  <c r="L92" i="10"/>
  <c r="M92" i="10"/>
  <c r="N92" i="10"/>
  <c r="O92" i="10"/>
  <c r="P92" i="10"/>
  <c r="Q92" i="10"/>
  <c r="D143" i="10"/>
  <c r="E143" i="10"/>
  <c r="F143" i="10"/>
  <c r="G143" i="10"/>
  <c r="H143" i="10"/>
  <c r="I143" i="10"/>
  <c r="J143" i="10"/>
  <c r="K143" i="10"/>
  <c r="L143" i="10"/>
  <c r="M143" i="10"/>
  <c r="N143" i="10"/>
  <c r="O143" i="10"/>
  <c r="P143" i="10"/>
  <c r="Q143" i="10"/>
  <c r="E142" i="10"/>
  <c r="F142" i="10"/>
  <c r="G142" i="10"/>
  <c r="H142" i="10"/>
  <c r="I142" i="10"/>
  <c r="J142" i="10"/>
  <c r="K142" i="10"/>
  <c r="L142" i="10"/>
  <c r="M142" i="10"/>
  <c r="N142" i="10"/>
  <c r="O142" i="10"/>
  <c r="P142" i="10"/>
  <c r="Q142" i="10"/>
  <c r="D142" i="10"/>
  <c r="D92" i="10"/>
  <c r="D42" i="10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D143" i="7"/>
  <c r="E143" i="7"/>
  <c r="F143" i="7"/>
  <c r="G143" i="7"/>
  <c r="H143" i="7"/>
  <c r="I143" i="7"/>
  <c r="J143" i="7"/>
  <c r="K143" i="7"/>
  <c r="L143" i="7"/>
  <c r="M143" i="7"/>
  <c r="N143" i="7"/>
  <c r="O143" i="7"/>
  <c r="P143" i="7"/>
  <c r="Q143" i="7"/>
  <c r="E142" i="7"/>
  <c r="F142" i="7"/>
  <c r="G142" i="7"/>
  <c r="H142" i="7"/>
  <c r="I142" i="7"/>
  <c r="J142" i="7"/>
  <c r="K142" i="7"/>
  <c r="L142" i="7"/>
  <c r="M142" i="7"/>
  <c r="N142" i="7"/>
  <c r="O142" i="7"/>
  <c r="P142" i="7"/>
  <c r="Q142" i="7"/>
  <c r="D142" i="7"/>
  <c r="D92" i="7"/>
  <c r="D42" i="7"/>
  <c r="E141" i="14"/>
  <c r="F141" i="14"/>
  <c r="G141" i="14"/>
  <c r="H141" i="14"/>
  <c r="I141" i="14"/>
  <c r="J141" i="14"/>
  <c r="K141" i="14"/>
  <c r="L141" i="14"/>
  <c r="M141" i="14"/>
  <c r="N141" i="14"/>
  <c r="O141" i="14"/>
  <c r="P141" i="14"/>
  <c r="Q141" i="14"/>
  <c r="D141" i="14"/>
  <c r="E91" i="14"/>
  <c r="F91" i="14"/>
  <c r="G91" i="14"/>
  <c r="H91" i="14"/>
  <c r="I91" i="14"/>
  <c r="J91" i="14"/>
  <c r="K91" i="14"/>
  <c r="L91" i="14"/>
  <c r="M91" i="14"/>
  <c r="N91" i="14"/>
  <c r="O91" i="14"/>
  <c r="P91" i="14"/>
  <c r="Q91" i="14"/>
  <c r="D9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D41" i="14"/>
  <c r="E141" i="13"/>
  <c r="F141" i="13"/>
  <c r="G141" i="13"/>
  <c r="H141" i="13"/>
  <c r="I141" i="13"/>
  <c r="J141" i="13"/>
  <c r="K141" i="13"/>
  <c r="L141" i="13"/>
  <c r="M141" i="13"/>
  <c r="N141" i="13"/>
  <c r="O141" i="13"/>
  <c r="P141" i="13"/>
  <c r="Q141" i="13"/>
  <c r="D141" i="13"/>
  <c r="E91" i="13"/>
  <c r="F91" i="13"/>
  <c r="G91" i="13"/>
  <c r="H91" i="13"/>
  <c r="I91" i="13"/>
  <c r="J91" i="13"/>
  <c r="K91" i="13"/>
  <c r="L91" i="13"/>
  <c r="M91" i="13"/>
  <c r="N91" i="13"/>
  <c r="O91" i="13"/>
  <c r="P91" i="13"/>
  <c r="Q91" i="13"/>
  <c r="D91" i="13"/>
  <c r="E41" i="13"/>
  <c r="F41" i="13"/>
  <c r="G41" i="13"/>
  <c r="H41" i="13"/>
  <c r="I41" i="13"/>
  <c r="J41" i="13"/>
  <c r="K41" i="13"/>
  <c r="L41" i="13"/>
  <c r="M41" i="13"/>
  <c r="N41" i="13"/>
  <c r="O41" i="13"/>
  <c r="P41" i="13"/>
  <c r="Q41" i="13"/>
  <c r="D41" i="13"/>
  <c r="E141" i="12"/>
  <c r="F141" i="12"/>
  <c r="G141" i="12"/>
  <c r="H141" i="12"/>
  <c r="I141" i="12"/>
  <c r="J141" i="12"/>
  <c r="K141" i="12"/>
  <c r="L141" i="12"/>
  <c r="M141" i="12"/>
  <c r="N141" i="12"/>
  <c r="O141" i="12"/>
  <c r="P141" i="12"/>
  <c r="Q141" i="12"/>
  <c r="D141" i="12"/>
  <c r="E91" i="12"/>
  <c r="F91" i="12"/>
  <c r="G91" i="12"/>
  <c r="H91" i="12"/>
  <c r="I91" i="12"/>
  <c r="J91" i="12"/>
  <c r="K91" i="12"/>
  <c r="L91" i="12"/>
  <c r="M91" i="12"/>
  <c r="N91" i="12"/>
  <c r="O91" i="12"/>
  <c r="P91" i="12"/>
  <c r="Q91" i="12"/>
  <c r="D9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D41" i="12"/>
  <c r="Q141" i="11"/>
  <c r="E141" i="11"/>
  <c r="F141" i="11"/>
  <c r="G141" i="11"/>
  <c r="H141" i="11"/>
  <c r="I141" i="11"/>
  <c r="J141" i="11"/>
  <c r="K141" i="11"/>
  <c r="L141" i="11"/>
  <c r="M141" i="11"/>
  <c r="N141" i="11"/>
  <c r="O141" i="11"/>
  <c r="P141" i="11"/>
  <c r="D141" i="11"/>
  <c r="E91" i="11"/>
  <c r="F91" i="11"/>
  <c r="G91" i="11"/>
  <c r="H91" i="11"/>
  <c r="I91" i="11"/>
  <c r="J91" i="11"/>
  <c r="K91" i="11"/>
  <c r="L91" i="11"/>
  <c r="M91" i="11"/>
  <c r="N91" i="11"/>
  <c r="O91" i="11"/>
  <c r="P91" i="11"/>
  <c r="Q91" i="11"/>
  <c r="D9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D41" i="11"/>
  <c r="E141" i="10"/>
  <c r="F141" i="10"/>
  <c r="G141" i="10"/>
  <c r="H141" i="10"/>
  <c r="I141" i="10"/>
  <c r="J141" i="10"/>
  <c r="K141" i="10"/>
  <c r="L141" i="10"/>
  <c r="M141" i="10"/>
  <c r="N141" i="10"/>
  <c r="O141" i="10"/>
  <c r="P141" i="10"/>
  <c r="Q141" i="10"/>
  <c r="D141" i="10"/>
  <c r="E91" i="10"/>
  <c r="F91" i="10"/>
  <c r="G91" i="10"/>
  <c r="H91" i="10"/>
  <c r="I91" i="10"/>
  <c r="J91" i="10"/>
  <c r="K91" i="10"/>
  <c r="L91" i="10"/>
  <c r="M91" i="10"/>
  <c r="N91" i="10"/>
  <c r="O91" i="10"/>
  <c r="P91" i="10"/>
  <c r="Q91" i="10"/>
  <c r="D9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D41" i="10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E141" i="7"/>
  <c r="F141" i="7"/>
  <c r="G141" i="7"/>
  <c r="H141" i="7"/>
  <c r="I141" i="7"/>
  <c r="J141" i="7"/>
  <c r="K141" i="7"/>
  <c r="L141" i="7"/>
  <c r="M141" i="7"/>
  <c r="N141" i="7"/>
  <c r="O141" i="7"/>
  <c r="P141" i="7"/>
  <c r="Q141" i="7"/>
  <c r="D141" i="7"/>
  <c r="D91" i="7"/>
  <c r="D41" i="7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D88" i="14"/>
  <c r="E88" i="14"/>
  <c r="F88" i="14"/>
  <c r="G88" i="14"/>
  <c r="H88" i="14"/>
  <c r="I88" i="14"/>
  <c r="J88" i="14"/>
  <c r="K88" i="14"/>
  <c r="L88" i="14"/>
  <c r="M88" i="14"/>
  <c r="N88" i="14"/>
  <c r="O88" i="14"/>
  <c r="P88" i="14"/>
  <c r="Q88" i="14"/>
  <c r="D89" i="14"/>
  <c r="E89" i="14"/>
  <c r="F89" i="14"/>
  <c r="G89" i="14"/>
  <c r="H89" i="14"/>
  <c r="I89" i="14"/>
  <c r="J89" i="14"/>
  <c r="K89" i="14"/>
  <c r="L89" i="14"/>
  <c r="M89" i="14"/>
  <c r="N89" i="14"/>
  <c r="O89" i="14"/>
  <c r="P89" i="14"/>
  <c r="Q89" i="14"/>
  <c r="D90" i="14"/>
  <c r="E90" i="14"/>
  <c r="F90" i="14"/>
  <c r="G90" i="14"/>
  <c r="H90" i="14"/>
  <c r="I90" i="14"/>
  <c r="J90" i="14"/>
  <c r="K90" i="14"/>
  <c r="L90" i="14"/>
  <c r="M90" i="14"/>
  <c r="N90" i="14"/>
  <c r="O90" i="14"/>
  <c r="P90" i="14"/>
  <c r="Q90" i="14"/>
  <c r="E87" i="14"/>
  <c r="F87" i="14"/>
  <c r="G87" i="14"/>
  <c r="H87" i="14"/>
  <c r="I87" i="14"/>
  <c r="J87" i="14"/>
  <c r="K87" i="14"/>
  <c r="L87" i="14"/>
  <c r="M87" i="14"/>
  <c r="N87" i="14"/>
  <c r="O87" i="14"/>
  <c r="P87" i="14"/>
  <c r="Q87" i="14"/>
  <c r="D138" i="14"/>
  <c r="E138" i="14"/>
  <c r="F138" i="14"/>
  <c r="G138" i="14"/>
  <c r="H138" i="14"/>
  <c r="I138" i="14"/>
  <c r="J138" i="14"/>
  <c r="K138" i="14"/>
  <c r="L138" i="14"/>
  <c r="M138" i="14"/>
  <c r="N138" i="14"/>
  <c r="O138" i="14"/>
  <c r="P138" i="14"/>
  <c r="Q138" i="14"/>
  <c r="D139" i="14"/>
  <c r="E139" i="14"/>
  <c r="F139" i="14"/>
  <c r="G139" i="14"/>
  <c r="H139" i="14"/>
  <c r="I139" i="14"/>
  <c r="J139" i="14"/>
  <c r="K139" i="14"/>
  <c r="L139" i="14"/>
  <c r="M139" i="14"/>
  <c r="N139" i="14"/>
  <c r="O139" i="14"/>
  <c r="P139" i="14"/>
  <c r="Q139" i="14"/>
  <c r="D140" i="14"/>
  <c r="E140" i="14"/>
  <c r="F140" i="14"/>
  <c r="G140" i="14"/>
  <c r="H140" i="14"/>
  <c r="I140" i="14"/>
  <c r="J140" i="14"/>
  <c r="K140" i="14"/>
  <c r="L140" i="14"/>
  <c r="M140" i="14"/>
  <c r="N140" i="14"/>
  <c r="O140" i="14"/>
  <c r="P140" i="14"/>
  <c r="Q140" i="14"/>
  <c r="E137" i="14"/>
  <c r="F137" i="14"/>
  <c r="G137" i="14"/>
  <c r="H137" i="14"/>
  <c r="I137" i="14"/>
  <c r="J137" i="14"/>
  <c r="K137" i="14"/>
  <c r="L137" i="14"/>
  <c r="M137" i="14"/>
  <c r="N137" i="14"/>
  <c r="O137" i="14"/>
  <c r="P137" i="14"/>
  <c r="Q137" i="14"/>
  <c r="D137" i="14"/>
  <c r="D87" i="14"/>
  <c r="D37" i="14"/>
  <c r="D38" i="13"/>
  <c r="E38" i="13"/>
  <c r="F38" i="13"/>
  <c r="G38" i="13"/>
  <c r="H38" i="13"/>
  <c r="I38" i="13"/>
  <c r="J38" i="13"/>
  <c r="K38" i="13"/>
  <c r="L38" i="13"/>
  <c r="M38" i="13"/>
  <c r="N38" i="13"/>
  <c r="O38" i="13"/>
  <c r="P38" i="13"/>
  <c r="Q38" i="13"/>
  <c r="D39" i="13"/>
  <c r="E39" i="13"/>
  <c r="F39" i="13"/>
  <c r="G39" i="13"/>
  <c r="H39" i="13"/>
  <c r="I39" i="13"/>
  <c r="J39" i="13"/>
  <c r="K39" i="13"/>
  <c r="L39" i="13"/>
  <c r="M39" i="13"/>
  <c r="N39" i="13"/>
  <c r="O39" i="13"/>
  <c r="P39" i="13"/>
  <c r="Q39" i="13"/>
  <c r="D40" i="13"/>
  <c r="E40" i="13"/>
  <c r="F40" i="13"/>
  <c r="G40" i="13"/>
  <c r="H40" i="13"/>
  <c r="I40" i="13"/>
  <c r="J40" i="13"/>
  <c r="K40" i="13"/>
  <c r="L40" i="13"/>
  <c r="M40" i="13"/>
  <c r="N40" i="13"/>
  <c r="O40" i="13"/>
  <c r="P40" i="13"/>
  <c r="Q40" i="13"/>
  <c r="E37" i="13"/>
  <c r="F37" i="13"/>
  <c r="G37" i="13"/>
  <c r="H37" i="13"/>
  <c r="I37" i="13"/>
  <c r="J37" i="13"/>
  <c r="K37" i="13"/>
  <c r="L37" i="13"/>
  <c r="M37" i="13"/>
  <c r="N37" i="13"/>
  <c r="O37" i="13"/>
  <c r="P37" i="13"/>
  <c r="Q37" i="13"/>
  <c r="D88" i="13"/>
  <c r="E88" i="13"/>
  <c r="F88" i="13"/>
  <c r="G88" i="13"/>
  <c r="H88" i="13"/>
  <c r="I88" i="13"/>
  <c r="J88" i="13"/>
  <c r="K88" i="13"/>
  <c r="L88" i="13"/>
  <c r="M88" i="13"/>
  <c r="N88" i="13"/>
  <c r="O88" i="13"/>
  <c r="P88" i="13"/>
  <c r="Q88" i="13"/>
  <c r="D89" i="13"/>
  <c r="E89" i="13"/>
  <c r="F89" i="13"/>
  <c r="G89" i="13"/>
  <c r="H89" i="13"/>
  <c r="I89" i="13"/>
  <c r="J89" i="13"/>
  <c r="K89" i="13"/>
  <c r="L89" i="13"/>
  <c r="M89" i="13"/>
  <c r="N89" i="13"/>
  <c r="O89" i="13"/>
  <c r="P89" i="13"/>
  <c r="Q89" i="13"/>
  <c r="D90" i="13"/>
  <c r="E90" i="13"/>
  <c r="F90" i="13"/>
  <c r="G90" i="13"/>
  <c r="H90" i="13"/>
  <c r="I90" i="13"/>
  <c r="J90" i="13"/>
  <c r="K90" i="13"/>
  <c r="L90" i="13"/>
  <c r="M90" i="13"/>
  <c r="N90" i="13"/>
  <c r="O90" i="13"/>
  <c r="P90" i="13"/>
  <c r="Q90" i="13"/>
  <c r="E87" i="13"/>
  <c r="F87" i="13"/>
  <c r="G87" i="13"/>
  <c r="H87" i="13"/>
  <c r="I87" i="13"/>
  <c r="J87" i="13"/>
  <c r="K87" i="13"/>
  <c r="L87" i="13"/>
  <c r="M87" i="13"/>
  <c r="N87" i="13"/>
  <c r="O87" i="13"/>
  <c r="P87" i="13"/>
  <c r="Q87" i="13"/>
  <c r="D138" i="13"/>
  <c r="E138" i="13"/>
  <c r="F138" i="13"/>
  <c r="G138" i="13"/>
  <c r="H138" i="13"/>
  <c r="I138" i="13"/>
  <c r="J138" i="13"/>
  <c r="K138" i="13"/>
  <c r="L138" i="13"/>
  <c r="M138" i="13"/>
  <c r="N138" i="13"/>
  <c r="O138" i="13"/>
  <c r="P138" i="13"/>
  <c r="Q138" i="13"/>
  <c r="D139" i="13"/>
  <c r="E139" i="13"/>
  <c r="F139" i="13"/>
  <c r="G139" i="13"/>
  <c r="H139" i="13"/>
  <c r="I139" i="13"/>
  <c r="J139" i="13"/>
  <c r="K139" i="13"/>
  <c r="L139" i="13"/>
  <c r="M139" i="13"/>
  <c r="N139" i="13"/>
  <c r="O139" i="13"/>
  <c r="P139" i="13"/>
  <c r="Q139" i="13"/>
  <c r="D140" i="13"/>
  <c r="E140" i="13"/>
  <c r="F140" i="13"/>
  <c r="G140" i="13"/>
  <c r="H140" i="13"/>
  <c r="I140" i="13"/>
  <c r="J140" i="13"/>
  <c r="K140" i="13"/>
  <c r="L140" i="13"/>
  <c r="M140" i="13"/>
  <c r="N140" i="13"/>
  <c r="O140" i="13"/>
  <c r="P140" i="13"/>
  <c r="Q140" i="13"/>
  <c r="E137" i="13"/>
  <c r="F137" i="13"/>
  <c r="G137" i="13"/>
  <c r="H137" i="13"/>
  <c r="I137" i="13"/>
  <c r="J137" i="13"/>
  <c r="K137" i="13"/>
  <c r="L137" i="13"/>
  <c r="M137" i="13"/>
  <c r="N137" i="13"/>
  <c r="O137" i="13"/>
  <c r="P137" i="13"/>
  <c r="Q137" i="13"/>
  <c r="D137" i="13"/>
  <c r="D87" i="13"/>
  <c r="D37" i="13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D88" i="12"/>
  <c r="E88" i="12"/>
  <c r="F88" i="12"/>
  <c r="G88" i="12"/>
  <c r="H88" i="12"/>
  <c r="I88" i="12"/>
  <c r="J88" i="12"/>
  <c r="K88" i="12"/>
  <c r="L88" i="12"/>
  <c r="M88" i="12"/>
  <c r="N88" i="12"/>
  <c r="O88" i="12"/>
  <c r="P88" i="12"/>
  <c r="Q88" i="12"/>
  <c r="D89" i="12"/>
  <c r="E89" i="12"/>
  <c r="F89" i="12"/>
  <c r="G89" i="12"/>
  <c r="H89" i="12"/>
  <c r="I89" i="12"/>
  <c r="J89" i="12"/>
  <c r="K89" i="12"/>
  <c r="L89" i="12"/>
  <c r="M89" i="12"/>
  <c r="N89" i="12"/>
  <c r="O89" i="12"/>
  <c r="P89" i="12"/>
  <c r="Q89" i="12"/>
  <c r="D90" i="12"/>
  <c r="E90" i="12"/>
  <c r="F90" i="12"/>
  <c r="G90" i="12"/>
  <c r="H90" i="12"/>
  <c r="I90" i="12"/>
  <c r="J90" i="12"/>
  <c r="K90" i="12"/>
  <c r="L90" i="12"/>
  <c r="M90" i="12"/>
  <c r="N90" i="12"/>
  <c r="O90" i="12"/>
  <c r="P90" i="12"/>
  <c r="Q90" i="12"/>
  <c r="E87" i="12"/>
  <c r="F87" i="12"/>
  <c r="G87" i="12"/>
  <c r="H87" i="12"/>
  <c r="I87" i="12"/>
  <c r="J87" i="12"/>
  <c r="K87" i="12"/>
  <c r="L87" i="12"/>
  <c r="M87" i="12"/>
  <c r="N87" i="12"/>
  <c r="O87" i="12"/>
  <c r="P87" i="12"/>
  <c r="Q87" i="12"/>
  <c r="D138" i="12"/>
  <c r="E138" i="12"/>
  <c r="F138" i="12"/>
  <c r="G138" i="12"/>
  <c r="H138" i="12"/>
  <c r="I138" i="12"/>
  <c r="J138" i="12"/>
  <c r="K138" i="12"/>
  <c r="L138" i="12"/>
  <c r="M138" i="12"/>
  <c r="N138" i="12"/>
  <c r="O138" i="12"/>
  <c r="P138" i="12"/>
  <c r="Q138" i="12"/>
  <c r="D139" i="12"/>
  <c r="E139" i="12"/>
  <c r="F139" i="12"/>
  <c r="G139" i="12"/>
  <c r="H139" i="12"/>
  <c r="I139" i="12"/>
  <c r="J139" i="12"/>
  <c r="K139" i="12"/>
  <c r="L139" i="12"/>
  <c r="M139" i="12"/>
  <c r="N139" i="12"/>
  <c r="O139" i="12"/>
  <c r="P139" i="12"/>
  <c r="Q139" i="12"/>
  <c r="D140" i="12"/>
  <c r="E140" i="12"/>
  <c r="F140" i="12"/>
  <c r="G140" i="12"/>
  <c r="H140" i="12"/>
  <c r="I140" i="12"/>
  <c r="J140" i="12"/>
  <c r="K140" i="12"/>
  <c r="L140" i="12"/>
  <c r="M140" i="12"/>
  <c r="N140" i="12"/>
  <c r="O140" i="12"/>
  <c r="P140" i="12"/>
  <c r="Q140" i="12"/>
  <c r="E137" i="12"/>
  <c r="F137" i="12"/>
  <c r="G137" i="12"/>
  <c r="H137" i="12"/>
  <c r="I137" i="12"/>
  <c r="J137" i="12"/>
  <c r="K137" i="12"/>
  <c r="L137" i="12"/>
  <c r="M137" i="12"/>
  <c r="N137" i="12"/>
  <c r="O137" i="12"/>
  <c r="P137" i="12"/>
  <c r="Q137" i="12"/>
  <c r="D137" i="12"/>
  <c r="D87" i="12"/>
  <c r="D37" i="12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D88" i="11"/>
  <c r="E88" i="11"/>
  <c r="F88" i="11"/>
  <c r="G88" i="11"/>
  <c r="H88" i="11"/>
  <c r="I88" i="11"/>
  <c r="J88" i="11"/>
  <c r="K88" i="11"/>
  <c r="L88" i="11"/>
  <c r="M88" i="11"/>
  <c r="N88" i="11"/>
  <c r="O88" i="11"/>
  <c r="P88" i="11"/>
  <c r="Q88" i="11"/>
  <c r="D89" i="11"/>
  <c r="E89" i="11"/>
  <c r="F89" i="11"/>
  <c r="G89" i="11"/>
  <c r="H89" i="11"/>
  <c r="I89" i="11"/>
  <c r="J89" i="11"/>
  <c r="K89" i="11"/>
  <c r="L89" i="11"/>
  <c r="M89" i="11"/>
  <c r="N89" i="11"/>
  <c r="O89" i="11"/>
  <c r="P89" i="11"/>
  <c r="Q89" i="11"/>
  <c r="D90" i="11"/>
  <c r="E90" i="11"/>
  <c r="F90" i="11"/>
  <c r="G90" i="11"/>
  <c r="H90" i="11"/>
  <c r="I90" i="11"/>
  <c r="J90" i="11"/>
  <c r="K90" i="11"/>
  <c r="L90" i="11"/>
  <c r="M90" i="11"/>
  <c r="N90" i="11"/>
  <c r="O90" i="11"/>
  <c r="P90" i="11"/>
  <c r="Q90" i="11"/>
  <c r="E87" i="11"/>
  <c r="F87" i="11"/>
  <c r="G87" i="11"/>
  <c r="H87" i="11"/>
  <c r="I87" i="11"/>
  <c r="J87" i="11"/>
  <c r="K87" i="11"/>
  <c r="L87" i="11"/>
  <c r="M87" i="11"/>
  <c r="N87" i="11"/>
  <c r="O87" i="11"/>
  <c r="P87" i="11"/>
  <c r="Q87" i="11"/>
  <c r="D138" i="11"/>
  <c r="E138" i="11"/>
  <c r="F138" i="11"/>
  <c r="G138" i="11"/>
  <c r="H138" i="11"/>
  <c r="I138" i="11"/>
  <c r="J138" i="11"/>
  <c r="K138" i="11"/>
  <c r="L138" i="11"/>
  <c r="M138" i="11"/>
  <c r="N138" i="11"/>
  <c r="O138" i="11"/>
  <c r="P138" i="11"/>
  <c r="Q138" i="11"/>
  <c r="D139" i="11"/>
  <c r="E139" i="11"/>
  <c r="F139" i="11"/>
  <c r="G139" i="11"/>
  <c r="H139" i="11"/>
  <c r="I139" i="11"/>
  <c r="J139" i="11"/>
  <c r="K139" i="11"/>
  <c r="L139" i="11"/>
  <c r="M139" i="11"/>
  <c r="N139" i="11"/>
  <c r="O139" i="11"/>
  <c r="P139" i="11"/>
  <c r="Q139" i="11"/>
  <c r="D140" i="11"/>
  <c r="E140" i="11"/>
  <c r="F140" i="11"/>
  <c r="G140" i="11"/>
  <c r="H140" i="11"/>
  <c r="I140" i="11"/>
  <c r="J140" i="11"/>
  <c r="K140" i="11"/>
  <c r="L140" i="11"/>
  <c r="M140" i="11"/>
  <c r="N140" i="11"/>
  <c r="O140" i="11"/>
  <c r="P140" i="11"/>
  <c r="Q140" i="11"/>
  <c r="E137" i="11"/>
  <c r="F137" i="11"/>
  <c r="G137" i="11"/>
  <c r="H137" i="11"/>
  <c r="I137" i="11"/>
  <c r="J137" i="11"/>
  <c r="K137" i="11"/>
  <c r="L137" i="11"/>
  <c r="M137" i="11"/>
  <c r="N137" i="11"/>
  <c r="O137" i="11"/>
  <c r="P137" i="11"/>
  <c r="Q137" i="11"/>
  <c r="D137" i="11"/>
  <c r="D87" i="11"/>
  <c r="D37" i="11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D88" i="10"/>
  <c r="E88" i="10"/>
  <c r="F88" i="10"/>
  <c r="G88" i="10"/>
  <c r="H88" i="10"/>
  <c r="I88" i="10"/>
  <c r="J88" i="10"/>
  <c r="K88" i="10"/>
  <c r="L88" i="10"/>
  <c r="M88" i="10"/>
  <c r="N88" i="10"/>
  <c r="O88" i="10"/>
  <c r="P88" i="10"/>
  <c r="Q88" i="10"/>
  <c r="D89" i="10"/>
  <c r="E89" i="10"/>
  <c r="F89" i="10"/>
  <c r="G89" i="10"/>
  <c r="H89" i="10"/>
  <c r="I89" i="10"/>
  <c r="J89" i="10"/>
  <c r="K89" i="10"/>
  <c r="L89" i="10"/>
  <c r="M89" i="10"/>
  <c r="N89" i="10"/>
  <c r="O89" i="10"/>
  <c r="P89" i="10"/>
  <c r="Q89" i="10"/>
  <c r="D90" i="10"/>
  <c r="E90" i="10"/>
  <c r="F90" i="10"/>
  <c r="G90" i="10"/>
  <c r="H90" i="10"/>
  <c r="I90" i="10"/>
  <c r="J90" i="10"/>
  <c r="K90" i="10"/>
  <c r="L90" i="10"/>
  <c r="M90" i="10"/>
  <c r="N90" i="10"/>
  <c r="O90" i="10"/>
  <c r="P90" i="10"/>
  <c r="Q90" i="10"/>
  <c r="E87" i="10"/>
  <c r="F87" i="10"/>
  <c r="G87" i="10"/>
  <c r="H87" i="10"/>
  <c r="I87" i="10"/>
  <c r="J87" i="10"/>
  <c r="K87" i="10"/>
  <c r="L87" i="10"/>
  <c r="M87" i="10"/>
  <c r="N87" i="10"/>
  <c r="O87" i="10"/>
  <c r="P87" i="10"/>
  <c r="Q87" i="10"/>
  <c r="D138" i="10"/>
  <c r="E138" i="10"/>
  <c r="F138" i="10"/>
  <c r="G138" i="10"/>
  <c r="H138" i="10"/>
  <c r="I138" i="10"/>
  <c r="J138" i="10"/>
  <c r="K138" i="10"/>
  <c r="L138" i="10"/>
  <c r="M138" i="10"/>
  <c r="N138" i="10"/>
  <c r="O138" i="10"/>
  <c r="P138" i="10"/>
  <c r="Q138" i="10"/>
  <c r="D139" i="10"/>
  <c r="E139" i="10"/>
  <c r="F139" i="10"/>
  <c r="G139" i="10"/>
  <c r="H139" i="10"/>
  <c r="I139" i="10"/>
  <c r="J139" i="10"/>
  <c r="K139" i="10"/>
  <c r="L139" i="10"/>
  <c r="M139" i="10"/>
  <c r="N139" i="10"/>
  <c r="O139" i="10"/>
  <c r="P139" i="10"/>
  <c r="Q139" i="10"/>
  <c r="D140" i="10"/>
  <c r="E140" i="10"/>
  <c r="F140" i="10"/>
  <c r="G140" i="10"/>
  <c r="H140" i="10"/>
  <c r="I140" i="10"/>
  <c r="J140" i="10"/>
  <c r="K140" i="10"/>
  <c r="L140" i="10"/>
  <c r="M140" i="10"/>
  <c r="N140" i="10"/>
  <c r="O140" i="10"/>
  <c r="P140" i="10"/>
  <c r="Q140" i="10"/>
  <c r="E137" i="10"/>
  <c r="F137" i="10"/>
  <c r="G137" i="10"/>
  <c r="H137" i="10"/>
  <c r="I137" i="10"/>
  <c r="J137" i="10"/>
  <c r="K137" i="10"/>
  <c r="L137" i="10"/>
  <c r="M137" i="10"/>
  <c r="N137" i="10"/>
  <c r="O137" i="10"/>
  <c r="P137" i="10"/>
  <c r="Q137" i="10"/>
  <c r="D137" i="10"/>
  <c r="D87" i="10"/>
  <c r="D37" i="10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D138" i="7"/>
  <c r="E138" i="7"/>
  <c r="F138" i="7"/>
  <c r="G138" i="7"/>
  <c r="H138" i="7"/>
  <c r="I138" i="7"/>
  <c r="J138" i="7"/>
  <c r="K138" i="7"/>
  <c r="L138" i="7"/>
  <c r="M138" i="7"/>
  <c r="N138" i="7"/>
  <c r="O138" i="7"/>
  <c r="P138" i="7"/>
  <c r="Q138" i="7"/>
  <c r="D139" i="7"/>
  <c r="E139" i="7"/>
  <c r="F139" i="7"/>
  <c r="G139" i="7"/>
  <c r="H139" i="7"/>
  <c r="I139" i="7"/>
  <c r="J139" i="7"/>
  <c r="K139" i="7"/>
  <c r="L139" i="7"/>
  <c r="M139" i="7"/>
  <c r="N139" i="7"/>
  <c r="O139" i="7"/>
  <c r="P139" i="7"/>
  <c r="Q139" i="7"/>
  <c r="D140" i="7"/>
  <c r="E140" i="7"/>
  <c r="F140" i="7"/>
  <c r="G140" i="7"/>
  <c r="H140" i="7"/>
  <c r="I140" i="7"/>
  <c r="J140" i="7"/>
  <c r="K140" i="7"/>
  <c r="L140" i="7"/>
  <c r="M140" i="7"/>
  <c r="N140" i="7"/>
  <c r="O140" i="7"/>
  <c r="P140" i="7"/>
  <c r="Q140" i="7"/>
  <c r="E137" i="7"/>
  <c r="F137" i="7"/>
  <c r="G137" i="7"/>
  <c r="H137" i="7"/>
  <c r="I137" i="7"/>
  <c r="J137" i="7"/>
  <c r="K137" i="7"/>
  <c r="L137" i="7"/>
  <c r="M137" i="7"/>
  <c r="N137" i="7"/>
  <c r="O137" i="7"/>
  <c r="P137" i="7"/>
  <c r="Q137" i="7"/>
  <c r="D137" i="7"/>
  <c r="D87" i="7"/>
  <c r="D37" i="7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D75" i="14"/>
  <c r="E75" i="14"/>
  <c r="F75" i="14"/>
  <c r="G75" i="14"/>
  <c r="H75" i="14"/>
  <c r="I75" i="14"/>
  <c r="J75" i="14"/>
  <c r="K75" i="14"/>
  <c r="L75" i="14"/>
  <c r="M75" i="14"/>
  <c r="N75" i="14"/>
  <c r="O75" i="14"/>
  <c r="P75" i="14"/>
  <c r="Q75" i="14"/>
  <c r="D76" i="14"/>
  <c r="E76" i="14"/>
  <c r="F76" i="14"/>
  <c r="G76" i="14"/>
  <c r="H76" i="14"/>
  <c r="I76" i="14"/>
  <c r="J76" i="14"/>
  <c r="K76" i="14"/>
  <c r="L76" i="14"/>
  <c r="M76" i="14"/>
  <c r="N76" i="14"/>
  <c r="O76" i="14"/>
  <c r="P76" i="14"/>
  <c r="Q76" i="14"/>
  <c r="D77" i="14"/>
  <c r="E77" i="14"/>
  <c r="F77" i="14"/>
  <c r="G77" i="14"/>
  <c r="H77" i="14"/>
  <c r="I77" i="14"/>
  <c r="J77" i="14"/>
  <c r="K77" i="14"/>
  <c r="L77" i="14"/>
  <c r="M77" i="14"/>
  <c r="N77" i="14"/>
  <c r="O77" i="14"/>
  <c r="P77" i="14"/>
  <c r="Q77" i="14"/>
  <c r="D78" i="14"/>
  <c r="E78" i="14"/>
  <c r="F78" i="14"/>
  <c r="G78" i="14"/>
  <c r="H78" i="14"/>
  <c r="I78" i="14"/>
  <c r="J78" i="14"/>
  <c r="K78" i="14"/>
  <c r="L78" i="14"/>
  <c r="M78" i="14"/>
  <c r="N78" i="14"/>
  <c r="O78" i="14"/>
  <c r="P78" i="14"/>
  <c r="Q78" i="14"/>
  <c r="D79" i="14"/>
  <c r="E79" i="14"/>
  <c r="F79" i="14"/>
  <c r="G79" i="14"/>
  <c r="H79" i="14"/>
  <c r="I79" i="14"/>
  <c r="J79" i="14"/>
  <c r="K79" i="14"/>
  <c r="L79" i="14"/>
  <c r="M79" i="14"/>
  <c r="N79" i="14"/>
  <c r="O79" i="14"/>
  <c r="P79" i="14"/>
  <c r="Q79" i="14"/>
  <c r="D80" i="14"/>
  <c r="E80" i="14"/>
  <c r="F80" i="14"/>
  <c r="G80" i="14"/>
  <c r="H80" i="14"/>
  <c r="I80" i="14"/>
  <c r="J80" i="14"/>
  <c r="K80" i="14"/>
  <c r="L80" i="14"/>
  <c r="M80" i="14"/>
  <c r="N80" i="14"/>
  <c r="O80" i="14"/>
  <c r="P80" i="14"/>
  <c r="Q80" i="14"/>
  <c r="D81" i="14"/>
  <c r="E81" i="14"/>
  <c r="F81" i="14"/>
  <c r="G81" i="14"/>
  <c r="H81" i="14"/>
  <c r="I81" i="14"/>
  <c r="J81" i="14"/>
  <c r="K81" i="14"/>
  <c r="L81" i="14"/>
  <c r="M81" i="14"/>
  <c r="N81" i="14"/>
  <c r="O81" i="14"/>
  <c r="P81" i="14"/>
  <c r="Q81" i="14"/>
  <c r="D82" i="14"/>
  <c r="E82" i="14"/>
  <c r="F82" i="14"/>
  <c r="G82" i="14"/>
  <c r="H82" i="14"/>
  <c r="I82" i="14"/>
  <c r="J82" i="14"/>
  <c r="K82" i="14"/>
  <c r="L82" i="14"/>
  <c r="M82" i="14"/>
  <c r="N82" i="14"/>
  <c r="O82" i="14"/>
  <c r="P82" i="14"/>
  <c r="Q82" i="14"/>
  <c r="D83" i="14"/>
  <c r="E83" i="14"/>
  <c r="F83" i="14"/>
  <c r="G83" i="14"/>
  <c r="H83" i="14"/>
  <c r="I83" i="14"/>
  <c r="J83" i="14"/>
  <c r="K83" i="14"/>
  <c r="L83" i="14"/>
  <c r="M83" i="14"/>
  <c r="N83" i="14"/>
  <c r="O83" i="14"/>
  <c r="P83" i="14"/>
  <c r="Q83" i="14"/>
  <c r="D84" i="14"/>
  <c r="E84" i="14"/>
  <c r="F84" i="14"/>
  <c r="G84" i="14"/>
  <c r="H84" i="14"/>
  <c r="I84" i="14"/>
  <c r="J84" i="14"/>
  <c r="K84" i="14"/>
  <c r="L84" i="14"/>
  <c r="M84" i="14"/>
  <c r="N84" i="14"/>
  <c r="O84" i="14"/>
  <c r="P84" i="14"/>
  <c r="Q84" i="14"/>
  <c r="D85" i="14"/>
  <c r="E85" i="14"/>
  <c r="F85" i="14"/>
  <c r="G85" i="14"/>
  <c r="H85" i="14"/>
  <c r="I85" i="14"/>
  <c r="J85" i="14"/>
  <c r="K85" i="14"/>
  <c r="L85" i="14"/>
  <c r="M85" i="14"/>
  <c r="N85" i="14"/>
  <c r="O85" i="14"/>
  <c r="P85" i="14"/>
  <c r="Q85" i="14"/>
  <c r="D86" i="14"/>
  <c r="E86" i="14"/>
  <c r="F86" i="14"/>
  <c r="G86" i="14"/>
  <c r="H86" i="14"/>
  <c r="I86" i="14"/>
  <c r="J86" i="14"/>
  <c r="K86" i="14"/>
  <c r="L86" i="14"/>
  <c r="M86" i="14"/>
  <c r="N86" i="14"/>
  <c r="O86" i="14"/>
  <c r="P86" i="14"/>
  <c r="Q86" i="14"/>
  <c r="E74" i="14"/>
  <c r="F74" i="14"/>
  <c r="G74" i="14"/>
  <c r="H74" i="14"/>
  <c r="I74" i="14"/>
  <c r="J74" i="14"/>
  <c r="K74" i="14"/>
  <c r="L74" i="14"/>
  <c r="M74" i="14"/>
  <c r="N74" i="14"/>
  <c r="O74" i="14"/>
  <c r="P74" i="14"/>
  <c r="Q74" i="14"/>
  <c r="D125" i="14"/>
  <c r="E125" i="14"/>
  <c r="F125" i="14"/>
  <c r="G125" i="14"/>
  <c r="H125" i="14"/>
  <c r="I125" i="14"/>
  <c r="J125" i="14"/>
  <c r="K125" i="14"/>
  <c r="L125" i="14"/>
  <c r="M125" i="14"/>
  <c r="N125" i="14"/>
  <c r="O125" i="14"/>
  <c r="P125" i="14"/>
  <c r="Q125" i="14"/>
  <c r="D126" i="14"/>
  <c r="E126" i="14"/>
  <c r="F126" i="14"/>
  <c r="G126" i="14"/>
  <c r="H126" i="14"/>
  <c r="I126" i="14"/>
  <c r="J126" i="14"/>
  <c r="K126" i="14"/>
  <c r="L126" i="14"/>
  <c r="M126" i="14"/>
  <c r="N126" i="14"/>
  <c r="O126" i="14"/>
  <c r="P126" i="14"/>
  <c r="Q126" i="14"/>
  <c r="D127" i="14"/>
  <c r="E127" i="14"/>
  <c r="F127" i="14"/>
  <c r="G127" i="14"/>
  <c r="H127" i="14"/>
  <c r="I127" i="14"/>
  <c r="J127" i="14"/>
  <c r="K127" i="14"/>
  <c r="L127" i="14"/>
  <c r="M127" i="14"/>
  <c r="N127" i="14"/>
  <c r="O127" i="14"/>
  <c r="P127" i="14"/>
  <c r="Q127" i="14"/>
  <c r="D128" i="14"/>
  <c r="E128" i="14"/>
  <c r="F128" i="14"/>
  <c r="G128" i="14"/>
  <c r="H128" i="14"/>
  <c r="I128" i="14"/>
  <c r="J128" i="14"/>
  <c r="K128" i="14"/>
  <c r="L128" i="14"/>
  <c r="M128" i="14"/>
  <c r="N128" i="14"/>
  <c r="O128" i="14"/>
  <c r="P128" i="14"/>
  <c r="Q128" i="14"/>
  <c r="D129" i="14"/>
  <c r="E129" i="14"/>
  <c r="F129" i="14"/>
  <c r="G129" i="14"/>
  <c r="H129" i="14"/>
  <c r="I129" i="14"/>
  <c r="J129" i="14"/>
  <c r="K129" i="14"/>
  <c r="L129" i="14"/>
  <c r="M129" i="14"/>
  <c r="N129" i="14"/>
  <c r="O129" i="14"/>
  <c r="P129" i="14"/>
  <c r="Q129" i="14"/>
  <c r="D130" i="14"/>
  <c r="E130" i="14"/>
  <c r="F130" i="14"/>
  <c r="G130" i="14"/>
  <c r="H130" i="14"/>
  <c r="I130" i="14"/>
  <c r="J130" i="14"/>
  <c r="K130" i="14"/>
  <c r="L130" i="14"/>
  <c r="M130" i="14"/>
  <c r="N130" i="14"/>
  <c r="O130" i="14"/>
  <c r="P130" i="14"/>
  <c r="Q130" i="14"/>
  <c r="D131" i="14"/>
  <c r="E131" i="14"/>
  <c r="F131" i="14"/>
  <c r="G131" i="14"/>
  <c r="H131" i="14"/>
  <c r="I131" i="14"/>
  <c r="J131" i="14"/>
  <c r="K131" i="14"/>
  <c r="L131" i="14"/>
  <c r="M131" i="14"/>
  <c r="N131" i="14"/>
  <c r="O131" i="14"/>
  <c r="P131" i="14"/>
  <c r="Q131" i="14"/>
  <c r="D132" i="14"/>
  <c r="E132" i="14"/>
  <c r="F132" i="14"/>
  <c r="G132" i="14"/>
  <c r="H132" i="14"/>
  <c r="I132" i="14"/>
  <c r="J132" i="14"/>
  <c r="K132" i="14"/>
  <c r="L132" i="14"/>
  <c r="M132" i="14"/>
  <c r="N132" i="14"/>
  <c r="O132" i="14"/>
  <c r="P132" i="14"/>
  <c r="Q132" i="14"/>
  <c r="D133" i="14"/>
  <c r="E133" i="14"/>
  <c r="F133" i="14"/>
  <c r="G133" i="14"/>
  <c r="H133" i="14"/>
  <c r="I133" i="14"/>
  <c r="J133" i="14"/>
  <c r="K133" i="14"/>
  <c r="L133" i="14"/>
  <c r="M133" i="14"/>
  <c r="N133" i="14"/>
  <c r="O133" i="14"/>
  <c r="P133" i="14"/>
  <c r="Q133" i="14"/>
  <c r="D134" i="14"/>
  <c r="E134" i="14"/>
  <c r="F134" i="14"/>
  <c r="G134" i="14"/>
  <c r="H134" i="14"/>
  <c r="I134" i="14"/>
  <c r="J134" i="14"/>
  <c r="K134" i="14"/>
  <c r="L134" i="14"/>
  <c r="M134" i="14"/>
  <c r="N134" i="14"/>
  <c r="O134" i="14"/>
  <c r="P134" i="14"/>
  <c r="Q134" i="14"/>
  <c r="D135" i="14"/>
  <c r="E135" i="14"/>
  <c r="F135" i="14"/>
  <c r="G135" i="14"/>
  <c r="H135" i="14"/>
  <c r="I135" i="14"/>
  <c r="J135" i="14"/>
  <c r="K135" i="14"/>
  <c r="L135" i="14"/>
  <c r="M135" i="14"/>
  <c r="N135" i="14"/>
  <c r="O135" i="14"/>
  <c r="P135" i="14"/>
  <c r="Q135" i="14"/>
  <c r="D136" i="14"/>
  <c r="E136" i="14"/>
  <c r="F136" i="14"/>
  <c r="G136" i="14"/>
  <c r="H136" i="14"/>
  <c r="I136" i="14"/>
  <c r="J136" i="14"/>
  <c r="K136" i="14"/>
  <c r="L136" i="14"/>
  <c r="M136" i="14"/>
  <c r="N136" i="14"/>
  <c r="O136" i="14"/>
  <c r="P136" i="14"/>
  <c r="Q136" i="14"/>
  <c r="E124" i="14"/>
  <c r="F124" i="14"/>
  <c r="G124" i="14"/>
  <c r="H124" i="14"/>
  <c r="I124" i="14"/>
  <c r="J124" i="14"/>
  <c r="K124" i="14"/>
  <c r="L124" i="14"/>
  <c r="M124" i="14"/>
  <c r="N124" i="14"/>
  <c r="O124" i="14"/>
  <c r="P124" i="14"/>
  <c r="Q124" i="14"/>
  <c r="D124" i="14"/>
  <c r="D74" i="14"/>
  <c r="D24" i="14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D29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D31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D32" i="13"/>
  <c r="E32" i="13"/>
  <c r="F32" i="13"/>
  <c r="G32" i="13"/>
  <c r="H32" i="13"/>
  <c r="I32" i="13"/>
  <c r="J32" i="13"/>
  <c r="K32" i="13"/>
  <c r="L32" i="13"/>
  <c r="M32" i="13"/>
  <c r="N32" i="13"/>
  <c r="O32" i="13"/>
  <c r="P32" i="13"/>
  <c r="Q32" i="13"/>
  <c r="D33" i="13"/>
  <c r="E33" i="13"/>
  <c r="F33" i="13"/>
  <c r="G33" i="13"/>
  <c r="H33" i="13"/>
  <c r="I33" i="13"/>
  <c r="J33" i="13"/>
  <c r="K33" i="13"/>
  <c r="L33" i="13"/>
  <c r="M33" i="13"/>
  <c r="N33" i="13"/>
  <c r="O33" i="13"/>
  <c r="P33" i="13"/>
  <c r="Q33" i="13"/>
  <c r="D34" i="13"/>
  <c r="E34" i="13"/>
  <c r="F34" i="13"/>
  <c r="G34" i="13"/>
  <c r="H34" i="13"/>
  <c r="I34" i="13"/>
  <c r="J34" i="13"/>
  <c r="K34" i="13"/>
  <c r="L34" i="13"/>
  <c r="M34" i="13"/>
  <c r="N34" i="13"/>
  <c r="O34" i="13"/>
  <c r="P34" i="13"/>
  <c r="Q34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D36" i="13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D75" i="13"/>
  <c r="E75" i="13"/>
  <c r="F75" i="13"/>
  <c r="G75" i="13"/>
  <c r="H75" i="13"/>
  <c r="I75" i="13"/>
  <c r="J75" i="13"/>
  <c r="K75" i="13"/>
  <c r="L75" i="13"/>
  <c r="M75" i="13"/>
  <c r="N75" i="13"/>
  <c r="O75" i="13"/>
  <c r="P75" i="13"/>
  <c r="Q75" i="13"/>
  <c r="D76" i="13"/>
  <c r="E76" i="13"/>
  <c r="F76" i="13"/>
  <c r="G76" i="13"/>
  <c r="H76" i="13"/>
  <c r="I76" i="13"/>
  <c r="J76" i="13"/>
  <c r="K76" i="13"/>
  <c r="L76" i="13"/>
  <c r="M76" i="13"/>
  <c r="N76" i="13"/>
  <c r="O76" i="13"/>
  <c r="P76" i="13"/>
  <c r="Q76" i="13"/>
  <c r="D77" i="13"/>
  <c r="E77" i="13"/>
  <c r="F77" i="13"/>
  <c r="G77" i="13"/>
  <c r="H77" i="13"/>
  <c r="I77" i="13"/>
  <c r="J77" i="13"/>
  <c r="K77" i="13"/>
  <c r="L77" i="13"/>
  <c r="M77" i="13"/>
  <c r="N77" i="13"/>
  <c r="O77" i="13"/>
  <c r="P77" i="13"/>
  <c r="Q77" i="13"/>
  <c r="D78" i="13"/>
  <c r="E78" i="13"/>
  <c r="F78" i="13"/>
  <c r="G78" i="13"/>
  <c r="H78" i="13"/>
  <c r="I78" i="13"/>
  <c r="J78" i="13"/>
  <c r="K78" i="13"/>
  <c r="L78" i="13"/>
  <c r="M78" i="13"/>
  <c r="N78" i="13"/>
  <c r="O78" i="13"/>
  <c r="P78" i="13"/>
  <c r="Q78" i="13"/>
  <c r="D79" i="13"/>
  <c r="E79" i="13"/>
  <c r="F79" i="13"/>
  <c r="G79" i="13"/>
  <c r="H79" i="13"/>
  <c r="I79" i="13"/>
  <c r="J79" i="13"/>
  <c r="K79" i="13"/>
  <c r="L79" i="13"/>
  <c r="M79" i="13"/>
  <c r="N79" i="13"/>
  <c r="O79" i="13"/>
  <c r="P79" i="13"/>
  <c r="Q79" i="13"/>
  <c r="D80" i="13"/>
  <c r="E80" i="13"/>
  <c r="F80" i="13"/>
  <c r="G80" i="13"/>
  <c r="H80" i="13"/>
  <c r="I80" i="13"/>
  <c r="J80" i="13"/>
  <c r="K80" i="13"/>
  <c r="L80" i="13"/>
  <c r="M80" i="13"/>
  <c r="N80" i="13"/>
  <c r="O80" i="13"/>
  <c r="P80" i="13"/>
  <c r="Q80" i="13"/>
  <c r="D81" i="13"/>
  <c r="E81" i="13"/>
  <c r="F81" i="13"/>
  <c r="G81" i="13"/>
  <c r="H81" i="13"/>
  <c r="I81" i="13"/>
  <c r="J81" i="13"/>
  <c r="K81" i="13"/>
  <c r="L81" i="13"/>
  <c r="M81" i="13"/>
  <c r="N81" i="13"/>
  <c r="O81" i="13"/>
  <c r="P81" i="13"/>
  <c r="Q81" i="13"/>
  <c r="D82" i="13"/>
  <c r="E82" i="13"/>
  <c r="F82" i="13"/>
  <c r="G82" i="13"/>
  <c r="H82" i="13"/>
  <c r="I82" i="13"/>
  <c r="J82" i="13"/>
  <c r="K82" i="13"/>
  <c r="L82" i="13"/>
  <c r="M82" i="13"/>
  <c r="N82" i="13"/>
  <c r="O82" i="13"/>
  <c r="P82" i="13"/>
  <c r="Q82" i="13"/>
  <c r="D83" i="13"/>
  <c r="E83" i="13"/>
  <c r="F83" i="13"/>
  <c r="G83" i="13"/>
  <c r="H83" i="13"/>
  <c r="I83" i="13"/>
  <c r="J83" i="13"/>
  <c r="K83" i="13"/>
  <c r="L83" i="13"/>
  <c r="M83" i="13"/>
  <c r="N83" i="13"/>
  <c r="O83" i="13"/>
  <c r="P83" i="13"/>
  <c r="Q83" i="13"/>
  <c r="D84" i="13"/>
  <c r="E84" i="13"/>
  <c r="F84" i="13"/>
  <c r="G84" i="13"/>
  <c r="H84" i="13"/>
  <c r="I84" i="13"/>
  <c r="J84" i="13"/>
  <c r="K84" i="13"/>
  <c r="L84" i="13"/>
  <c r="M84" i="13"/>
  <c r="N84" i="13"/>
  <c r="O84" i="13"/>
  <c r="P84" i="13"/>
  <c r="Q84" i="13"/>
  <c r="D85" i="13"/>
  <c r="E85" i="13"/>
  <c r="F85" i="13"/>
  <c r="G85" i="13"/>
  <c r="H85" i="13"/>
  <c r="I85" i="13"/>
  <c r="J85" i="13"/>
  <c r="K85" i="13"/>
  <c r="L85" i="13"/>
  <c r="M85" i="13"/>
  <c r="N85" i="13"/>
  <c r="O85" i="13"/>
  <c r="P85" i="13"/>
  <c r="Q85" i="13"/>
  <c r="D86" i="13"/>
  <c r="E86" i="13"/>
  <c r="F86" i="13"/>
  <c r="G86" i="13"/>
  <c r="H86" i="13"/>
  <c r="I86" i="13"/>
  <c r="J86" i="13"/>
  <c r="K86" i="13"/>
  <c r="L86" i="13"/>
  <c r="M86" i="13"/>
  <c r="N86" i="13"/>
  <c r="O86" i="13"/>
  <c r="P86" i="13"/>
  <c r="Q86" i="13"/>
  <c r="E74" i="13"/>
  <c r="F74" i="13"/>
  <c r="G74" i="13"/>
  <c r="H74" i="13"/>
  <c r="I74" i="13"/>
  <c r="J74" i="13"/>
  <c r="K74" i="13"/>
  <c r="L74" i="13"/>
  <c r="M74" i="13"/>
  <c r="N74" i="13"/>
  <c r="O74" i="13"/>
  <c r="P74" i="13"/>
  <c r="Q74" i="13"/>
  <c r="D125" i="13"/>
  <c r="E125" i="13"/>
  <c r="F125" i="13"/>
  <c r="G125" i="13"/>
  <c r="H125" i="13"/>
  <c r="I125" i="13"/>
  <c r="J125" i="13"/>
  <c r="K125" i="13"/>
  <c r="L125" i="13"/>
  <c r="M125" i="13"/>
  <c r="N125" i="13"/>
  <c r="O125" i="13"/>
  <c r="P125" i="13"/>
  <c r="Q125" i="13"/>
  <c r="D126" i="13"/>
  <c r="E126" i="13"/>
  <c r="F126" i="13"/>
  <c r="G126" i="13"/>
  <c r="H126" i="13"/>
  <c r="I126" i="13"/>
  <c r="J126" i="13"/>
  <c r="K126" i="13"/>
  <c r="L126" i="13"/>
  <c r="M126" i="13"/>
  <c r="N126" i="13"/>
  <c r="O126" i="13"/>
  <c r="P126" i="13"/>
  <c r="Q126" i="13"/>
  <c r="D127" i="13"/>
  <c r="E127" i="13"/>
  <c r="F127" i="13"/>
  <c r="G127" i="13"/>
  <c r="H127" i="13"/>
  <c r="I127" i="13"/>
  <c r="J127" i="13"/>
  <c r="K127" i="13"/>
  <c r="L127" i="13"/>
  <c r="M127" i="13"/>
  <c r="N127" i="13"/>
  <c r="O127" i="13"/>
  <c r="P127" i="13"/>
  <c r="Q127" i="13"/>
  <c r="D128" i="13"/>
  <c r="E128" i="13"/>
  <c r="F128" i="13"/>
  <c r="G128" i="13"/>
  <c r="H128" i="13"/>
  <c r="I128" i="13"/>
  <c r="J128" i="13"/>
  <c r="K128" i="13"/>
  <c r="L128" i="13"/>
  <c r="M128" i="13"/>
  <c r="N128" i="13"/>
  <c r="O128" i="13"/>
  <c r="P128" i="13"/>
  <c r="Q128" i="13"/>
  <c r="D129" i="13"/>
  <c r="E129" i="13"/>
  <c r="F129" i="13"/>
  <c r="G129" i="13"/>
  <c r="H129" i="13"/>
  <c r="I129" i="13"/>
  <c r="J129" i="13"/>
  <c r="K129" i="13"/>
  <c r="L129" i="13"/>
  <c r="M129" i="13"/>
  <c r="N129" i="13"/>
  <c r="O129" i="13"/>
  <c r="P129" i="13"/>
  <c r="Q129" i="13"/>
  <c r="D130" i="13"/>
  <c r="E130" i="13"/>
  <c r="F130" i="13"/>
  <c r="G130" i="13"/>
  <c r="H130" i="13"/>
  <c r="I130" i="13"/>
  <c r="J130" i="13"/>
  <c r="K130" i="13"/>
  <c r="L130" i="13"/>
  <c r="M130" i="13"/>
  <c r="N130" i="13"/>
  <c r="O130" i="13"/>
  <c r="P130" i="13"/>
  <c r="Q130" i="13"/>
  <c r="D131" i="13"/>
  <c r="E131" i="13"/>
  <c r="F131" i="13"/>
  <c r="G131" i="13"/>
  <c r="H131" i="13"/>
  <c r="I131" i="13"/>
  <c r="J131" i="13"/>
  <c r="K131" i="13"/>
  <c r="L131" i="13"/>
  <c r="M131" i="13"/>
  <c r="N131" i="13"/>
  <c r="O131" i="13"/>
  <c r="P131" i="13"/>
  <c r="Q131" i="13"/>
  <c r="D132" i="13"/>
  <c r="E132" i="13"/>
  <c r="F132" i="13"/>
  <c r="G132" i="13"/>
  <c r="H132" i="13"/>
  <c r="I132" i="13"/>
  <c r="J132" i="13"/>
  <c r="K132" i="13"/>
  <c r="L132" i="13"/>
  <c r="M132" i="13"/>
  <c r="N132" i="13"/>
  <c r="O132" i="13"/>
  <c r="P132" i="13"/>
  <c r="Q132" i="13"/>
  <c r="D133" i="13"/>
  <c r="E133" i="13"/>
  <c r="F133" i="13"/>
  <c r="G133" i="13"/>
  <c r="H133" i="13"/>
  <c r="I133" i="13"/>
  <c r="J133" i="13"/>
  <c r="K133" i="13"/>
  <c r="L133" i="13"/>
  <c r="M133" i="13"/>
  <c r="N133" i="13"/>
  <c r="O133" i="13"/>
  <c r="P133" i="13"/>
  <c r="Q133" i="13"/>
  <c r="D134" i="13"/>
  <c r="E134" i="13"/>
  <c r="F134" i="13"/>
  <c r="G134" i="13"/>
  <c r="H134" i="13"/>
  <c r="I134" i="13"/>
  <c r="J134" i="13"/>
  <c r="K134" i="13"/>
  <c r="L134" i="13"/>
  <c r="M134" i="13"/>
  <c r="N134" i="13"/>
  <c r="O134" i="13"/>
  <c r="P134" i="13"/>
  <c r="Q134" i="13"/>
  <c r="D135" i="13"/>
  <c r="E135" i="13"/>
  <c r="F135" i="13"/>
  <c r="G135" i="13"/>
  <c r="H135" i="13"/>
  <c r="I135" i="13"/>
  <c r="J135" i="13"/>
  <c r="K135" i="13"/>
  <c r="L135" i="13"/>
  <c r="M135" i="13"/>
  <c r="N135" i="13"/>
  <c r="O135" i="13"/>
  <c r="P135" i="13"/>
  <c r="Q135" i="13"/>
  <c r="D136" i="13"/>
  <c r="E136" i="13"/>
  <c r="F136" i="13"/>
  <c r="G136" i="13"/>
  <c r="H136" i="13"/>
  <c r="I136" i="13"/>
  <c r="J136" i="13"/>
  <c r="K136" i="13"/>
  <c r="L136" i="13"/>
  <c r="M136" i="13"/>
  <c r="N136" i="13"/>
  <c r="O136" i="13"/>
  <c r="P136" i="13"/>
  <c r="Q136" i="13"/>
  <c r="E124" i="13"/>
  <c r="F124" i="13"/>
  <c r="G124" i="13"/>
  <c r="H124" i="13"/>
  <c r="I124" i="13"/>
  <c r="J124" i="13"/>
  <c r="K124" i="13"/>
  <c r="L124" i="13"/>
  <c r="M124" i="13"/>
  <c r="N124" i="13"/>
  <c r="O124" i="13"/>
  <c r="P124" i="13"/>
  <c r="Q124" i="13"/>
  <c r="D124" i="13"/>
  <c r="D74" i="13"/>
  <c r="D24" i="13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75" i="12"/>
  <c r="E75" i="12"/>
  <c r="F75" i="12"/>
  <c r="G75" i="12"/>
  <c r="H75" i="12"/>
  <c r="I75" i="12"/>
  <c r="J75" i="12"/>
  <c r="K75" i="12"/>
  <c r="L75" i="12"/>
  <c r="M75" i="12"/>
  <c r="N75" i="12"/>
  <c r="O75" i="12"/>
  <c r="P75" i="12"/>
  <c r="Q75" i="12"/>
  <c r="D76" i="12"/>
  <c r="E76" i="12"/>
  <c r="F76" i="12"/>
  <c r="G76" i="12"/>
  <c r="H76" i="12"/>
  <c r="I76" i="12"/>
  <c r="J76" i="12"/>
  <c r="K76" i="12"/>
  <c r="L76" i="12"/>
  <c r="M76" i="12"/>
  <c r="N76" i="12"/>
  <c r="O76" i="12"/>
  <c r="P76" i="12"/>
  <c r="Q76" i="12"/>
  <c r="D77" i="12"/>
  <c r="E77" i="12"/>
  <c r="F77" i="12"/>
  <c r="G77" i="12"/>
  <c r="H77" i="12"/>
  <c r="I77" i="12"/>
  <c r="J77" i="12"/>
  <c r="K77" i="12"/>
  <c r="L77" i="12"/>
  <c r="M77" i="12"/>
  <c r="N77" i="12"/>
  <c r="O77" i="12"/>
  <c r="P77" i="12"/>
  <c r="Q77" i="12"/>
  <c r="D78" i="12"/>
  <c r="E78" i="12"/>
  <c r="F78" i="12"/>
  <c r="G78" i="12"/>
  <c r="H78" i="12"/>
  <c r="I78" i="12"/>
  <c r="J78" i="12"/>
  <c r="K78" i="12"/>
  <c r="L78" i="12"/>
  <c r="M78" i="12"/>
  <c r="N78" i="12"/>
  <c r="O78" i="12"/>
  <c r="P78" i="12"/>
  <c r="Q78" i="12"/>
  <c r="D79" i="12"/>
  <c r="E79" i="12"/>
  <c r="F79" i="12"/>
  <c r="G79" i="12"/>
  <c r="H79" i="12"/>
  <c r="I79" i="12"/>
  <c r="J79" i="12"/>
  <c r="K79" i="12"/>
  <c r="L79" i="12"/>
  <c r="M79" i="12"/>
  <c r="N79" i="12"/>
  <c r="O79" i="12"/>
  <c r="P79" i="12"/>
  <c r="Q79" i="12"/>
  <c r="D80" i="12"/>
  <c r="E80" i="12"/>
  <c r="F80" i="12"/>
  <c r="G80" i="12"/>
  <c r="H80" i="12"/>
  <c r="I80" i="12"/>
  <c r="J80" i="12"/>
  <c r="K80" i="12"/>
  <c r="L80" i="12"/>
  <c r="M80" i="12"/>
  <c r="N80" i="12"/>
  <c r="O80" i="12"/>
  <c r="P80" i="12"/>
  <c r="Q80" i="12"/>
  <c r="D81" i="12"/>
  <c r="E81" i="12"/>
  <c r="F81" i="12"/>
  <c r="G81" i="12"/>
  <c r="H81" i="12"/>
  <c r="I81" i="12"/>
  <c r="J81" i="12"/>
  <c r="K81" i="12"/>
  <c r="L81" i="12"/>
  <c r="M81" i="12"/>
  <c r="N81" i="12"/>
  <c r="O81" i="12"/>
  <c r="P81" i="12"/>
  <c r="Q81" i="12"/>
  <c r="D82" i="12"/>
  <c r="E82" i="12"/>
  <c r="F82" i="12"/>
  <c r="G82" i="12"/>
  <c r="H82" i="12"/>
  <c r="I82" i="12"/>
  <c r="J82" i="12"/>
  <c r="K82" i="12"/>
  <c r="L82" i="12"/>
  <c r="M82" i="12"/>
  <c r="N82" i="12"/>
  <c r="O82" i="12"/>
  <c r="P82" i="12"/>
  <c r="Q82" i="12"/>
  <c r="D83" i="12"/>
  <c r="E83" i="12"/>
  <c r="F83" i="12"/>
  <c r="G83" i="12"/>
  <c r="H83" i="12"/>
  <c r="I83" i="12"/>
  <c r="J83" i="12"/>
  <c r="K83" i="12"/>
  <c r="L83" i="12"/>
  <c r="M83" i="12"/>
  <c r="N83" i="12"/>
  <c r="O83" i="12"/>
  <c r="P83" i="12"/>
  <c r="Q83" i="12"/>
  <c r="D84" i="12"/>
  <c r="E84" i="12"/>
  <c r="F84" i="12"/>
  <c r="G84" i="12"/>
  <c r="H84" i="12"/>
  <c r="I84" i="12"/>
  <c r="J84" i="12"/>
  <c r="K84" i="12"/>
  <c r="L84" i="12"/>
  <c r="M84" i="12"/>
  <c r="N84" i="12"/>
  <c r="O84" i="12"/>
  <c r="P84" i="12"/>
  <c r="Q84" i="12"/>
  <c r="D85" i="12"/>
  <c r="E85" i="12"/>
  <c r="F85" i="12"/>
  <c r="G85" i="12"/>
  <c r="H85" i="12"/>
  <c r="I85" i="12"/>
  <c r="J85" i="12"/>
  <c r="K85" i="12"/>
  <c r="L85" i="12"/>
  <c r="M85" i="12"/>
  <c r="N85" i="12"/>
  <c r="O85" i="12"/>
  <c r="P85" i="12"/>
  <c r="Q85" i="12"/>
  <c r="D86" i="12"/>
  <c r="E86" i="12"/>
  <c r="F86" i="12"/>
  <c r="G86" i="12"/>
  <c r="H86" i="12"/>
  <c r="I86" i="12"/>
  <c r="J86" i="12"/>
  <c r="K86" i="12"/>
  <c r="L86" i="12"/>
  <c r="M86" i="12"/>
  <c r="N86" i="12"/>
  <c r="O86" i="12"/>
  <c r="P86" i="12"/>
  <c r="Q86" i="12"/>
  <c r="E74" i="12"/>
  <c r="F74" i="12"/>
  <c r="G74" i="12"/>
  <c r="H74" i="12"/>
  <c r="I74" i="12"/>
  <c r="J74" i="12"/>
  <c r="K74" i="12"/>
  <c r="L74" i="12"/>
  <c r="M74" i="12"/>
  <c r="N74" i="12"/>
  <c r="O74" i="12"/>
  <c r="P74" i="12"/>
  <c r="Q7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D132" i="12"/>
  <c r="E132" i="12"/>
  <c r="F132" i="12"/>
  <c r="G132" i="12"/>
  <c r="H132" i="12"/>
  <c r="I132" i="12"/>
  <c r="J132" i="12"/>
  <c r="K132" i="12"/>
  <c r="L132" i="12"/>
  <c r="M132" i="12"/>
  <c r="N132" i="12"/>
  <c r="O132" i="12"/>
  <c r="P132" i="12"/>
  <c r="Q132" i="12"/>
  <c r="D133" i="12"/>
  <c r="E133" i="12"/>
  <c r="F133" i="12"/>
  <c r="G133" i="12"/>
  <c r="H133" i="12"/>
  <c r="I133" i="12"/>
  <c r="J133" i="12"/>
  <c r="K133" i="12"/>
  <c r="L133" i="12"/>
  <c r="M133" i="12"/>
  <c r="N133" i="12"/>
  <c r="O133" i="12"/>
  <c r="P133" i="12"/>
  <c r="Q133" i="12"/>
  <c r="D134" i="12"/>
  <c r="E134" i="12"/>
  <c r="F134" i="12"/>
  <c r="G134" i="12"/>
  <c r="H134" i="12"/>
  <c r="I134" i="12"/>
  <c r="J134" i="12"/>
  <c r="K134" i="12"/>
  <c r="L134" i="12"/>
  <c r="M134" i="12"/>
  <c r="N134" i="12"/>
  <c r="O134" i="12"/>
  <c r="P134" i="12"/>
  <c r="Q134" i="12"/>
  <c r="D135" i="12"/>
  <c r="E135" i="12"/>
  <c r="F135" i="12"/>
  <c r="G135" i="12"/>
  <c r="H135" i="12"/>
  <c r="I135" i="12"/>
  <c r="J135" i="12"/>
  <c r="K135" i="12"/>
  <c r="L135" i="12"/>
  <c r="M135" i="12"/>
  <c r="N135" i="12"/>
  <c r="O135" i="12"/>
  <c r="P135" i="12"/>
  <c r="Q135" i="12"/>
  <c r="D136" i="12"/>
  <c r="E136" i="12"/>
  <c r="F136" i="12"/>
  <c r="G136" i="12"/>
  <c r="H136" i="12"/>
  <c r="I136" i="12"/>
  <c r="J136" i="12"/>
  <c r="K136" i="12"/>
  <c r="L136" i="12"/>
  <c r="M136" i="12"/>
  <c r="N136" i="12"/>
  <c r="O136" i="12"/>
  <c r="P136" i="12"/>
  <c r="Q136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D124" i="12"/>
  <c r="D74" i="12"/>
  <c r="D24" i="12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D75" i="11"/>
  <c r="E75" i="11"/>
  <c r="F75" i="11"/>
  <c r="G75" i="11"/>
  <c r="H75" i="11"/>
  <c r="I75" i="11"/>
  <c r="J75" i="11"/>
  <c r="K75" i="11"/>
  <c r="L75" i="11"/>
  <c r="M75" i="11"/>
  <c r="N75" i="11"/>
  <c r="O75" i="11"/>
  <c r="P75" i="11"/>
  <c r="Q75" i="11"/>
  <c r="D76" i="11"/>
  <c r="E76" i="11"/>
  <c r="F76" i="11"/>
  <c r="G76" i="11"/>
  <c r="H76" i="11"/>
  <c r="I76" i="11"/>
  <c r="J76" i="11"/>
  <c r="K76" i="11"/>
  <c r="L76" i="11"/>
  <c r="M76" i="11"/>
  <c r="N76" i="11"/>
  <c r="O76" i="11"/>
  <c r="P76" i="11"/>
  <c r="Q76" i="11"/>
  <c r="D77" i="11"/>
  <c r="E77" i="11"/>
  <c r="F77" i="11"/>
  <c r="G77" i="11"/>
  <c r="H77" i="11"/>
  <c r="I77" i="11"/>
  <c r="J77" i="11"/>
  <c r="K77" i="11"/>
  <c r="L77" i="11"/>
  <c r="M77" i="11"/>
  <c r="N77" i="11"/>
  <c r="O77" i="11"/>
  <c r="P77" i="11"/>
  <c r="Q77" i="11"/>
  <c r="D78" i="11"/>
  <c r="E78" i="11"/>
  <c r="F78" i="11"/>
  <c r="G78" i="11"/>
  <c r="H78" i="11"/>
  <c r="I78" i="11"/>
  <c r="J78" i="11"/>
  <c r="K78" i="11"/>
  <c r="L78" i="11"/>
  <c r="M78" i="11"/>
  <c r="N78" i="11"/>
  <c r="O78" i="11"/>
  <c r="P78" i="11"/>
  <c r="Q78" i="11"/>
  <c r="D79" i="11"/>
  <c r="E79" i="11"/>
  <c r="F79" i="11"/>
  <c r="G79" i="11"/>
  <c r="H79" i="11"/>
  <c r="I79" i="11"/>
  <c r="J79" i="11"/>
  <c r="K79" i="11"/>
  <c r="L79" i="11"/>
  <c r="M79" i="11"/>
  <c r="N79" i="11"/>
  <c r="O79" i="11"/>
  <c r="P79" i="11"/>
  <c r="Q79" i="11"/>
  <c r="D80" i="11"/>
  <c r="E80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D81" i="11"/>
  <c r="E81" i="11"/>
  <c r="F81" i="11"/>
  <c r="G81" i="11"/>
  <c r="H81" i="11"/>
  <c r="I81" i="11"/>
  <c r="J81" i="11"/>
  <c r="K81" i="11"/>
  <c r="L81" i="11"/>
  <c r="M81" i="11"/>
  <c r="N81" i="11"/>
  <c r="O81" i="11"/>
  <c r="P81" i="11"/>
  <c r="Q81" i="11"/>
  <c r="D82" i="11"/>
  <c r="E82" i="11"/>
  <c r="F82" i="11"/>
  <c r="G82" i="11"/>
  <c r="H82" i="11"/>
  <c r="I82" i="11"/>
  <c r="J82" i="11"/>
  <c r="K82" i="11"/>
  <c r="L82" i="11"/>
  <c r="M82" i="11"/>
  <c r="N82" i="11"/>
  <c r="O82" i="11"/>
  <c r="P82" i="11"/>
  <c r="Q82" i="11"/>
  <c r="D83" i="11"/>
  <c r="E83" i="11"/>
  <c r="F83" i="11"/>
  <c r="G83" i="11"/>
  <c r="H83" i="11"/>
  <c r="I83" i="11"/>
  <c r="J83" i="11"/>
  <c r="K83" i="11"/>
  <c r="L83" i="11"/>
  <c r="M83" i="11"/>
  <c r="N83" i="11"/>
  <c r="O83" i="11"/>
  <c r="P83" i="11"/>
  <c r="Q83" i="11"/>
  <c r="D84" i="11"/>
  <c r="E84" i="11"/>
  <c r="F84" i="11"/>
  <c r="G84" i="11"/>
  <c r="H84" i="11"/>
  <c r="I84" i="11"/>
  <c r="J84" i="11"/>
  <c r="K84" i="11"/>
  <c r="L84" i="11"/>
  <c r="M84" i="11"/>
  <c r="N84" i="11"/>
  <c r="O84" i="11"/>
  <c r="P84" i="11"/>
  <c r="Q84" i="11"/>
  <c r="D85" i="11"/>
  <c r="E85" i="11"/>
  <c r="F85" i="11"/>
  <c r="G85" i="11"/>
  <c r="H85" i="11"/>
  <c r="I85" i="11"/>
  <c r="J85" i="11"/>
  <c r="K85" i="11"/>
  <c r="L85" i="11"/>
  <c r="M85" i="11"/>
  <c r="N85" i="11"/>
  <c r="O85" i="11"/>
  <c r="P85" i="11"/>
  <c r="Q85" i="11"/>
  <c r="D86" i="11"/>
  <c r="E86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D125" i="11"/>
  <c r="E125" i="11"/>
  <c r="F125" i="11"/>
  <c r="G125" i="11"/>
  <c r="H125" i="11"/>
  <c r="I125" i="11"/>
  <c r="J125" i="11"/>
  <c r="K125" i="11"/>
  <c r="L125" i="11"/>
  <c r="M125" i="11"/>
  <c r="N125" i="11"/>
  <c r="O125" i="11"/>
  <c r="P125" i="11"/>
  <c r="Q125" i="11"/>
  <c r="D126" i="11"/>
  <c r="E126" i="11"/>
  <c r="F126" i="11"/>
  <c r="G126" i="11"/>
  <c r="H126" i="11"/>
  <c r="I126" i="11"/>
  <c r="J126" i="11"/>
  <c r="K126" i="11"/>
  <c r="L126" i="11"/>
  <c r="M126" i="11"/>
  <c r="N126" i="11"/>
  <c r="O126" i="11"/>
  <c r="P126" i="11"/>
  <c r="Q126" i="11"/>
  <c r="D127" i="11"/>
  <c r="E127" i="11"/>
  <c r="F127" i="11"/>
  <c r="G127" i="11"/>
  <c r="H127" i="11"/>
  <c r="I127" i="11"/>
  <c r="J127" i="11"/>
  <c r="K127" i="11"/>
  <c r="L127" i="11"/>
  <c r="M127" i="11"/>
  <c r="N127" i="11"/>
  <c r="O127" i="11"/>
  <c r="P127" i="11"/>
  <c r="Q127" i="11"/>
  <c r="D128" i="11"/>
  <c r="E128" i="11"/>
  <c r="F128" i="11"/>
  <c r="G128" i="11"/>
  <c r="H128" i="11"/>
  <c r="I128" i="11"/>
  <c r="J128" i="11"/>
  <c r="K128" i="11"/>
  <c r="L128" i="11"/>
  <c r="M128" i="11"/>
  <c r="N128" i="11"/>
  <c r="O128" i="11"/>
  <c r="P128" i="11"/>
  <c r="Q128" i="11"/>
  <c r="D129" i="11"/>
  <c r="E129" i="11"/>
  <c r="F129" i="11"/>
  <c r="G129" i="11"/>
  <c r="H129" i="11"/>
  <c r="I129" i="11"/>
  <c r="J129" i="11"/>
  <c r="K129" i="11"/>
  <c r="L129" i="11"/>
  <c r="M129" i="11"/>
  <c r="N129" i="11"/>
  <c r="O129" i="11"/>
  <c r="P129" i="11"/>
  <c r="Q129" i="11"/>
  <c r="D130" i="11"/>
  <c r="E130" i="11"/>
  <c r="F130" i="11"/>
  <c r="G130" i="11"/>
  <c r="H130" i="11"/>
  <c r="I130" i="11"/>
  <c r="J130" i="11"/>
  <c r="K130" i="11"/>
  <c r="L130" i="11"/>
  <c r="M130" i="11"/>
  <c r="N130" i="11"/>
  <c r="O130" i="11"/>
  <c r="P130" i="11"/>
  <c r="Q130" i="11"/>
  <c r="D131" i="11"/>
  <c r="E131" i="11"/>
  <c r="F131" i="11"/>
  <c r="G131" i="11"/>
  <c r="H131" i="11"/>
  <c r="I131" i="11"/>
  <c r="J131" i="11"/>
  <c r="K131" i="11"/>
  <c r="L131" i="11"/>
  <c r="M131" i="11"/>
  <c r="N131" i="11"/>
  <c r="O131" i="11"/>
  <c r="P131" i="11"/>
  <c r="Q131" i="11"/>
  <c r="D132" i="11"/>
  <c r="E132" i="11"/>
  <c r="F132" i="11"/>
  <c r="G132" i="11"/>
  <c r="H132" i="11"/>
  <c r="I132" i="11"/>
  <c r="J132" i="11"/>
  <c r="K132" i="11"/>
  <c r="L132" i="11"/>
  <c r="M132" i="11"/>
  <c r="N132" i="11"/>
  <c r="O132" i="11"/>
  <c r="P132" i="11"/>
  <c r="Q132" i="11"/>
  <c r="D133" i="11"/>
  <c r="E133" i="11"/>
  <c r="F133" i="11"/>
  <c r="G133" i="11"/>
  <c r="H133" i="11"/>
  <c r="I133" i="11"/>
  <c r="J133" i="11"/>
  <c r="K133" i="11"/>
  <c r="L133" i="11"/>
  <c r="M133" i="11"/>
  <c r="N133" i="11"/>
  <c r="O133" i="11"/>
  <c r="P133" i="11"/>
  <c r="Q133" i="11"/>
  <c r="D134" i="11"/>
  <c r="E134" i="11"/>
  <c r="F134" i="11"/>
  <c r="G134" i="11"/>
  <c r="H134" i="11"/>
  <c r="I134" i="11"/>
  <c r="J134" i="11"/>
  <c r="K134" i="11"/>
  <c r="L134" i="11"/>
  <c r="M134" i="11"/>
  <c r="N134" i="11"/>
  <c r="O134" i="11"/>
  <c r="P134" i="11"/>
  <c r="Q134" i="11"/>
  <c r="D135" i="11"/>
  <c r="E135" i="11"/>
  <c r="F135" i="11"/>
  <c r="G135" i="11"/>
  <c r="H135" i="11"/>
  <c r="I135" i="11"/>
  <c r="J135" i="11"/>
  <c r="K135" i="11"/>
  <c r="L135" i="11"/>
  <c r="M135" i="11"/>
  <c r="N135" i="11"/>
  <c r="O135" i="11"/>
  <c r="P135" i="11"/>
  <c r="Q135" i="11"/>
  <c r="D136" i="11"/>
  <c r="E136" i="11"/>
  <c r="F136" i="11"/>
  <c r="G136" i="11"/>
  <c r="H136" i="11"/>
  <c r="I136" i="11"/>
  <c r="J136" i="11"/>
  <c r="K136" i="11"/>
  <c r="L136" i="11"/>
  <c r="M136" i="11"/>
  <c r="N136" i="11"/>
  <c r="O136" i="11"/>
  <c r="P136" i="11"/>
  <c r="Q136" i="11"/>
  <c r="E124" i="11"/>
  <c r="F124" i="11"/>
  <c r="G124" i="11"/>
  <c r="H124" i="11"/>
  <c r="I124" i="11"/>
  <c r="J124" i="11"/>
  <c r="K124" i="11"/>
  <c r="L124" i="11"/>
  <c r="M124" i="11"/>
  <c r="N124" i="11"/>
  <c r="O124" i="11"/>
  <c r="P124" i="11"/>
  <c r="Q124" i="11"/>
  <c r="D124" i="11"/>
  <c r="D74" i="11"/>
  <c r="D24" i="11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D75" i="10"/>
  <c r="E75" i="10"/>
  <c r="F75" i="10"/>
  <c r="G75" i="10"/>
  <c r="H75" i="10"/>
  <c r="I75" i="10"/>
  <c r="J75" i="10"/>
  <c r="K75" i="10"/>
  <c r="L75" i="10"/>
  <c r="M75" i="10"/>
  <c r="N75" i="10"/>
  <c r="O75" i="10"/>
  <c r="P75" i="10"/>
  <c r="Q75" i="10"/>
  <c r="D76" i="10"/>
  <c r="E76" i="10"/>
  <c r="F76" i="10"/>
  <c r="G76" i="10"/>
  <c r="H76" i="10"/>
  <c r="I76" i="10"/>
  <c r="J76" i="10"/>
  <c r="K76" i="10"/>
  <c r="L76" i="10"/>
  <c r="M76" i="10"/>
  <c r="N76" i="10"/>
  <c r="O76" i="10"/>
  <c r="P76" i="10"/>
  <c r="Q76" i="10"/>
  <c r="D77" i="10"/>
  <c r="E77" i="10"/>
  <c r="F77" i="10"/>
  <c r="G77" i="10"/>
  <c r="H77" i="10"/>
  <c r="I77" i="10"/>
  <c r="J77" i="10"/>
  <c r="K77" i="10"/>
  <c r="L77" i="10"/>
  <c r="M77" i="10"/>
  <c r="N77" i="10"/>
  <c r="O77" i="10"/>
  <c r="P77" i="10"/>
  <c r="Q77" i="10"/>
  <c r="D78" i="10"/>
  <c r="E78" i="10"/>
  <c r="F78" i="10"/>
  <c r="G78" i="10"/>
  <c r="H78" i="10"/>
  <c r="I78" i="10"/>
  <c r="J78" i="10"/>
  <c r="K78" i="10"/>
  <c r="L78" i="10"/>
  <c r="M78" i="10"/>
  <c r="N78" i="10"/>
  <c r="O78" i="10"/>
  <c r="P78" i="10"/>
  <c r="Q78" i="10"/>
  <c r="D79" i="10"/>
  <c r="E79" i="10"/>
  <c r="F79" i="10"/>
  <c r="G79" i="10"/>
  <c r="H79" i="10"/>
  <c r="I79" i="10"/>
  <c r="J79" i="10"/>
  <c r="K79" i="10"/>
  <c r="L79" i="10"/>
  <c r="M79" i="10"/>
  <c r="N79" i="10"/>
  <c r="O79" i="10"/>
  <c r="P79" i="10"/>
  <c r="Q79" i="10"/>
  <c r="D80" i="10"/>
  <c r="E80" i="10"/>
  <c r="F80" i="10"/>
  <c r="G80" i="10"/>
  <c r="H80" i="10"/>
  <c r="I80" i="10"/>
  <c r="J80" i="10"/>
  <c r="K80" i="10"/>
  <c r="L80" i="10"/>
  <c r="M80" i="10"/>
  <c r="N80" i="10"/>
  <c r="O80" i="10"/>
  <c r="P80" i="10"/>
  <c r="Q80" i="10"/>
  <c r="D81" i="10"/>
  <c r="E81" i="10"/>
  <c r="F81" i="10"/>
  <c r="G81" i="10"/>
  <c r="H81" i="10"/>
  <c r="I81" i="10"/>
  <c r="J81" i="10"/>
  <c r="K81" i="10"/>
  <c r="L81" i="10"/>
  <c r="M81" i="10"/>
  <c r="N81" i="10"/>
  <c r="O81" i="10"/>
  <c r="P81" i="10"/>
  <c r="Q81" i="10"/>
  <c r="D82" i="10"/>
  <c r="E82" i="10"/>
  <c r="F82" i="10"/>
  <c r="G82" i="10"/>
  <c r="H82" i="10"/>
  <c r="I82" i="10"/>
  <c r="J82" i="10"/>
  <c r="K82" i="10"/>
  <c r="L82" i="10"/>
  <c r="M82" i="10"/>
  <c r="N82" i="10"/>
  <c r="O82" i="10"/>
  <c r="P82" i="10"/>
  <c r="Q82" i="10"/>
  <c r="D83" i="10"/>
  <c r="E83" i="10"/>
  <c r="F83" i="10"/>
  <c r="G83" i="10"/>
  <c r="H83" i="10"/>
  <c r="I83" i="10"/>
  <c r="J83" i="10"/>
  <c r="K83" i="10"/>
  <c r="L83" i="10"/>
  <c r="M83" i="10"/>
  <c r="N83" i="10"/>
  <c r="O83" i="10"/>
  <c r="P83" i="10"/>
  <c r="Q83" i="10"/>
  <c r="D84" i="10"/>
  <c r="E84" i="10"/>
  <c r="F84" i="10"/>
  <c r="G84" i="10"/>
  <c r="H84" i="10"/>
  <c r="I84" i="10"/>
  <c r="J84" i="10"/>
  <c r="K84" i="10"/>
  <c r="L84" i="10"/>
  <c r="M84" i="10"/>
  <c r="N84" i="10"/>
  <c r="O84" i="10"/>
  <c r="P84" i="10"/>
  <c r="Q84" i="10"/>
  <c r="D85" i="10"/>
  <c r="E85" i="10"/>
  <c r="F85" i="10"/>
  <c r="G85" i="10"/>
  <c r="H85" i="10"/>
  <c r="I85" i="10"/>
  <c r="J85" i="10"/>
  <c r="K85" i="10"/>
  <c r="L85" i="10"/>
  <c r="M85" i="10"/>
  <c r="N85" i="10"/>
  <c r="O85" i="10"/>
  <c r="P85" i="10"/>
  <c r="Q85" i="10"/>
  <c r="D86" i="10"/>
  <c r="E86" i="10"/>
  <c r="F86" i="10"/>
  <c r="G86" i="10"/>
  <c r="H86" i="10"/>
  <c r="I86" i="10"/>
  <c r="J86" i="10"/>
  <c r="K86" i="10"/>
  <c r="L86" i="10"/>
  <c r="M86" i="10"/>
  <c r="N86" i="10"/>
  <c r="O86" i="10"/>
  <c r="P86" i="10"/>
  <c r="Q86" i="10"/>
  <c r="E74" i="10"/>
  <c r="F74" i="10"/>
  <c r="G74" i="10"/>
  <c r="H74" i="10"/>
  <c r="I74" i="10"/>
  <c r="J74" i="10"/>
  <c r="K74" i="10"/>
  <c r="L74" i="10"/>
  <c r="M74" i="10"/>
  <c r="N74" i="10"/>
  <c r="O74" i="10"/>
  <c r="P74" i="10"/>
  <c r="Q74" i="10"/>
  <c r="D125" i="10"/>
  <c r="E125" i="10"/>
  <c r="F125" i="10"/>
  <c r="G125" i="10"/>
  <c r="H125" i="10"/>
  <c r="I125" i="10"/>
  <c r="J125" i="10"/>
  <c r="K125" i="10"/>
  <c r="L125" i="10"/>
  <c r="M125" i="10"/>
  <c r="N125" i="10"/>
  <c r="O125" i="10"/>
  <c r="P125" i="10"/>
  <c r="Q125" i="10"/>
  <c r="D126" i="10"/>
  <c r="E126" i="10"/>
  <c r="F126" i="10"/>
  <c r="G126" i="10"/>
  <c r="H126" i="10"/>
  <c r="I126" i="10"/>
  <c r="J126" i="10"/>
  <c r="K126" i="10"/>
  <c r="L126" i="10"/>
  <c r="M126" i="10"/>
  <c r="N126" i="10"/>
  <c r="O126" i="10"/>
  <c r="P126" i="10"/>
  <c r="Q126" i="10"/>
  <c r="D127" i="10"/>
  <c r="E127" i="10"/>
  <c r="F127" i="10"/>
  <c r="G127" i="10"/>
  <c r="H127" i="10"/>
  <c r="I127" i="10"/>
  <c r="J127" i="10"/>
  <c r="K127" i="10"/>
  <c r="L127" i="10"/>
  <c r="M127" i="10"/>
  <c r="N127" i="10"/>
  <c r="O127" i="10"/>
  <c r="P127" i="10"/>
  <c r="Q127" i="10"/>
  <c r="D128" i="10"/>
  <c r="E128" i="10"/>
  <c r="F128" i="10"/>
  <c r="G128" i="10"/>
  <c r="H128" i="10"/>
  <c r="I128" i="10"/>
  <c r="J128" i="10"/>
  <c r="K128" i="10"/>
  <c r="L128" i="10"/>
  <c r="M128" i="10"/>
  <c r="N128" i="10"/>
  <c r="O128" i="10"/>
  <c r="P128" i="10"/>
  <c r="Q128" i="10"/>
  <c r="D129" i="10"/>
  <c r="E129" i="10"/>
  <c r="F129" i="10"/>
  <c r="G129" i="10"/>
  <c r="H129" i="10"/>
  <c r="I129" i="10"/>
  <c r="J129" i="10"/>
  <c r="K129" i="10"/>
  <c r="L129" i="10"/>
  <c r="M129" i="10"/>
  <c r="N129" i="10"/>
  <c r="O129" i="10"/>
  <c r="P129" i="10"/>
  <c r="Q129" i="10"/>
  <c r="D130" i="10"/>
  <c r="E130" i="10"/>
  <c r="F130" i="10"/>
  <c r="G130" i="10"/>
  <c r="H130" i="10"/>
  <c r="I130" i="10"/>
  <c r="J130" i="10"/>
  <c r="K130" i="10"/>
  <c r="L130" i="10"/>
  <c r="M130" i="10"/>
  <c r="N130" i="10"/>
  <c r="O130" i="10"/>
  <c r="P130" i="10"/>
  <c r="Q130" i="10"/>
  <c r="D131" i="10"/>
  <c r="E131" i="10"/>
  <c r="F131" i="10"/>
  <c r="G131" i="10"/>
  <c r="H131" i="10"/>
  <c r="I131" i="10"/>
  <c r="J131" i="10"/>
  <c r="K131" i="10"/>
  <c r="L131" i="10"/>
  <c r="M131" i="10"/>
  <c r="N131" i="10"/>
  <c r="O131" i="10"/>
  <c r="P131" i="10"/>
  <c r="Q131" i="10"/>
  <c r="D132" i="10"/>
  <c r="E132" i="10"/>
  <c r="F132" i="10"/>
  <c r="G132" i="10"/>
  <c r="H132" i="10"/>
  <c r="I132" i="10"/>
  <c r="J132" i="10"/>
  <c r="K132" i="10"/>
  <c r="L132" i="10"/>
  <c r="M132" i="10"/>
  <c r="N132" i="10"/>
  <c r="O132" i="10"/>
  <c r="P132" i="10"/>
  <c r="Q132" i="10"/>
  <c r="D133" i="10"/>
  <c r="E133" i="10"/>
  <c r="F133" i="10"/>
  <c r="G133" i="10"/>
  <c r="H133" i="10"/>
  <c r="I133" i="10"/>
  <c r="J133" i="10"/>
  <c r="K133" i="10"/>
  <c r="L133" i="10"/>
  <c r="M133" i="10"/>
  <c r="N133" i="10"/>
  <c r="O133" i="10"/>
  <c r="P133" i="10"/>
  <c r="Q133" i="10"/>
  <c r="D134" i="10"/>
  <c r="E134" i="10"/>
  <c r="F134" i="10"/>
  <c r="G134" i="10"/>
  <c r="H134" i="10"/>
  <c r="I134" i="10"/>
  <c r="J134" i="10"/>
  <c r="K134" i="10"/>
  <c r="L134" i="10"/>
  <c r="M134" i="10"/>
  <c r="N134" i="10"/>
  <c r="O134" i="10"/>
  <c r="P134" i="10"/>
  <c r="Q134" i="10"/>
  <c r="D135" i="10"/>
  <c r="E135" i="10"/>
  <c r="F135" i="10"/>
  <c r="G135" i="10"/>
  <c r="H135" i="10"/>
  <c r="I135" i="10"/>
  <c r="J135" i="10"/>
  <c r="K135" i="10"/>
  <c r="L135" i="10"/>
  <c r="M135" i="10"/>
  <c r="N135" i="10"/>
  <c r="O135" i="10"/>
  <c r="P135" i="10"/>
  <c r="Q135" i="10"/>
  <c r="D136" i="10"/>
  <c r="E136" i="10"/>
  <c r="F136" i="10"/>
  <c r="G136" i="10"/>
  <c r="H136" i="10"/>
  <c r="I136" i="10"/>
  <c r="J136" i="10"/>
  <c r="K136" i="10"/>
  <c r="L136" i="10"/>
  <c r="M136" i="10"/>
  <c r="N136" i="10"/>
  <c r="O136" i="10"/>
  <c r="P136" i="10"/>
  <c r="Q136" i="10"/>
  <c r="E124" i="10"/>
  <c r="F124" i="10"/>
  <c r="G124" i="10"/>
  <c r="H124" i="10"/>
  <c r="I124" i="10"/>
  <c r="J124" i="10"/>
  <c r="K124" i="10"/>
  <c r="L124" i="10"/>
  <c r="M124" i="10"/>
  <c r="N124" i="10"/>
  <c r="O124" i="10"/>
  <c r="P124" i="10"/>
  <c r="Q124" i="10"/>
  <c r="D124" i="10"/>
  <c r="D74" i="10"/>
  <c r="D24" i="10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D126" i="7"/>
  <c r="E126" i="7"/>
  <c r="F126" i="7"/>
  <c r="G126" i="7"/>
  <c r="H126" i="7"/>
  <c r="I126" i="7"/>
  <c r="J126" i="7"/>
  <c r="K126" i="7"/>
  <c r="L126" i="7"/>
  <c r="M126" i="7"/>
  <c r="N126" i="7"/>
  <c r="O126" i="7"/>
  <c r="P126" i="7"/>
  <c r="Q126" i="7"/>
  <c r="D127" i="7"/>
  <c r="E127" i="7"/>
  <c r="F127" i="7"/>
  <c r="G127" i="7"/>
  <c r="H127" i="7"/>
  <c r="I127" i="7"/>
  <c r="J127" i="7"/>
  <c r="K127" i="7"/>
  <c r="L127" i="7"/>
  <c r="M127" i="7"/>
  <c r="N127" i="7"/>
  <c r="O127" i="7"/>
  <c r="P127" i="7"/>
  <c r="Q127" i="7"/>
  <c r="D128" i="7"/>
  <c r="E128" i="7"/>
  <c r="F128" i="7"/>
  <c r="G128" i="7"/>
  <c r="H128" i="7"/>
  <c r="I128" i="7"/>
  <c r="J128" i="7"/>
  <c r="K128" i="7"/>
  <c r="L128" i="7"/>
  <c r="M128" i="7"/>
  <c r="N128" i="7"/>
  <c r="O128" i="7"/>
  <c r="P128" i="7"/>
  <c r="Q128" i="7"/>
  <c r="D129" i="7"/>
  <c r="E129" i="7"/>
  <c r="F129" i="7"/>
  <c r="G129" i="7"/>
  <c r="H129" i="7"/>
  <c r="I129" i="7"/>
  <c r="J129" i="7"/>
  <c r="K129" i="7"/>
  <c r="L129" i="7"/>
  <c r="M129" i="7"/>
  <c r="N129" i="7"/>
  <c r="O129" i="7"/>
  <c r="P129" i="7"/>
  <c r="Q129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D124" i="7"/>
  <c r="D74" i="7"/>
  <c r="D24" i="7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D71" i="14"/>
  <c r="E71" i="14"/>
  <c r="F71" i="14"/>
  <c r="G71" i="14"/>
  <c r="H71" i="14"/>
  <c r="I71" i="14"/>
  <c r="J71" i="14"/>
  <c r="K71" i="14"/>
  <c r="L71" i="14"/>
  <c r="M71" i="14"/>
  <c r="N71" i="14"/>
  <c r="O71" i="14"/>
  <c r="P71" i="14"/>
  <c r="Q71" i="14"/>
  <c r="D72" i="14"/>
  <c r="E72" i="14"/>
  <c r="F72" i="14"/>
  <c r="G72" i="14"/>
  <c r="H72" i="14"/>
  <c r="I72" i="14"/>
  <c r="J72" i="14"/>
  <c r="K72" i="14"/>
  <c r="L72" i="14"/>
  <c r="M72" i="14"/>
  <c r="N72" i="14"/>
  <c r="O72" i="14"/>
  <c r="P72" i="14"/>
  <c r="Q72" i="14"/>
  <c r="D73" i="14"/>
  <c r="E73" i="14"/>
  <c r="F73" i="14"/>
  <c r="G73" i="14"/>
  <c r="H73" i="14"/>
  <c r="I73" i="14"/>
  <c r="J73" i="14"/>
  <c r="K73" i="14"/>
  <c r="L73" i="14"/>
  <c r="M73" i="14"/>
  <c r="N73" i="14"/>
  <c r="O73" i="14"/>
  <c r="P73" i="14"/>
  <c r="Q73" i="14"/>
  <c r="E70" i="14"/>
  <c r="F70" i="14"/>
  <c r="G70" i="14"/>
  <c r="H70" i="14"/>
  <c r="I70" i="14"/>
  <c r="J70" i="14"/>
  <c r="K70" i="14"/>
  <c r="L70" i="14"/>
  <c r="M70" i="14"/>
  <c r="N70" i="14"/>
  <c r="O70" i="14"/>
  <c r="P70" i="14"/>
  <c r="Q70" i="14"/>
  <c r="D121" i="14"/>
  <c r="E121" i="14"/>
  <c r="F121" i="14"/>
  <c r="G121" i="14"/>
  <c r="H121" i="14"/>
  <c r="I121" i="14"/>
  <c r="J121" i="14"/>
  <c r="K121" i="14"/>
  <c r="L121" i="14"/>
  <c r="M121" i="14"/>
  <c r="N121" i="14"/>
  <c r="O121" i="14"/>
  <c r="P121" i="14"/>
  <c r="Q121" i="14"/>
  <c r="D122" i="14"/>
  <c r="E122" i="14"/>
  <c r="F122" i="14"/>
  <c r="G122" i="14"/>
  <c r="H122" i="14"/>
  <c r="I122" i="14"/>
  <c r="J122" i="14"/>
  <c r="K122" i="14"/>
  <c r="L122" i="14"/>
  <c r="M122" i="14"/>
  <c r="N122" i="14"/>
  <c r="O122" i="14"/>
  <c r="P122" i="14"/>
  <c r="Q122" i="14"/>
  <c r="D123" i="14"/>
  <c r="E123" i="14"/>
  <c r="F123" i="14"/>
  <c r="G123" i="14"/>
  <c r="H123" i="14"/>
  <c r="I123" i="14"/>
  <c r="J123" i="14"/>
  <c r="K123" i="14"/>
  <c r="L123" i="14"/>
  <c r="M123" i="14"/>
  <c r="N123" i="14"/>
  <c r="O123" i="14"/>
  <c r="P123" i="14"/>
  <c r="Q123" i="14"/>
  <c r="E120" i="14"/>
  <c r="F120" i="14"/>
  <c r="G120" i="14"/>
  <c r="H120" i="14"/>
  <c r="I120" i="14"/>
  <c r="J120" i="14"/>
  <c r="K120" i="14"/>
  <c r="L120" i="14"/>
  <c r="M120" i="14"/>
  <c r="N120" i="14"/>
  <c r="O120" i="14"/>
  <c r="P120" i="14"/>
  <c r="Q120" i="14"/>
  <c r="D120" i="14"/>
  <c r="D70" i="14"/>
  <c r="D20" i="14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D71" i="13"/>
  <c r="E71" i="13"/>
  <c r="F71" i="13"/>
  <c r="G71" i="13"/>
  <c r="H71" i="13"/>
  <c r="I71" i="13"/>
  <c r="J71" i="13"/>
  <c r="K71" i="13"/>
  <c r="L71" i="13"/>
  <c r="M71" i="13"/>
  <c r="N71" i="13"/>
  <c r="O71" i="13"/>
  <c r="P71" i="13"/>
  <c r="Q71" i="13"/>
  <c r="D72" i="13"/>
  <c r="E72" i="13"/>
  <c r="F72" i="13"/>
  <c r="G72" i="13"/>
  <c r="H72" i="13"/>
  <c r="I72" i="13"/>
  <c r="J72" i="13"/>
  <c r="K72" i="13"/>
  <c r="L72" i="13"/>
  <c r="M72" i="13"/>
  <c r="N72" i="13"/>
  <c r="O72" i="13"/>
  <c r="P72" i="13"/>
  <c r="Q72" i="13"/>
  <c r="D73" i="13"/>
  <c r="E73" i="13"/>
  <c r="F73" i="13"/>
  <c r="G73" i="13"/>
  <c r="H73" i="13"/>
  <c r="I73" i="13"/>
  <c r="J73" i="13"/>
  <c r="K73" i="13"/>
  <c r="L73" i="13"/>
  <c r="M73" i="13"/>
  <c r="N73" i="13"/>
  <c r="O73" i="13"/>
  <c r="P73" i="13"/>
  <c r="Q73" i="13"/>
  <c r="E70" i="13"/>
  <c r="F70" i="13"/>
  <c r="G70" i="13"/>
  <c r="H70" i="13"/>
  <c r="I70" i="13"/>
  <c r="J70" i="13"/>
  <c r="K70" i="13"/>
  <c r="L70" i="13"/>
  <c r="M70" i="13"/>
  <c r="N70" i="13"/>
  <c r="O70" i="13"/>
  <c r="P70" i="13"/>
  <c r="Q70" i="13"/>
  <c r="D121" i="13"/>
  <c r="E121" i="13"/>
  <c r="F121" i="13"/>
  <c r="G121" i="13"/>
  <c r="H121" i="13"/>
  <c r="I121" i="13"/>
  <c r="J121" i="13"/>
  <c r="K121" i="13"/>
  <c r="L121" i="13"/>
  <c r="M121" i="13"/>
  <c r="N121" i="13"/>
  <c r="O121" i="13"/>
  <c r="P121" i="13"/>
  <c r="Q121" i="13"/>
  <c r="D122" i="13"/>
  <c r="E122" i="13"/>
  <c r="F122" i="13"/>
  <c r="G122" i="13"/>
  <c r="H122" i="13"/>
  <c r="I122" i="13"/>
  <c r="J122" i="13"/>
  <c r="K122" i="13"/>
  <c r="L122" i="13"/>
  <c r="M122" i="13"/>
  <c r="N122" i="13"/>
  <c r="O122" i="13"/>
  <c r="P122" i="13"/>
  <c r="Q122" i="13"/>
  <c r="D123" i="13"/>
  <c r="E123" i="13"/>
  <c r="F123" i="13"/>
  <c r="G123" i="13"/>
  <c r="H123" i="13"/>
  <c r="I123" i="13"/>
  <c r="J123" i="13"/>
  <c r="K123" i="13"/>
  <c r="L123" i="13"/>
  <c r="M123" i="13"/>
  <c r="N123" i="13"/>
  <c r="O123" i="13"/>
  <c r="P123" i="13"/>
  <c r="Q123" i="13"/>
  <c r="E120" i="13"/>
  <c r="F120" i="13"/>
  <c r="G120" i="13"/>
  <c r="H120" i="13"/>
  <c r="I120" i="13"/>
  <c r="J120" i="13"/>
  <c r="K120" i="13"/>
  <c r="L120" i="13"/>
  <c r="M120" i="13"/>
  <c r="N120" i="13"/>
  <c r="O120" i="13"/>
  <c r="P120" i="13"/>
  <c r="Q120" i="13"/>
  <c r="D120" i="13"/>
  <c r="D70" i="13"/>
  <c r="D20" i="13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D71" i="12"/>
  <c r="E71" i="12"/>
  <c r="F71" i="12"/>
  <c r="G71" i="12"/>
  <c r="H71" i="12"/>
  <c r="I71" i="12"/>
  <c r="J71" i="12"/>
  <c r="K71" i="12"/>
  <c r="L71" i="12"/>
  <c r="M71" i="12"/>
  <c r="N71" i="12"/>
  <c r="O71" i="12"/>
  <c r="P71" i="12"/>
  <c r="Q71" i="12"/>
  <c r="D72" i="12"/>
  <c r="E72" i="12"/>
  <c r="F72" i="12"/>
  <c r="G72" i="12"/>
  <c r="H72" i="12"/>
  <c r="I72" i="12"/>
  <c r="J72" i="12"/>
  <c r="K72" i="12"/>
  <c r="L72" i="12"/>
  <c r="M72" i="12"/>
  <c r="N72" i="12"/>
  <c r="O72" i="12"/>
  <c r="P72" i="12"/>
  <c r="Q72" i="12"/>
  <c r="D73" i="12"/>
  <c r="E73" i="12"/>
  <c r="F73" i="12"/>
  <c r="G73" i="12"/>
  <c r="H73" i="12"/>
  <c r="I73" i="12"/>
  <c r="J73" i="12"/>
  <c r="K73" i="12"/>
  <c r="L73" i="12"/>
  <c r="M73" i="12"/>
  <c r="N73" i="12"/>
  <c r="O73" i="12"/>
  <c r="P73" i="12"/>
  <c r="Q73" i="12"/>
  <c r="E70" i="12"/>
  <c r="F70" i="12"/>
  <c r="G70" i="12"/>
  <c r="H70" i="12"/>
  <c r="I70" i="12"/>
  <c r="J70" i="12"/>
  <c r="K70" i="12"/>
  <c r="L70" i="12"/>
  <c r="M70" i="12"/>
  <c r="N70" i="12"/>
  <c r="O70" i="12"/>
  <c r="P70" i="12"/>
  <c r="Q70" i="12"/>
  <c r="D121" i="12"/>
  <c r="E121" i="12"/>
  <c r="F121" i="12"/>
  <c r="G121" i="12"/>
  <c r="H121" i="12"/>
  <c r="I121" i="12"/>
  <c r="J121" i="12"/>
  <c r="K121" i="12"/>
  <c r="L121" i="12"/>
  <c r="M121" i="12"/>
  <c r="N121" i="12"/>
  <c r="O121" i="12"/>
  <c r="P121" i="12"/>
  <c r="Q121" i="12"/>
  <c r="D122" i="12"/>
  <c r="E122" i="12"/>
  <c r="F122" i="12"/>
  <c r="G122" i="12"/>
  <c r="H122" i="12"/>
  <c r="I122" i="12"/>
  <c r="J122" i="12"/>
  <c r="K122" i="12"/>
  <c r="L122" i="12"/>
  <c r="M122" i="12"/>
  <c r="N122" i="12"/>
  <c r="O122" i="12"/>
  <c r="P122" i="12"/>
  <c r="Q122" i="12"/>
  <c r="D123" i="12"/>
  <c r="E123" i="12"/>
  <c r="F123" i="12"/>
  <c r="G123" i="12"/>
  <c r="H123" i="12"/>
  <c r="I123" i="12"/>
  <c r="J123" i="12"/>
  <c r="K123" i="12"/>
  <c r="L123" i="12"/>
  <c r="M123" i="12"/>
  <c r="N123" i="12"/>
  <c r="O123" i="12"/>
  <c r="P123" i="12"/>
  <c r="Q123" i="12"/>
  <c r="E120" i="12"/>
  <c r="F120" i="12"/>
  <c r="G120" i="12"/>
  <c r="H120" i="12"/>
  <c r="I120" i="12"/>
  <c r="J120" i="12"/>
  <c r="K120" i="12"/>
  <c r="L120" i="12"/>
  <c r="M120" i="12"/>
  <c r="N120" i="12"/>
  <c r="O120" i="12"/>
  <c r="P120" i="12"/>
  <c r="Q120" i="12"/>
  <c r="D120" i="12"/>
  <c r="D70" i="12"/>
  <c r="D20" i="12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D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Q70" i="11"/>
  <c r="D121" i="11"/>
  <c r="E121" i="11"/>
  <c r="F121" i="11"/>
  <c r="G121" i="11"/>
  <c r="H121" i="11"/>
  <c r="I121" i="11"/>
  <c r="J121" i="11"/>
  <c r="K121" i="11"/>
  <c r="L121" i="11"/>
  <c r="M121" i="11"/>
  <c r="N121" i="11"/>
  <c r="O121" i="11"/>
  <c r="P121" i="11"/>
  <c r="Q121" i="11"/>
  <c r="D122" i="11"/>
  <c r="E122" i="11"/>
  <c r="F122" i="11"/>
  <c r="G122" i="11"/>
  <c r="H122" i="11"/>
  <c r="I122" i="11"/>
  <c r="J122" i="11"/>
  <c r="K122" i="11"/>
  <c r="L122" i="11"/>
  <c r="M122" i="11"/>
  <c r="N122" i="11"/>
  <c r="O122" i="11"/>
  <c r="P122" i="11"/>
  <c r="Q122" i="11"/>
  <c r="D123" i="11"/>
  <c r="E123" i="11"/>
  <c r="F123" i="11"/>
  <c r="G123" i="11"/>
  <c r="H123" i="11"/>
  <c r="I123" i="11"/>
  <c r="J123" i="11"/>
  <c r="K123" i="11"/>
  <c r="L123" i="11"/>
  <c r="M123" i="11"/>
  <c r="N123" i="11"/>
  <c r="O123" i="11"/>
  <c r="P123" i="11"/>
  <c r="Q123" i="11"/>
  <c r="E120" i="11"/>
  <c r="F120" i="11"/>
  <c r="G120" i="11"/>
  <c r="H120" i="11"/>
  <c r="I120" i="11"/>
  <c r="J120" i="11"/>
  <c r="K120" i="11"/>
  <c r="L120" i="11"/>
  <c r="M120" i="11"/>
  <c r="N120" i="11"/>
  <c r="O120" i="11"/>
  <c r="P120" i="11"/>
  <c r="Q120" i="11"/>
  <c r="D120" i="11"/>
  <c r="D70" i="11"/>
  <c r="D20" i="11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D71" i="10"/>
  <c r="E71" i="10"/>
  <c r="F71" i="10"/>
  <c r="G71" i="10"/>
  <c r="H71" i="10"/>
  <c r="I71" i="10"/>
  <c r="J71" i="10"/>
  <c r="K71" i="10"/>
  <c r="L71" i="10"/>
  <c r="M71" i="10"/>
  <c r="N71" i="10"/>
  <c r="O71" i="10"/>
  <c r="P71" i="10"/>
  <c r="Q71" i="10"/>
  <c r="D72" i="10"/>
  <c r="E72" i="10"/>
  <c r="F72" i="10"/>
  <c r="G72" i="10"/>
  <c r="H72" i="10"/>
  <c r="I72" i="10"/>
  <c r="J72" i="10"/>
  <c r="K72" i="10"/>
  <c r="L72" i="10"/>
  <c r="M72" i="10"/>
  <c r="N72" i="10"/>
  <c r="O72" i="10"/>
  <c r="P72" i="10"/>
  <c r="Q72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E70" i="10"/>
  <c r="F70" i="10"/>
  <c r="G70" i="10"/>
  <c r="H70" i="10"/>
  <c r="I70" i="10"/>
  <c r="J70" i="10"/>
  <c r="K70" i="10"/>
  <c r="L70" i="10"/>
  <c r="M70" i="10"/>
  <c r="N70" i="10"/>
  <c r="O70" i="10"/>
  <c r="P70" i="10"/>
  <c r="Q70" i="10"/>
  <c r="D121" i="10"/>
  <c r="E121" i="10"/>
  <c r="F121" i="10"/>
  <c r="G121" i="10"/>
  <c r="H121" i="10"/>
  <c r="I121" i="10"/>
  <c r="J121" i="10"/>
  <c r="K121" i="10"/>
  <c r="L121" i="10"/>
  <c r="M121" i="10"/>
  <c r="N121" i="10"/>
  <c r="O121" i="10"/>
  <c r="P121" i="10"/>
  <c r="Q121" i="10"/>
  <c r="D122" i="10"/>
  <c r="E122" i="10"/>
  <c r="F122" i="10"/>
  <c r="G122" i="10"/>
  <c r="H122" i="10"/>
  <c r="I122" i="10"/>
  <c r="J122" i="10"/>
  <c r="K122" i="10"/>
  <c r="L122" i="10"/>
  <c r="M122" i="10"/>
  <c r="N122" i="10"/>
  <c r="O122" i="10"/>
  <c r="P122" i="10"/>
  <c r="Q122" i="10"/>
  <c r="D123" i="10"/>
  <c r="E123" i="10"/>
  <c r="F123" i="10"/>
  <c r="G123" i="10"/>
  <c r="H123" i="10"/>
  <c r="I123" i="10"/>
  <c r="J123" i="10"/>
  <c r="K123" i="10"/>
  <c r="L123" i="10"/>
  <c r="M123" i="10"/>
  <c r="N123" i="10"/>
  <c r="O123" i="10"/>
  <c r="P123" i="10"/>
  <c r="Q123" i="10"/>
  <c r="E120" i="10"/>
  <c r="F120" i="10"/>
  <c r="G120" i="10"/>
  <c r="H120" i="10"/>
  <c r="I120" i="10"/>
  <c r="J120" i="10"/>
  <c r="K120" i="10"/>
  <c r="L120" i="10"/>
  <c r="M120" i="10"/>
  <c r="N120" i="10"/>
  <c r="O120" i="10"/>
  <c r="P120" i="10"/>
  <c r="Q120" i="10"/>
  <c r="D120" i="10"/>
  <c r="D70" i="10"/>
  <c r="D20" i="10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D120" i="7"/>
  <c r="D70" i="7"/>
  <c r="D20" i="7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D69" i="14"/>
  <c r="E69" i="14"/>
  <c r="F69" i="14"/>
  <c r="G69" i="14"/>
  <c r="H69" i="14"/>
  <c r="I69" i="14"/>
  <c r="J69" i="14"/>
  <c r="K69" i="14"/>
  <c r="L69" i="14"/>
  <c r="M69" i="14"/>
  <c r="N69" i="14"/>
  <c r="O69" i="14"/>
  <c r="P69" i="14"/>
  <c r="Q69" i="14"/>
  <c r="E68" i="14"/>
  <c r="F68" i="14"/>
  <c r="G68" i="14"/>
  <c r="H68" i="14"/>
  <c r="I68" i="14"/>
  <c r="J68" i="14"/>
  <c r="K68" i="14"/>
  <c r="L68" i="14"/>
  <c r="M68" i="14"/>
  <c r="N68" i="14"/>
  <c r="O68" i="14"/>
  <c r="P68" i="14"/>
  <c r="Q68" i="14"/>
  <c r="D119" i="14"/>
  <c r="E119" i="14"/>
  <c r="F119" i="14"/>
  <c r="G119" i="14"/>
  <c r="H119" i="14"/>
  <c r="I119" i="14"/>
  <c r="J119" i="14"/>
  <c r="K119" i="14"/>
  <c r="L119" i="14"/>
  <c r="M119" i="14"/>
  <c r="N119" i="14"/>
  <c r="O119" i="14"/>
  <c r="P119" i="14"/>
  <c r="Q119" i="14"/>
  <c r="E118" i="14"/>
  <c r="F118" i="14"/>
  <c r="G118" i="14"/>
  <c r="H118" i="14"/>
  <c r="I118" i="14"/>
  <c r="J118" i="14"/>
  <c r="K118" i="14"/>
  <c r="L118" i="14"/>
  <c r="M118" i="14"/>
  <c r="N118" i="14"/>
  <c r="O118" i="14"/>
  <c r="P118" i="14"/>
  <c r="Q118" i="14"/>
  <c r="D118" i="14"/>
  <c r="D68" i="14"/>
  <c r="D18" i="14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D69" i="13"/>
  <c r="E69" i="13"/>
  <c r="F69" i="13"/>
  <c r="G69" i="13"/>
  <c r="H69" i="13"/>
  <c r="I69" i="13"/>
  <c r="J69" i="13"/>
  <c r="K69" i="13"/>
  <c r="L69" i="13"/>
  <c r="M69" i="13"/>
  <c r="N69" i="13"/>
  <c r="O69" i="13"/>
  <c r="P69" i="13"/>
  <c r="Q69" i="13"/>
  <c r="E68" i="13"/>
  <c r="F68" i="13"/>
  <c r="G68" i="13"/>
  <c r="H68" i="13"/>
  <c r="I68" i="13"/>
  <c r="J68" i="13"/>
  <c r="K68" i="13"/>
  <c r="L68" i="13"/>
  <c r="M68" i="13"/>
  <c r="N68" i="13"/>
  <c r="O68" i="13"/>
  <c r="P68" i="13"/>
  <c r="Q68" i="13"/>
  <c r="D119" i="13"/>
  <c r="E119" i="13"/>
  <c r="F119" i="13"/>
  <c r="G119" i="13"/>
  <c r="H119" i="13"/>
  <c r="I119" i="13"/>
  <c r="J119" i="13"/>
  <c r="K119" i="13"/>
  <c r="L119" i="13"/>
  <c r="M119" i="13"/>
  <c r="N119" i="13"/>
  <c r="O119" i="13"/>
  <c r="P119" i="13"/>
  <c r="Q119" i="13"/>
  <c r="E118" i="13"/>
  <c r="F118" i="13"/>
  <c r="G118" i="13"/>
  <c r="H118" i="13"/>
  <c r="I118" i="13"/>
  <c r="J118" i="13"/>
  <c r="K118" i="13"/>
  <c r="L118" i="13"/>
  <c r="M118" i="13"/>
  <c r="N118" i="13"/>
  <c r="O118" i="13"/>
  <c r="P118" i="13"/>
  <c r="Q118" i="13"/>
  <c r="D118" i="13"/>
  <c r="D68" i="13"/>
  <c r="D18" i="13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D69" i="12"/>
  <c r="E69" i="12"/>
  <c r="F69" i="12"/>
  <c r="G69" i="12"/>
  <c r="H69" i="12"/>
  <c r="I69" i="12"/>
  <c r="J69" i="12"/>
  <c r="K69" i="12"/>
  <c r="L69" i="12"/>
  <c r="M69" i="12"/>
  <c r="N69" i="12"/>
  <c r="O69" i="12"/>
  <c r="P69" i="12"/>
  <c r="Q69" i="12"/>
  <c r="E68" i="12"/>
  <c r="F68" i="12"/>
  <c r="G68" i="12"/>
  <c r="H68" i="12"/>
  <c r="I68" i="12"/>
  <c r="J68" i="12"/>
  <c r="K68" i="12"/>
  <c r="L68" i="12"/>
  <c r="M68" i="12"/>
  <c r="N68" i="12"/>
  <c r="O68" i="12"/>
  <c r="P68" i="12"/>
  <c r="Q68" i="12"/>
  <c r="D119" i="12"/>
  <c r="E119" i="12"/>
  <c r="F119" i="12"/>
  <c r="G119" i="12"/>
  <c r="H119" i="12"/>
  <c r="I119" i="12"/>
  <c r="J119" i="12"/>
  <c r="K119" i="12"/>
  <c r="L119" i="12"/>
  <c r="M119" i="12"/>
  <c r="N119" i="12"/>
  <c r="O119" i="12"/>
  <c r="P119" i="12"/>
  <c r="Q119" i="12"/>
  <c r="E118" i="12"/>
  <c r="F118" i="12"/>
  <c r="G118" i="12"/>
  <c r="H118" i="12"/>
  <c r="I118" i="12"/>
  <c r="J118" i="12"/>
  <c r="K118" i="12"/>
  <c r="L118" i="12"/>
  <c r="M118" i="12"/>
  <c r="N118" i="12"/>
  <c r="O118" i="12"/>
  <c r="P118" i="12"/>
  <c r="Q118" i="12"/>
  <c r="D118" i="12"/>
  <c r="D68" i="12"/>
  <c r="D18" i="12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D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D119" i="11"/>
  <c r="E119" i="11"/>
  <c r="F119" i="11"/>
  <c r="G119" i="11"/>
  <c r="H119" i="11"/>
  <c r="I119" i="11"/>
  <c r="J119" i="11"/>
  <c r="K119" i="11"/>
  <c r="L119" i="11"/>
  <c r="M119" i="11"/>
  <c r="N119" i="11"/>
  <c r="O119" i="11"/>
  <c r="P119" i="11"/>
  <c r="Q119" i="11"/>
  <c r="E118" i="11"/>
  <c r="F118" i="11"/>
  <c r="G118" i="11"/>
  <c r="H118" i="11"/>
  <c r="I118" i="11"/>
  <c r="J118" i="11"/>
  <c r="K118" i="11"/>
  <c r="L118" i="11"/>
  <c r="M118" i="11"/>
  <c r="N118" i="11"/>
  <c r="O118" i="11"/>
  <c r="P118" i="11"/>
  <c r="Q118" i="11"/>
  <c r="D118" i="11"/>
  <c r="D68" i="11"/>
  <c r="D18" i="11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D69" i="10"/>
  <c r="E69" i="10"/>
  <c r="F69" i="10"/>
  <c r="G69" i="10"/>
  <c r="H69" i="10"/>
  <c r="I69" i="10"/>
  <c r="J69" i="10"/>
  <c r="K69" i="10"/>
  <c r="L69" i="10"/>
  <c r="M69" i="10"/>
  <c r="N69" i="10"/>
  <c r="O69" i="10"/>
  <c r="P69" i="10"/>
  <c r="Q69" i="10"/>
  <c r="E68" i="10"/>
  <c r="F68" i="10"/>
  <c r="G68" i="10"/>
  <c r="H68" i="10"/>
  <c r="I68" i="10"/>
  <c r="J68" i="10"/>
  <c r="K68" i="10"/>
  <c r="L68" i="10"/>
  <c r="M68" i="10"/>
  <c r="N68" i="10"/>
  <c r="O68" i="10"/>
  <c r="P68" i="10"/>
  <c r="Q68" i="10"/>
  <c r="D119" i="10"/>
  <c r="E119" i="10"/>
  <c r="F119" i="10"/>
  <c r="G119" i="10"/>
  <c r="H119" i="10"/>
  <c r="I119" i="10"/>
  <c r="J119" i="10"/>
  <c r="K119" i="10"/>
  <c r="L119" i="10"/>
  <c r="M119" i="10"/>
  <c r="N119" i="10"/>
  <c r="O119" i="10"/>
  <c r="P119" i="10"/>
  <c r="Q119" i="10"/>
  <c r="E118" i="10"/>
  <c r="F118" i="10"/>
  <c r="G118" i="10"/>
  <c r="H118" i="10"/>
  <c r="I118" i="10"/>
  <c r="J118" i="10"/>
  <c r="K118" i="10"/>
  <c r="L118" i="10"/>
  <c r="M118" i="10"/>
  <c r="N118" i="10"/>
  <c r="O118" i="10"/>
  <c r="P118" i="10"/>
  <c r="Q118" i="10"/>
  <c r="D118" i="10"/>
  <c r="D68" i="10"/>
  <c r="D18" i="10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E118" i="7"/>
  <c r="F118" i="7"/>
  <c r="G118" i="7"/>
  <c r="H118" i="7"/>
  <c r="I118" i="7"/>
  <c r="J118" i="7"/>
  <c r="K118" i="7"/>
  <c r="L118" i="7"/>
  <c r="M118" i="7"/>
  <c r="N118" i="7"/>
  <c r="O118" i="7"/>
  <c r="P118" i="7"/>
  <c r="Q118" i="7"/>
  <c r="D118" i="7"/>
  <c r="D68" i="7"/>
  <c r="D18" i="7"/>
  <c r="E117" i="14"/>
  <c r="F117" i="14"/>
  <c r="G117" i="14"/>
  <c r="H117" i="14"/>
  <c r="I117" i="14"/>
  <c r="J117" i="14"/>
  <c r="K117" i="14"/>
  <c r="L117" i="14"/>
  <c r="M117" i="14"/>
  <c r="N117" i="14"/>
  <c r="O117" i="14"/>
  <c r="P117" i="14"/>
  <c r="Q117" i="14"/>
  <c r="D117" i="14"/>
  <c r="E67" i="14"/>
  <c r="F67" i="14"/>
  <c r="G67" i="14"/>
  <c r="H67" i="14"/>
  <c r="I67" i="14"/>
  <c r="J67" i="14"/>
  <c r="K67" i="14"/>
  <c r="L67" i="14"/>
  <c r="M67" i="14"/>
  <c r="N67" i="14"/>
  <c r="O67" i="14"/>
  <c r="P67" i="14"/>
  <c r="Q67" i="14"/>
  <c r="D6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D17" i="14"/>
  <c r="E117" i="13"/>
  <c r="F117" i="13"/>
  <c r="G117" i="13"/>
  <c r="H117" i="13"/>
  <c r="I117" i="13"/>
  <c r="J117" i="13"/>
  <c r="K117" i="13"/>
  <c r="L117" i="13"/>
  <c r="M117" i="13"/>
  <c r="N117" i="13"/>
  <c r="O117" i="13"/>
  <c r="P117" i="13"/>
  <c r="Q117" i="13"/>
  <c r="D117" i="13"/>
  <c r="E67" i="13"/>
  <c r="F67" i="13"/>
  <c r="G67" i="13"/>
  <c r="H67" i="13"/>
  <c r="I67" i="13"/>
  <c r="J67" i="13"/>
  <c r="K67" i="13"/>
  <c r="L67" i="13"/>
  <c r="M67" i="13"/>
  <c r="N67" i="13"/>
  <c r="O67" i="13"/>
  <c r="P67" i="13"/>
  <c r="Q67" i="13"/>
  <c r="D6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D17" i="13"/>
  <c r="E117" i="12"/>
  <c r="F117" i="12"/>
  <c r="G117" i="12"/>
  <c r="H117" i="12"/>
  <c r="I117" i="12"/>
  <c r="J117" i="12"/>
  <c r="K117" i="12"/>
  <c r="L117" i="12"/>
  <c r="M117" i="12"/>
  <c r="N117" i="12"/>
  <c r="O117" i="12"/>
  <c r="P117" i="12"/>
  <c r="Q117" i="12"/>
  <c r="D117" i="12"/>
  <c r="E67" i="12"/>
  <c r="F67" i="12"/>
  <c r="G67" i="12"/>
  <c r="H67" i="12"/>
  <c r="I67" i="12"/>
  <c r="J67" i="12"/>
  <c r="K67" i="12"/>
  <c r="L67" i="12"/>
  <c r="M67" i="12"/>
  <c r="N67" i="12"/>
  <c r="O67" i="12"/>
  <c r="P67" i="12"/>
  <c r="Q67" i="12"/>
  <c r="D6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D17" i="12"/>
  <c r="E117" i="11"/>
  <c r="F117" i="11"/>
  <c r="G117" i="11"/>
  <c r="H117" i="11"/>
  <c r="I117" i="11"/>
  <c r="J117" i="11"/>
  <c r="K117" i="11"/>
  <c r="L117" i="11"/>
  <c r="M117" i="11"/>
  <c r="N117" i="11"/>
  <c r="O117" i="11"/>
  <c r="P117" i="11"/>
  <c r="Q117" i="11"/>
  <c r="D11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D6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D17" i="11"/>
  <c r="E117" i="10"/>
  <c r="F117" i="10"/>
  <c r="G117" i="10"/>
  <c r="H117" i="10"/>
  <c r="I117" i="10"/>
  <c r="J117" i="10"/>
  <c r="K117" i="10"/>
  <c r="L117" i="10"/>
  <c r="M117" i="10"/>
  <c r="N117" i="10"/>
  <c r="O117" i="10"/>
  <c r="P117" i="10"/>
  <c r="Q117" i="10"/>
  <c r="D117" i="10"/>
  <c r="E67" i="10"/>
  <c r="F67" i="10"/>
  <c r="G67" i="10"/>
  <c r="H67" i="10"/>
  <c r="I67" i="10"/>
  <c r="J67" i="10"/>
  <c r="K67" i="10"/>
  <c r="L67" i="10"/>
  <c r="M67" i="10"/>
  <c r="N67" i="10"/>
  <c r="O67" i="10"/>
  <c r="P67" i="10"/>
  <c r="Q67" i="10"/>
  <c r="D6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D17" i="10"/>
  <c r="E117" i="7"/>
  <c r="F117" i="7"/>
  <c r="G117" i="7"/>
  <c r="H117" i="7"/>
  <c r="I117" i="7"/>
  <c r="J117" i="7"/>
  <c r="K117" i="7"/>
  <c r="L117" i="7"/>
  <c r="M117" i="7"/>
  <c r="N117" i="7"/>
  <c r="O117" i="7"/>
  <c r="P117" i="7"/>
  <c r="Q117" i="7"/>
  <c r="D117" i="7"/>
  <c r="Q67" i="7"/>
  <c r="E67" i="7"/>
  <c r="F67" i="7"/>
  <c r="G67" i="7"/>
  <c r="H67" i="7"/>
  <c r="I67" i="7"/>
  <c r="J67" i="7"/>
  <c r="K67" i="7"/>
  <c r="L67" i="7"/>
  <c r="M67" i="7"/>
  <c r="N67" i="7"/>
  <c r="O67" i="7"/>
  <c r="P67" i="7"/>
  <c r="D6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D17" i="7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D64" i="14"/>
  <c r="E64" i="14"/>
  <c r="F64" i="14"/>
  <c r="G64" i="14"/>
  <c r="H64" i="14"/>
  <c r="I64" i="14"/>
  <c r="J64" i="14"/>
  <c r="K64" i="14"/>
  <c r="L64" i="14"/>
  <c r="M64" i="14"/>
  <c r="N64" i="14"/>
  <c r="O64" i="14"/>
  <c r="P64" i="14"/>
  <c r="Q64" i="14"/>
  <c r="D65" i="14"/>
  <c r="E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D66" i="14"/>
  <c r="E66" i="14"/>
  <c r="F66" i="14"/>
  <c r="G66" i="14"/>
  <c r="H66" i="14"/>
  <c r="I66" i="14"/>
  <c r="J66" i="14"/>
  <c r="K66" i="14"/>
  <c r="L66" i="14"/>
  <c r="M66" i="14"/>
  <c r="N66" i="14"/>
  <c r="O66" i="14"/>
  <c r="P66" i="14"/>
  <c r="Q66" i="14"/>
  <c r="E63" i="14"/>
  <c r="F63" i="14"/>
  <c r="G63" i="14"/>
  <c r="H63" i="14"/>
  <c r="I63" i="14"/>
  <c r="J63" i="14"/>
  <c r="K63" i="14"/>
  <c r="L63" i="14"/>
  <c r="M63" i="14"/>
  <c r="N63" i="14"/>
  <c r="O63" i="14"/>
  <c r="P63" i="14"/>
  <c r="Q63" i="14"/>
  <c r="D114" i="14"/>
  <c r="E114" i="14"/>
  <c r="F114" i="14"/>
  <c r="G114" i="14"/>
  <c r="H114" i="14"/>
  <c r="I114" i="14"/>
  <c r="J114" i="14"/>
  <c r="K114" i="14"/>
  <c r="L114" i="14"/>
  <c r="M114" i="14"/>
  <c r="N114" i="14"/>
  <c r="O114" i="14"/>
  <c r="P114" i="14"/>
  <c r="Q114" i="14"/>
  <c r="D115" i="14"/>
  <c r="E115" i="14"/>
  <c r="F115" i="14"/>
  <c r="G115" i="14"/>
  <c r="H115" i="14"/>
  <c r="I115" i="14"/>
  <c r="J115" i="14"/>
  <c r="K115" i="14"/>
  <c r="L115" i="14"/>
  <c r="M115" i="14"/>
  <c r="N115" i="14"/>
  <c r="O115" i="14"/>
  <c r="P115" i="14"/>
  <c r="Q115" i="14"/>
  <c r="D116" i="14"/>
  <c r="E116" i="14"/>
  <c r="F116" i="14"/>
  <c r="G116" i="14"/>
  <c r="H116" i="14"/>
  <c r="I116" i="14"/>
  <c r="J116" i="14"/>
  <c r="K116" i="14"/>
  <c r="L116" i="14"/>
  <c r="M116" i="14"/>
  <c r="N116" i="14"/>
  <c r="O116" i="14"/>
  <c r="P116" i="14"/>
  <c r="Q116" i="14"/>
  <c r="E113" i="14"/>
  <c r="F113" i="14"/>
  <c r="G113" i="14"/>
  <c r="H113" i="14"/>
  <c r="I113" i="14"/>
  <c r="J113" i="14"/>
  <c r="K113" i="14"/>
  <c r="L113" i="14"/>
  <c r="M113" i="14"/>
  <c r="N113" i="14"/>
  <c r="O113" i="14"/>
  <c r="P113" i="14"/>
  <c r="Q113" i="14"/>
  <c r="D113" i="14"/>
  <c r="D63" i="14"/>
  <c r="D13" i="14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D64" i="13"/>
  <c r="E64" i="13"/>
  <c r="F64" i="13"/>
  <c r="G64" i="13"/>
  <c r="H64" i="13"/>
  <c r="I64" i="13"/>
  <c r="J64" i="13"/>
  <c r="K64" i="13"/>
  <c r="L64" i="13"/>
  <c r="M64" i="13"/>
  <c r="N64" i="13"/>
  <c r="O64" i="13"/>
  <c r="P64" i="13"/>
  <c r="Q64" i="13"/>
  <c r="D65" i="13"/>
  <c r="E65" i="13"/>
  <c r="F65" i="13"/>
  <c r="G65" i="13"/>
  <c r="H65" i="13"/>
  <c r="I65" i="13"/>
  <c r="J65" i="13"/>
  <c r="K65" i="13"/>
  <c r="L65" i="13"/>
  <c r="M65" i="13"/>
  <c r="N65" i="13"/>
  <c r="O65" i="13"/>
  <c r="P65" i="13"/>
  <c r="Q65" i="13"/>
  <c r="D66" i="13"/>
  <c r="E66" i="13"/>
  <c r="F66" i="13"/>
  <c r="G66" i="13"/>
  <c r="H66" i="13"/>
  <c r="I66" i="13"/>
  <c r="J66" i="13"/>
  <c r="K66" i="13"/>
  <c r="L66" i="13"/>
  <c r="M66" i="13"/>
  <c r="N66" i="13"/>
  <c r="O66" i="13"/>
  <c r="P66" i="13"/>
  <c r="Q66" i="13"/>
  <c r="E63" i="13"/>
  <c r="F63" i="13"/>
  <c r="G63" i="13"/>
  <c r="H63" i="13"/>
  <c r="I63" i="13"/>
  <c r="J63" i="13"/>
  <c r="K63" i="13"/>
  <c r="L63" i="13"/>
  <c r="M63" i="13"/>
  <c r="N63" i="13"/>
  <c r="O63" i="13"/>
  <c r="P63" i="13"/>
  <c r="Q63" i="13"/>
  <c r="D114" i="13"/>
  <c r="E114" i="13"/>
  <c r="F114" i="13"/>
  <c r="G114" i="13"/>
  <c r="H114" i="13"/>
  <c r="I114" i="13"/>
  <c r="J114" i="13"/>
  <c r="K114" i="13"/>
  <c r="L114" i="13"/>
  <c r="M114" i="13"/>
  <c r="N114" i="13"/>
  <c r="O114" i="13"/>
  <c r="P114" i="13"/>
  <c r="Q114" i="13"/>
  <c r="D115" i="13"/>
  <c r="E115" i="13"/>
  <c r="F115" i="13"/>
  <c r="G115" i="13"/>
  <c r="H115" i="13"/>
  <c r="I115" i="13"/>
  <c r="J115" i="13"/>
  <c r="K115" i="13"/>
  <c r="L115" i="13"/>
  <c r="M115" i="13"/>
  <c r="N115" i="13"/>
  <c r="O115" i="13"/>
  <c r="P115" i="13"/>
  <c r="Q115" i="13"/>
  <c r="D116" i="13"/>
  <c r="E116" i="13"/>
  <c r="F116" i="13"/>
  <c r="G116" i="13"/>
  <c r="H116" i="13"/>
  <c r="I116" i="13"/>
  <c r="J116" i="13"/>
  <c r="K116" i="13"/>
  <c r="L116" i="13"/>
  <c r="M116" i="13"/>
  <c r="N116" i="13"/>
  <c r="O116" i="13"/>
  <c r="P116" i="13"/>
  <c r="Q116" i="13"/>
  <c r="E113" i="13"/>
  <c r="F113" i="13"/>
  <c r="G113" i="13"/>
  <c r="H113" i="13"/>
  <c r="I113" i="13"/>
  <c r="J113" i="13"/>
  <c r="K113" i="13"/>
  <c r="L113" i="13"/>
  <c r="M113" i="13"/>
  <c r="N113" i="13"/>
  <c r="O113" i="13"/>
  <c r="P113" i="13"/>
  <c r="Q113" i="13"/>
  <c r="D113" i="13"/>
  <c r="D63" i="13"/>
  <c r="D13" i="13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D64" i="12"/>
  <c r="E64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D65" i="12"/>
  <c r="E65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D66" i="12"/>
  <c r="E66" i="12"/>
  <c r="F66" i="12"/>
  <c r="G66" i="12"/>
  <c r="H66" i="12"/>
  <c r="I66" i="12"/>
  <c r="J66" i="12"/>
  <c r="K66" i="12"/>
  <c r="L66" i="12"/>
  <c r="M66" i="12"/>
  <c r="N66" i="12"/>
  <c r="O66" i="12"/>
  <c r="P66" i="12"/>
  <c r="Q66" i="12"/>
  <c r="E63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D114" i="12"/>
  <c r="E114" i="12"/>
  <c r="F114" i="12"/>
  <c r="G114" i="12"/>
  <c r="H114" i="12"/>
  <c r="I114" i="12"/>
  <c r="J114" i="12"/>
  <c r="K114" i="12"/>
  <c r="L114" i="12"/>
  <c r="M114" i="12"/>
  <c r="N114" i="12"/>
  <c r="O114" i="12"/>
  <c r="P114" i="12"/>
  <c r="Q114" i="12"/>
  <c r="D115" i="12"/>
  <c r="E115" i="12"/>
  <c r="F115" i="12"/>
  <c r="G115" i="12"/>
  <c r="H115" i="12"/>
  <c r="I115" i="12"/>
  <c r="J115" i="12"/>
  <c r="K115" i="12"/>
  <c r="L115" i="12"/>
  <c r="M115" i="12"/>
  <c r="N115" i="12"/>
  <c r="O115" i="12"/>
  <c r="P115" i="12"/>
  <c r="Q115" i="12"/>
  <c r="D116" i="12"/>
  <c r="E116" i="12"/>
  <c r="F116" i="12"/>
  <c r="G116" i="12"/>
  <c r="H116" i="12"/>
  <c r="I116" i="12"/>
  <c r="J116" i="12"/>
  <c r="K116" i="12"/>
  <c r="L116" i="12"/>
  <c r="M116" i="12"/>
  <c r="N116" i="12"/>
  <c r="O116" i="12"/>
  <c r="P116" i="12"/>
  <c r="Q116" i="12"/>
  <c r="E113" i="12"/>
  <c r="F113" i="12"/>
  <c r="G113" i="12"/>
  <c r="H113" i="12"/>
  <c r="I113" i="12"/>
  <c r="J113" i="12"/>
  <c r="K113" i="12"/>
  <c r="L113" i="12"/>
  <c r="M113" i="12"/>
  <c r="N113" i="12"/>
  <c r="O113" i="12"/>
  <c r="P113" i="12"/>
  <c r="Q113" i="12"/>
  <c r="D113" i="12"/>
  <c r="D63" i="12"/>
  <c r="D13" i="12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D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D65" i="11"/>
  <c r="E65" i="11"/>
  <c r="F65" i="11"/>
  <c r="G65" i="11"/>
  <c r="H65" i="11"/>
  <c r="I65" i="11"/>
  <c r="J65" i="11"/>
  <c r="K65" i="11"/>
  <c r="L65" i="11"/>
  <c r="M65" i="11"/>
  <c r="N65" i="11"/>
  <c r="O65" i="11"/>
  <c r="P65" i="11"/>
  <c r="Q65" i="11"/>
  <c r="D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D114" i="11"/>
  <c r="E114" i="11"/>
  <c r="F114" i="11"/>
  <c r="G114" i="11"/>
  <c r="H114" i="11"/>
  <c r="I114" i="11"/>
  <c r="J114" i="11"/>
  <c r="K114" i="11"/>
  <c r="L114" i="11"/>
  <c r="M114" i="11"/>
  <c r="N114" i="11"/>
  <c r="O114" i="11"/>
  <c r="P114" i="11"/>
  <c r="Q114" i="11"/>
  <c r="D115" i="11"/>
  <c r="E115" i="11"/>
  <c r="F115" i="11"/>
  <c r="G115" i="11"/>
  <c r="H115" i="11"/>
  <c r="I115" i="11"/>
  <c r="J115" i="11"/>
  <c r="K115" i="11"/>
  <c r="L115" i="11"/>
  <c r="M115" i="11"/>
  <c r="N115" i="11"/>
  <c r="O115" i="11"/>
  <c r="P115" i="11"/>
  <c r="Q115" i="11"/>
  <c r="D116" i="11"/>
  <c r="E116" i="11"/>
  <c r="F116" i="11"/>
  <c r="G116" i="11"/>
  <c r="H116" i="11"/>
  <c r="I116" i="11"/>
  <c r="J116" i="11"/>
  <c r="K116" i="11"/>
  <c r="L116" i="11"/>
  <c r="M116" i="11"/>
  <c r="N116" i="11"/>
  <c r="O116" i="11"/>
  <c r="P116" i="11"/>
  <c r="Q116" i="11"/>
  <c r="E113" i="11"/>
  <c r="F113" i="11"/>
  <c r="G113" i="11"/>
  <c r="H113" i="11"/>
  <c r="I113" i="11"/>
  <c r="J113" i="11"/>
  <c r="K113" i="11"/>
  <c r="L113" i="11"/>
  <c r="M113" i="11"/>
  <c r="N113" i="11"/>
  <c r="O113" i="11"/>
  <c r="P113" i="11"/>
  <c r="Q113" i="11"/>
  <c r="D113" i="11"/>
  <c r="D63" i="11"/>
  <c r="D13" i="11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D66" i="10"/>
  <c r="E66" i="10"/>
  <c r="F66" i="10"/>
  <c r="G66" i="10"/>
  <c r="H66" i="10"/>
  <c r="I66" i="10"/>
  <c r="J66" i="10"/>
  <c r="K66" i="10"/>
  <c r="L66" i="10"/>
  <c r="M66" i="10"/>
  <c r="N66" i="10"/>
  <c r="O66" i="10"/>
  <c r="P66" i="10"/>
  <c r="Q66" i="10"/>
  <c r="E63" i="10"/>
  <c r="F63" i="10"/>
  <c r="G63" i="10"/>
  <c r="H63" i="10"/>
  <c r="I63" i="10"/>
  <c r="J63" i="10"/>
  <c r="K63" i="10"/>
  <c r="L63" i="10"/>
  <c r="M63" i="10"/>
  <c r="N63" i="10"/>
  <c r="O63" i="10"/>
  <c r="P63" i="10"/>
  <c r="Q63" i="10"/>
  <c r="D116" i="10"/>
  <c r="E116" i="10"/>
  <c r="F116" i="10"/>
  <c r="G116" i="10"/>
  <c r="H116" i="10"/>
  <c r="I116" i="10"/>
  <c r="J116" i="10"/>
  <c r="K116" i="10"/>
  <c r="L116" i="10"/>
  <c r="M116" i="10"/>
  <c r="N116" i="10"/>
  <c r="O116" i="10"/>
  <c r="P116" i="10"/>
  <c r="Q116" i="10"/>
  <c r="D114" i="10"/>
  <c r="E114" i="10"/>
  <c r="F114" i="10"/>
  <c r="G114" i="10"/>
  <c r="H114" i="10"/>
  <c r="I114" i="10"/>
  <c r="J114" i="10"/>
  <c r="K114" i="10"/>
  <c r="L114" i="10"/>
  <c r="M114" i="10"/>
  <c r="N114" i="10"/>
  <c r="O114" i="10"/>
  <c r="P114" i="10"/>
  <c r="Q114" i="10"/>
  <c r="D115" i="10"/>
  <c r="E115" i="10"/>
  <c r="F115" i="10"/>
  <c r="G115" i="10"/>
  <c r="H115" i="10"/>
  <c r="I115" i="10"/>
  <c r="J115" i="10"/>
  <c r="K115" i="10"/>
  <c r="L115" i="10"/>
  <c r="M115" i="10"/>
  <c r="N115" i="10"/>
  <c r="O115" i="10"/>
  <c r="P115" i="10"/>
  <c r="Q115" i="10"/>
  <c r="E113" i="10"/>
  <c r="F113" i="10"/>
  <c r="G113" i="10"/>
  <c r="H113" i="10"/>
  <c r="I113" i="10"/>
  <c r="J113" i="10"/>
  <c r="K113" i="10"/>
  <c r="L113" i="10"/>
  <c r="M113" i="10"/>
  <c r="N113" i="10"/>
  <c r="O113" i="10"/>
  <c r="P113" i="10"/>
  <c r="Q113" i="10"/>
  <c r="D113" i="10"/>
  <c r="D63" i="10"/>
  <c r="D13" i="10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D115" i="7"/>
  <c r="E115" i="7"/>
  <c r="F115" i="7"/>
  <c r="G115" i="7"/>
  <c r="H115" i="7"/>
  <c r="I115" i="7"/>
  <c r="J115" i="7"/>
  <c r="K115" i="7"/>
  <c r="L115" i="7"/>
  <c r="M115" i="7"/>
  <c r="N115" i="7"/>
  <c r="O115" i="7"/>
  <c r="P115" i="7"/>
  <c r="Q115" i="7"/>
  <c r="D116" i="7"/>
  <c r="E116" i="7"/>
  <c r="F116" i="7"/>
  <c r="G116" i="7"/>
  <c r="H116" i="7"/>
  <c r="I116" i="7"/>
  <c r="J116" i="7"/>
  <c r="K116" i="7"/>
  <c r="L116" i="7"/>
  <c r="M116" i="7"/>
  <c r="N116" i="7"/>
  <c r="O116" i="7"/>
  <c r="P116" i="7"/>
  <c r="Q116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D113" i="7"/>
  <c r="D63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D13" i="7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D58" i="14"/>
  <c r="E58" i="14"/>
  <c r="F58" i="14"/>
  <c r="G58" i="14"/>
  <c r="H58" i="14"/>
  <c r="I58" i="14"/>
  <c r="J58" i="14"/>
  <c r="K58" i="14"/>
  <c r="L58" i="14"/>
  <c r="M58" i="14"/>
  <c r="N58" i="14"/>
  <c r="O58" i="14"/>
  <c r="P58" i="14"/>
  <c r="Q58" i="14"/>
  <c r="D59" i="14"/>
  <c r="E59" i="14"/>
  <c r="F59" i="14"/>
  <c r="G59" i="14"/>
  <c r="H59" i="14"/>
  <c r="I59" i="14"/>
  <c r="J59" i="14"/>
  <c r="K59" i="14"/>
  <c r="L59" i="14"/>
  <c r="M59" i="14"/>
  <c r="N59" i="14"/>
  <c r="O59" i="14"/>
  <c r="P59" i="14"/>
  <c r="Q59" i="14"/>
  <c r="D60" i="14"/>
  <c r="E60" i="14"/>
  <c r="F60" i="14"/>
  <c r="G60" i="14"/>
  <c r="H60" i="14"/>
  <c r="I60" i="14"/>
  <c r="J60" i="14"/>
  <c r="K60" i="14"/>
  <c r="L60" i="14"/>
  <c r="M60" i="14"/>
  <c r="N60" i="14"/>
  <c r="O60" i="14"/>
  <c r="P60" i="14"/>
  <c r="Q60" i="14"/>
  <c r="E57" i="14"/>
  <c r="F57" i="14"/>
  <c r="G57" i="14"/>
  <c r="H57" i="14"/>
  <c r="I57" i="14"/>
  <c r="J57" i="14"/>
  <c r="K57" i="14"/>
  <c r="L57" i="14"/>
  <c r="M57" i="14"/>
  <c r="N57" i="14"/>
  <c r="O57" i="14"/>
  <c r="P57" i="14"/>
  <c r="Q57" i="14"/>
  <c r="D108" i="14"/>
  <c r="E108" i="14"/>
  <c r="F108" i="14"/>
  <c r="G108" i="14"/>
  <c r="H108" i="14"/>
  <c r="I108" i="14"/>
  <c r="J108" i="14"/>
  <c r="K108" i="14"/>
  <c r="L108" i="14"/>
  <c r="M108" i="14"/>
  <c r="N108" i="14"/>
  <c r="O108" i="14"/>
  <c r="P108" i="14"/>
  <c r="Q108" i="14"/>
  <c r="D109" i="14"/>
  <c r="E109" i="14"/>
  <c r="F109" i="14"/>
  <c r="G109" i="14"/>
  <c r="H109" i="14"/>
  <c r="I109" i="14"/>
  <c r="J109" i="14"/>
  <c r="K109" i="14"/>
  <c r="L109" i="14"/>
  <c r="M109" i="14"/>
  <c r="N109" i="14"/>
  <c r="O109" i="14"/>
  <c r="P109" i="14"/>
  <c r="Q109" i="14"/>
  <c r="D110" i="14"/>
  <c r="E110" i="14"/>
  <c r="F110" i="14"/>
  <c r="G110" i="14"/>
  <c r="H110" i="14"/>
  <c r="I110" i="14"/>
  <c r="J110" i="14"/>
  <c r="K110" i="14"/>
  <c r="L110" i="14"/>
  <c r="M110" i="14"/>
  <c r="N110" i="14"/>
  <c r="O110" i="14"/>
  <c r="P110" i="14"/>
  <c r="Q110" i="14"/>
  <c r="E107" i="14"/>
  <c r="F107" i="14"/>
  <c r="G107" i="14"/>
  <c r="H107" i="14"/>
  <c r="I107" i="14"/>
  <c r="J107" i="14"/>
  <c r="K107" i="14"/>
  <c r="L107" i="14"/>
  <c r="M107" i="14"/>
  <c r="N107" i="14"/>
  <c r="O107" i="14"/>
  <c r="P107" i="14"/>
  <c r="Q107" i="14"/>
  <c r="D107" i="14"/>
  <c r="D57" i="14"/>
  <c r="D7" i="14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D58" i="13"/>
  <c r="E58" i="13"/>
  <c r="F58" i="13"/>
  <c r="G58" i="13"/>
  <c r="H58" i="13"/>
  <c r="I58" i="13"/>
  <c r="J58" i="13"/>
  <c r="K58" i="13"/>
  <c r="L58" i="13"/>
  <c r="M58" i="13"/>
  <c r="N58" i="13"/>
  <c r="O58" i="13"/>
  <c r="P58" i="13"/>
  <c r="Q58" i="13"/>
  <c r="D59" i="13"/>
  <c r="E59" i="13"/>
  <c r="F59" i="13"/>
  <c r="G59" i="13"/>
  <c r="H59" i="13"/>
  <c r="I59" i="13"/>
  <c r="J59" i="13"/>
  <c r="K59" i="13"/>
  <c r="L59" i="13"/>
  <c r="M59" i="13"/>
  <c r="N59" i="13"/>
  <c r="O59" i="13"/>
  <c r="P59" i="13"/>
  <c r="Q59" i="13"/>
  <c r="D60" i="13"/>
  <c r="E60" i="13"/>
  <c r="F60" i="13"/>
  <c r="G60" i="13"/>
  <c r="H60" i="13"/>
  <c r="I60" i="13"/>
  <c r="J60" i="13"/>
  <c r="K60" i="13"/>
  <c r="L60" i="13"/>
  <c r="M60" i="13"/>
  <c r="N60" i="13"/>
  <c r="O60" i="13"/>
  <c r="P60" i="13"/>
  <c r="Q60" i="13"/>
  <c r="E57" i="13"/>
  <c r="F57" i="13"/>
  <c r="G57" i="13"/>
  <c r="H57" i="13"/>
  <c r="I57" i="13"/>
  <c r="J57" i="13"/>
  <c r="K57" i="13"/>
  <c r="L57" i="13"/>
  <c r="M57" i="13"/>
  <c r="N57" i="13"/>
  <c r="O57" i="13"/>
  <c r="P57" i="13"/>
  <c r="Q57" i="13"/>
  <c r="D108" i="13"/>
  <c r="E108" i="13"/>
  <c r="F108" i="13"/>
  <c r="G108" i="13"/>
  <c r="H108" i="13"/>
  <c r="I108" i="13"/>
  <c r="J108" i="13"/>
  <c r="K108" i="13"/>
  <c r="L108" i="13"/>
  <c r="M108" i="13"/>
  <c r="N108" i="13"/>
  <c r="O108" i="13"/>
  <c r="P108" i="13"/>
  <c r="Q108" i="13"/>
  <c r="D109" i="13"/>
  <c r="E109" i="13"/>
  <c r="F109" i="13"/>
  <c r="G109" i="13"/>
  <c r="H109" i="13"/>
  <c r="I109" i="13"/>
  <c r="J109" i="13"/>
  <c r="K109" i="13"/>
  <c r="L109" i="13"/>
  <c r="M109" i="13"/>
  <c r="N109" i="13"/>
  <c r="O109" i="13"/>
  <c r="P109" i="13"/>
  <c r="Q109" i="13"/>
  <c r="D110" i="13"/>
  <c r="E110" i="13"/>
  <c r="F110" i="13"/>
  <c r="G110" i="13"/>
  <c r="H110" i="13"/>
  <c r="I110" i="13"/>
  <c r="J110" i="13"/>
  <c r="K110" i="13"/>
  <c r="L110" i="13"/>
  <c r="M110" i="13"/>
  <c r="N110" i="13"/>
  <c r="O110" i="13"/>
  <c r="P110" i="13"/>
  <c r="Q110" i="13"/>
  <c r="E107" i="13"/>
  <c r="F107" i="13"/>
  <c r="G107" i="13"/>
  <c r="H107" i="13"/>
  <c r="I107" i="13"/>
  <c r="J107" i="13"/>
  <c r="K107" i="13"/>
  <c r="L107" i="13"/>
  <c r="M107" i="13"/>
  <c r="N107" i="13"/>
  <c r="O107" i="13"/>
  <c r="P107" i="13"/>
  <c r="Q107" i="13"/>
  <c r="D107" i="13"/>
  <c r="D57" i="13"/>
  <c r="D7" i="13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D58" i="12"/>
  <c r="E58" i="12"/>
  <c r="F58" i="12"/>
  <c r="G58" i="12"/>
  <c r="H58" i="12"/>
  <c r="I58" i="12"/>
  <c r="J58" i="12"/>
  <c r="K58" i="12"/>
  <c r="L58" i="12"/>
  <c r="M58" i="12"/>
  <c r="N58" i="12"/>
  <c r="O58" i="12"/>
  <c r="P58" i="12"/>
  <c r="Q58" i="12"/>
  <c r="D59" i="12"/>
  <c r="E59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D60" i="12"/>
  <c r="E60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E57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D108" i="12"/>
  <c r="E108" i="12"/>
  <c r="F108" i="12"/>
  <c r="G108" i="12"/>
  <c r="H108" i="12"/>
  <c r="I108" i="12"/>
  <c r="J108" i="12"/>
  <c r="K108" i="12"/>
  <c r="L108" i="12"/>
  <c r="M108" i="12"/>
  <c r="N108" i="12"/>
  <c r="O108" i="12"/>
  <c r="P108" i="12"/>
  <c r="Q108" i="12"/>
  <c r="D109" i="12"/>
  <c r="E109" i="12"/>
  <c r="F109" i="12"/>
  <c r="G109" i="12"/>
  <c r="H109" i="12"/>
  <c r="I109" i="12"/>
  <c r="J109" i="12"/>
  <c r="K109" i="12"/>
  <c r="L109" i="12"/>
  <c r="M109" i="12"/>
  <c r="N109" i="12"/>
  <c r="O109" i="12"/>
  <c r="P109" i="12"/>
  <c r="Q109" i="12"/>
  <c r="D110" i="12"/>
  <c r="E110" i="12"/>
  <c r="F110" i="12"/>
  <c r="G110" i="12"/>
  <c r="H110" i="12"/>
  <c r="I110" i="12"/>
  <c r="J110" i="12"/>
  <c r="K110" i="12"/>
  <c r="L110" i="12"/>
  <c r="M110" i="12"/>
  <c r="N110" i="12"/>
  <c r="O110" i="12"/>
  <c r="P110" i="12"/>
  <c r="Q110" i="12"/>
  <c r="E107" i="12"/>
  <c r="F107" i="12"/>
  <c r="G107" i="12"/>
  <c r="H107" i="12"/>
  <c r="I107" i="12"/>
  <c r="J107" i="12"/>
  <c r="K107" i="12"/>
  <c r="L107" i="12"/>
  <c r="M107" i="12"/>
  <c r="N107" i="12"/>
  <c r="O107" i="12"/>
  <c r="P107" i="12"/>
  <c r="Q107" i="12"/>
  <c r="D107" i="12"/>
  <c r="D57" i="12"/>
  <c r="D7" i="12"/>
  <c r="D108" i="11"/>
  <c r="E108" i="11"/>
  <c r="F108" i="11"/>
  <c r="G108" i="11"/>
  <c r="H108" i="11"/>
  <c r="I108" i="11"/>
  <c r="J108" i="11"/>
  <c r="K108" i="11"/>
  <c r="L108" i="11"/>
  <c r="M108" i="11"/>
  <c r="N108" i="11"/>
  <c r="O108" i="11"/>
  <c r="P108" i="11"/>
  <c r="Q108" i="11"/>
  <c r="D109" i="11"/>
  <c r="E109" i="11"/>
  <c r="F109" i="11"/>
  <c r="G109" i="11"/>
  <c r="H109" i="11"/>
  <c r="I109" i="11"/>
  <c r="J109" i="11"/>
  <c r="K109" i="11"/>
  <c r="L109" i="11"/>
  <c r="M109" i="11"/>
  <c r="N109" i="11"/>
  <c r="O109" i="11"/>
  <c r="P109" i="11"/>
  <c r="Q109" i="11"/>
  <c r="D110" i="11"/>
  <c r="E110" i="11"/>
  <c r="F110" i="11"/>
  <c r="G110" i="11"/>
  <c r="H110" i="11"/>
  <c r="I110" i="11"/>
  <c r="J110" i="11"/>
  <c r="K110" i="11"/>
  <c r="L110" i="11"/>
  <c r="M110" i="11"/>
  <c r="N110" i="11"/>
  <c r="O110" i="11"/>
  <c r="P110" i="11"/>
  <c r="Q110" i="11"/>
  <c r="E107" i="11"/>
  <c r="F107" i="11"/>
  <c r="G107" i="11"/>
  <c r="H107" i="11"/>
  <c r="I107" i="11"/>
  <c r="J107" i="11"/>
  <c r="K107" i="11"/>
  <c r="L107" i="11"/>
  <c r="M107" i="11"/>
  <c r="N107" i="11"/>
  <c r="O107" i="11"/>
  <c r="P107" i="11"/>
  <c r="Q107" i="11"/>
  <c r="D107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D57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D7" i="11"/>
  <c r="D108" i="10"/>
  <c r="E108" i="10"/>
  <c r="F108" i="10"/>
  <c r="G108" i="10"/>
  <c r="H108" i="10"/>
  <c r="I108" i="10"/>
  <c r="J108" i="10"/>
  <c r="K108" i="10"/>
  <c r="L108" i="10"/>
  <c r="M108" i="10"/>
  <c r="N108" i="10"/>
  <c r="O108" i="10"/>
  <c r="P108" i="10"/>
  <c r="Q108" i="10"/>
  <c r="D109" i="10"/>
  <c r="E109" i="10"/>
  <c r="F109" i="10"/>
  <c r="G109" i="10"/>
  <c r="H109" i="10"/>
  <c r="I109" i="10"/>
  <c r="J109" i="10"/>
  <c r="K109" i="10"/>
  <c r="L109" i="10"/>
  <c r="M109" i="10"/>
  <c r="N109" i="10"/>
  <c r="O109" i="10"/>
  <c r="P109" i="10"/>
  <c r="Q109" i="10"/>
  <c r="D110" i="10"/>
  <c r="E110" i="10"/>
  <c r="F110" i="10"/>
  <c r="G110" i="10"/>
  <c r="H110" i="10"/>
  <c r="I110" i="10"/>
  <c r="J110" i="10"/>
  <c r="K110" i="10"/>
  <c r="L110" i="10"/>
  <c r="M110" i="10"/>
  <c r="N110" i="10"/>
  <c r="O110" i="10"/>
  <c r="P110" i="10"/>
  <c r="Q110" i="10"/>
  <c r="E107" i="10"/>
  <c r="F107" i="10"/>
  <c r="G107" i="10"/>
  <c r="H107" i="10"/>
  <c r="I107" i="10"/>
  <c r="J107" i="10"/>
  <c r="K107" i="10"/>
  <c r="L107" i="10"/>
  <c r="M107" i="10"/>
  <c r="N107" i="10"/>
  <c r="O107" i="10"/>
  <c r="P107" i="10"/>
  <c r="Q107" i="10"/>
  <c r="D107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D57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D7" i="10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E107" i="7"/>
  <c r="F107" i="7"/>
  <c r="G107" i="7"/>
  <c r="H107" i="7"/>
  <c r="I107" i="7"/>
  <c r="J107" i="7"/>
  <c r="K107" i="7"/>
  <c r="L107" i="7"/>
  <c r="M107" i="7"/>
  <c r="N107" i="7"/>
  <c r="O107" i="7"/>
  <c r="P107" i="7"/>
  <c r="Q107" i="7"/>
  <c r="D107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D5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E7" i="7"/>
  <c r="F7" i="7"/>
  <c r="G7" i="7"/>
  <c r="H7" i="7"/>
  <c r="I7" i="7"/>
  <c r="J7" i="7"/>
  <c r="K7" i="7"/>
  <c r="L7" i="7"/>
  <c r="M7" i="7"/>
  <c r="N7" i="7"/>
  <c r="O7" i="7"/>
  <c r="P7" i="7"/>
  <c r="Q7" i="7"/>
  <c r="D7" i="7"/>
  <c r="D83" i="18"/>
  <c r="E83" i="18"/>
  <c r="F83" i="18"/>
  <c r="G83" i="18"/>
  <c r="H83" i="18"/>
  <c r="I83" i="18"/>
  <c r="J83" i="18"/>
  <c r="K83" i="18"/>
  <c r="D84" i="18"/>
  <c r="E84" i="18"/>
  <c r="F84" i="18"/>
  <c r="G84" i="18"/>
  <c r="H84" i="18"/>
  <c r="I84" i="18"/>
  <c r="J84" i="18"/>
  <c r="K84" i="18"/>
  <c r="D85" i="18"/>
  <c r="E85" i="18"/>
  <c r="F85" i="18"/>
  <c r="G85" i="18"/>
  <c r="H85" i="18"/>
  <c r="I85" i="18"/>
  <c r="J85" i="18"/>
  <c r="K85" i="18"/>
  <c r="D86" i="18"/>
  <c r="E86" i="18"/>
  <c r="F86" i="18"/>
  <c r="G86" i="18"/>
  <c r="H86" i="18"/>
  <c r="I86" i="18"/>
  <c r="J86" i="18"/>
  <c r="K86" i="18"/>
  <c r="D87" i="18"/>
  <c r="E87" i="18"/>
  <c r="F87" i="18"/>
  <c r="G87" i="18"/>
  <c r="H87" i="18"/>
  <c r="I87" i="18"/>
  <c r="J87" i="18"/>
  <c r="K87" i="18"/>
  <c r="D88" i="18"/>
  <c r="E88" i="18"/>
  <c r="F88" i="18"/>
  <c r="G88" i="18"/>
  <c r="H88" i="18"/>
  <c r="I88" i="18"/>
  <c r="J88" i="18"/>
  <c r="K88" i="18"/>
  <c r="D89" i="18"/>
  <c r="E89" i="18"/>
  <c r="F89" i="18"/>
  <c r="G89" i="18"/>
  <c r="H89" i="18"/>
  <c r="I89" i="18"/>
  <c r="J89" i="18"/>
  <c r="K89" i="18"/>
  <c r="E82" i="18"/>
  <c r="F82" i="18"/>
  <c r="G82" i="18"/>
  <c r="H82" i="18"/>
  <c r="I82" i="18"/>
  <c r="J82" i="18"/>
  <c r="K82" i="18"/>
  <c r="D82" i="18"/>
  <c r="O46" i="18"/>
  <c r="P46" i="18"/>
  <c r="Q46" i="18"/>
  <c r="R46" i="18"/>
  <c r="S46" i="18"/>
  <c r="T46" i="18"/>
  <c r="U46" i="18"/>
  <c r="V46" i="18"/>
  <c r="O47" i="18"/>
  <c r="P47" i="18"/>
  <c r="Q47" i="18"/>
  <c r="R47" i="18"/>
  <c r="S47" i="18"/>
  <c r="T47" i="18"/>
  <c r="U47" i="18"/>
  <c r="V47" i="18"/>
  <c r="O48" i="18"/>
  <c r="P48" i="18"/>
  <c r="Q48" i="18"/>
  <c r="R48" i="18"/>
  <c r="S48" i="18"/>
  <c r="T48" i="18"/>
  <c r="U48" i="18"/>
  <c r="V48" i="18"/>
  <c r="O49" i="18"/>
  <c r="P49" i="18"/>
  <c r="Q49" i="18"/>
  <c r="R49" i="18"/>
  <c r="S49" i="18"/>
  <c r="T49" i="18"/>
  <c r="U49" i="18"/>
  <c r="V49" i="18"/>
  <c r="P45" i="18"/>
  <c r="Q45" i="18"/>
  <c r="R45" i="18"/>
  <c r="S45" i="18"/>
  <c r="T45" i="18"/>
  <c r="U45" i="18"/>
  <c r="V45" i="18"/>
  <c r="O45" i="18"/>
  <c r="D52" i="18"/>
  <c r="E52" i="18"/>
  <c r="F52" i="18"/>
  <c r="G52" i="18"/>
  <c r="H52" i="18"/>
  <c r="I52" i="18"/>
  <c r="J52" i="18"/>
  <c r="K52" i="18"/>
  <c r="D53" i="18"/>
  <c r="E53" i="18"/>
  <c r="F53" i="18"/>
  <c r="G53" i="18"/>
  <c r="H53" i="18"/>
  <c r="I53" i="18"/>
  <c r="J53" i="18"/>
  <c r="K53" i="18"/>
  <c r="D54" i="18"/>
  <c r="E54" i="18"/>
  <c r="F54" i="18"/>
  <c r="G54" i="18"/>
  <c r="H54" i="18"/>
  <c r="I54" i="18"/>
  <c r="J54" i="18"/>
  <c r="K54" i="18"/>
  <c r="D55" i="18"/>
  <c r="E55" i="18"/>
  <c r="F55" i="18"/>
  <c r="G55" i="18"/>
  <c r="H55" i="18"/>
  <c r="I55" i="18"/>
  <c r="J55" i="18"/>
  <c r="K55" i="18"/>
  <c r="D56" i="18"/>
  <c r="E56" i="18"/>
  <c r="F56" i="18"/>
  <c r="G56" i="18"/>
  <c r="H56" i="18"/>
  <c r="I56" i="18"/>
  <c r="J56" i="18"/>
  <c r="K56" i="18"/>
  <c r="D57" i="18"/>
  <c r="E57" i="18"/>
  <c r="F57" i="18"/>
  <c r="G57" i="18"/>
  <c r="H57" i="18"/>
  <c r="I57" i="18"/>
  <c r="J57" i="18"/>
  <c r="K57" i="18"/>
  <c r="D58" i="18"/>
  <c r="E58" i="18"/>
  <c r="F58" i="18"/>
  <c r="G58" i="18"/>
  <c r="H58" i="18"/>
  <c r="I58" i="18"/>
  <c r="J58" i="18"/>
  <c r="K58" i="18"/>
  <c r="E51" i="18"/>
  <c r="F51" i="18"/>
  <c r="G51" i="18"/>
  <c r="H51" i="18"/>
  <c r="I51" i="18"/>
  <c r="J51" i="18"/>
  <c r="K51" i="18"/>
  <c r="D51" i="18"/>
  <c r="O23" i="18"/>
  <c r="P23" i="18"/>
  <c r="Q23" i="18"/>
  <c r="R23" i="18"/>
  <c r="S23" i="18"/>
  <c r="T23" i="18"/>
  <c r="U23" i="18"/>
  <c r="V23" i="18"/>
  <c r="O24" i="18"/>
  <c r="P24" i="18"/>
  <c r="Q24" i="18"/>
  <c r="R24" i="18"/>
  <c r="S24" i="18"/>
  <c r="T24" i="18"/>
  <c r="U24" i="18"/>
  <c r="V24" i="18"/>
  <c r="O25" i="18"/>
  <c r="P25" i="18"/>
  <c r="Q25" i="18"/>
  <c r="R25" i="18"/>
  <c r="S25" i="18"/>
  <c r="T25" i="18"/>
  <c r="U25" i="18"/>
  <c r="V25" i="18"/>
  <c r="O26" i="18"/>
  <c r="P26" i="18"/>
  <c r="Q26" i="18"/>
  <c r="R26" i="18"/>
  <c r="S26" i="18"/>
  <c r="T26" i="18"/>
  <c r="U26" i="18"/>
  <c r="V26" i="18"/>
  <c r="O27" i="18"/>
  <c r="P27" i="18"/>
  <c r="Q27" i="18"/>
  <c r="R27" i="18"/>
  <c r="S27" i="18"/>
  <c r="T27" i="18"/>
  <c r="U27" i="18"/>
  <c r="V27" i="18"/>
  <c r="O28" i="18"/>
  <c r="P28" i="18"/>
  <c r="Q28" i="18"/>
  <c r="R28" i="18"/>
  <c r="S28" i="18"/>
  <c r="T28" i="18"/>
  <c r="U28" i="18"/>
  <c r="V28" i="18"/>
  <c r="O29" i="18"/>
  <c r="P29" i="18"/>
  <c r="Q29" i="18"/>
  <c r="R29" i="18"/>
  <c r="S29" i="18"/>
  <c r="T29" i="18"/>
  <c r="U29" i="18"/>
  <c r="V29" i="18"/>
  <c r="P22" i="18"/>
  <c r="Q22" i="18"/>
  <c r="R22" i="18"/>
  <c r="S22" i="18"/>
  <c r="T22" i="18"/>
  <c r="U22" i="18"/>
  <c r="V22" i="18"/>
  <c r="O22" i="18"/>
  <c r="D23" i="18"/>
  <c r="E23" i="18"/>
  <c r="F23" i="18"/>
  <c r="G23" i="18"/>
  <c r="H23" i="18"/>
  <c r="I23" i="18"/>
  <c r="J23" i="18"/>
  <c r="K23" i="18"/>
  <c r="D24" i="18"/>
  <c r="E24" i="18"/>
  <c r="F24" i="18"/>
  <c r="G24" i="18"/>
  <c r="H24" i="18"/>
  <c r="I24" i="18"/>
  <c r="J24" i="18"/>
  <c r="K24" i="18"/>
  <c r="D25" i="18"/>
  <c r="E25" i="18"/>
  <c r="F25" i="18"/>
  <c r="G25" i="18"/>
  <c r="H25" i="18"/>
  <c r="I25" i="18"/>
  <c r="J25" i="18"/>
  <c r="K25" i="18"/>
  <c r="D26" i="18"/>
  <c r="E26" i="18"/>
  <c r="F26" i="18"/>
  <c r="G26" i="18"/>
  <c r="H26" i="18"/>
  <c r="I26" i="18"/>
  <c r="J26" i="18"/>
  <c r="K26" i="18"/>
  <c r="D27" i="18"/>
  <c r="E27" i="18"/>
  <c r="F27" i="18"/>
  <c r="G27" i="18"/>
  <c r="H27" i="18"/>
  <c r="I27" i="18"/>
  <c r="J27" i="18"/>
  <c r="K27" i="18"/>
  <c r="D28" i="18"/>
  <c r="E28" i="18"/>
  <c r="F28" i="18"/>
  <c r="G28" i="18"/>
  <c r="H28" i="18"/>
  <c r="I28" i="18"/>
  <c r="J28" i="18"/>
  <c r="K28" i="18"/>
  <c r="D29" i="18"/>
  <c r="E29" i="18"/>
  <c r="F29" i="18"/>
  <c r="G29" i="18"/>
  <c r="H29" i="18"/>
  <c r="I29" i="18"/>
  <c r="J29" i="18"/>
  <c r="K29" i="18"/>
  <c r="E22" i="18"/>
  <c r="F22" i="18"/>
  <c r="G22" i="18"/>
  <c r="H22" i="18"/>
  <c r="I22" i="18"/>
  <c r="J22" i="18"/>
  <c r="K22" i="18"/>
  <c r="D22" i="18"/>
  <c r="D75" i="18"/>
  <c r="E75" i="18"/>
  <c r="F75" i="18"/>
  <c r="G75" i="18"/>
  <c r="H75" i="18"/>
  <c r="I75" i="18"/>
  <c r="J75" i="18"/>
  <c r="K75" i="18"/>
  <c r="D76" i="18"/>
  <c r="E76" i="18"/>
  <c r="F76" i="18"/>
  <c r="G76" i="18"/>
  <c r="H76" i="18"/>
  <c r="I76" i="18"/>
  <c r="J76" i="18"/>
  <c r="K76" i="18"/>
  <c r="D77" i="18"/>
  <c r="E77" i="18"/>
  <c r="F77" i="18"/>
  <c r="G77" i="18"/>
  <c r="H77" i="18"/>
  <c r="I77" i="18"/>
  <c r="J77" i="18"/>
  <c r="K77" i="18"/>
  <c r="D78" i="18"/>
  <c r="E78" i="18"/>
  <c r="F78" i="18"/>
  <c r="G78" i="18"/>
  <c r="H78" i="18"/>
  <c r="I78" i="18"/>
  <c r="J78" i="18"/>
  <c r="K78" i="18"/>
  <c r="D79" i="18"/>
  <c r="E79" i="18"/>
  <c r="F79" i="18"/>
  <c r="G79" i="18"/>
  <c r="H79" i="18"/>
  <c r="I79" i="18"/>
  <c r="J79" i="18"/>
  <c r="K79" i="18"/>
  <c r="D80" i="18"/>
  <c r="E80" i="18"/>
  <c r="F80" i="18"/>
  <c r="G80" i="18"/>
  <c r="H80" i="18"/>
  <c r="I80" i="18"/>
  <c r="J80" i="18"/>
  <c r="K80" i="18"/>
  <c r="D81" i="18"/>
  <c r="E81" i="18"/>
  <c r="F81" i="18"/>
  <c r="G81" i="18"/>
  <c r="H81" i="18"/>
  <c r="I81" i="18"/>
  <c r="J81" i="18"/>
  <c r="K81" i="18"/>
  <c r="E74" i="18"/>
  <c r="F74" i="18"/>
  <c r="G74" i="18"/>
  <c r="H74" i="18"/>
  <c r="I74" i="18"/>
  <c r="J74" i="18"/>
  <c r="K74" i="18"/>
  <c r="D74" i="18"/>
  <c r="O41" i="18"/>
  <c r="P41" i="18"/>
  <c r="Q41" i="18"/>
  <c r="R41" i="18"/>
  <c r="S41" i="18"/>
  <c r="T41" i="18"/>
  <c r="U41" i="18"/>
  <c r="V41" i="18"/>
  <c r="O42" i="18"/>
  <c r="P42" i="18"/>
  <c r="Q42" i="18"/>
  <c r="R42" i="18"/>
  <c r="S42" i="18"/>
  <c r="T42" i="18"/>
  <c r="U42" i="18"/>
  <c r="V42" i="18"/>
  <c r="O43" i="18"/>
  <c r="P43" i="18"/>
  <c r="Q43" i="18"/>
  <c r="R43" i="18"/>
  <c r="S43" i="18"/>
  <c r="T43" i="18"/>
  <c r="U43" i="18"/>
  <c r="V43" i="18"/>
  <c r="O44" i="18"/>
  <c r="P44" i="18"/>
  <c r="Q44" i="18"/>
  <c r="R44" i="18"/>
  <c r="S44" i="18"/>
  <c r="T44" i="18"/>
  <c r="U44" i="18"/>
  <c r="V44" i="18"/>
  <c r="P40" i="18"/>
  <c r="Q40" i="18"/>
  <c r="R40" i="18"/>
  <c r="S40" i="18"/>
  <c r="T40" i="18"/>
  <c r="U40" i="18"/>
  <c r="V40" i="18"/>
  <c r="O40" i="18"/>
  <c r="D44" i="18"/>
  <c r="E44" i="18"/>
  <c r="F44" i="18"/>
  <c r="G44" i="18"/>
  <c r="H44" i="18"/>
  <c r="I44" i="18"/>
  <c r="J44" i="18"/>
  <c r="K44" i="18"/>
  <c r="D45" i="18"/>
  <c r="E45" i="18"/>
  <c r="F45" i="18"/>
  <c r="G45" i="18"/>
  <c r="H45" i="18"/>
  <c r="I45" i="18"/>
  <c r="J45" i="18"/>
  <c r="K45" i="18"/>
  <c r="D46" i="18"/>
  <c r="E46" i="18"/>
  <c r="F46" i="18"/>
  <c r="G46" i="18"/>
  <c r="H46" i="18"/>
  <c r="I46" i="18"/>
  <c r="J46" i="18"/>
  <c r="K46" i="18"/>
  <c r="D47" i="18"/>
  <c r="E47" i="18"/>
  <c r="F47" i="18"/>
  <c r="G47" i="18"/>
  <c r="H47" i="18"/>
  <c r="I47" i="18"/>
  <c r="J47" i="18"/>
  <c r="K47" i="18"/>
  <c r="D48" i="18"/>
  <c r="E48" i="18"/>
  <c r="F48" i="18"/>
  <c r="G48" i="18"/>
  <c r="H48" i="18"/>
  <c r="I48" i="18"/>
  <c r="J48" i="18"/>
  <c r="K48" i="18"/>
  <c r="D49" i="18"/>
  <c r="E49" i="18"/>
  <c r="F49" i="18"/>
  <c r="G49" i="18"/>
  <c r="H49" i="18"/>
  <c r="I49" i="18"/>
  <c r="J49" i="18"/>
  <c r="K49" i="18"/>
  <c r="D50" i="18"/>
  <c r="E50" i="18"/>
  <c r="F50" i="18"/>
  <c r="G50" i="18"/>
  <c r="H50" i="18"/>
  <c r="I50" i="18"/>
  <c r="J50" i="18"/>
  <c r="K50" i="18"/>
  <c r="E43" i="18"/>
  <c r="F43" i="18"/>
  <c r="G43" i="18"/>
  <c r="H43" i="18"/>
  <c r="I43" i="18"/>
  <c r="J43" i="18"/>
  <c r="K43" i="18"/>
  <c r="D43" i="18"/>
  <c r="O15" i="18"/>
  <c r="P15" i="18"/>
  <c r="Q15" i="18"/>
  <c r="R15" i="18"/>
  <c r="S15" i="18"/>
  <c r="T15" i="18"/>
  <c r="U15" i="18"/>
  <c r="V15" i="18"/>
  <c r="O16" i="18"/>
  <c r="P16" i="18"/>
  <c r="Q16" i="18"/>
  <c r="R16" i="18"/>
  <c r="S16" i="18"/>
  <c r="T16" i="18"/>
  <c r="U16" i="18"/>
  <c r="V16" i="18"/>
  <c r="O17" i="18"/>
  <c r="P17" i="18"/>
  <c r="Q17" i="18"/>
  <c r="R17" i="18"/>
  <c r="S17" i="18"/>
  <c r="T17" i="18"/>
  <c r="U17" i="18"/>
  <c r="V17" i="18"/>
  <c r="O18" i="18"/>
  <c r="P18" i="18"/>
  <c r="Q18" i="18"/>
  <c r="R18" i="18"/>
  <c r="S18" i="18"/>
  <c r="T18" i="18"/>
  <c r="U18" i="18"/>
  <c r="V18" i="18"/>
  <c r="O19" i="18"/>
  <c r="P19" i="18"/>
  <c r="Q19" i="18"/>
  <c r="R19" i="18"/>
  <c r="S19" i="18"/>
  <c r="T19" i="18"/>
  <c r="U19" i="18"/>
  <c r="V19" i="18"/>
  <c r="O20" i="18"/>
  <c r="P20" i="18"/>
  <c r="Q20" i="18"/>
  <c r="R20" i="18"/>
  <c r="S20" i="18"/>
  <c r="T20" i="18"/>
  <c r="U20" i="18"/>
  <c r="V20" i="18"/>
  <c r="O21" i="18"/>
  <c r="P21" i="18"/>
  <c r="Q21" i="18"/>
  <c r="R21" i="18"/>
  <c r="S21" i="18"/>
  <c r="T21" i="18"/>
  <c r="U21" i="18"/>
  <c r="V21" i="18"/>
  <c r="P14" i="18"/>
  <c r="Q14" i="18"/>
  <c r="R14" i="18"/>
  <c r="S14" i="18"/>
  <c r="T14" i="18"/>
  <c r="U14" i="18"/>
  <c r="V14" i="18"/>
  <c r="O14" i="18"/>
  <c r="D15" i="18"/>
  <c r="E15" i="18"/>
  <c r="F15" i="18"/>
  <c r="G15" i="18"/>
  <c r="H15" i="18"/>
  <c r="I15" i="18"/>
  <c r="J15" i="18"/>
  <c r="K15" i="18"/>
  <c r="D16" i="18"/>
  <c r="E16" i="18"/>
  <c r="F16" i="18"/>
  <c r="G16" i="18"/>
  <c r="H16" i="18"/>
  <c r="I16" i="18"/>
  <c r="J16" i="18"/>
  <c r="K16" i="18"/>
  <c r="D17" i="18"/>
  <c r="E17" i="18"/>
  <c r="F17" i="18"/>
  <c r="G17" i="18"/>
  <c r="H17" i="18"/>
  <c r="I17" i="18"/>
  <c r="J17" i="18"/>
  <c r="K17" i="18"/>
  <c r="D18" i="18"/>
  <c r="E18" i="18"/>
  <c r="F18" i="18"/>
  <c r="G18" i="18"/>
  <c r="H18" i="18"/>
  <c r="I18" i="18"/>
  <c r="J18" i="18"/>
  <c r="K18" i="18"/>
  <c r="D19" i="18"/>
  <c r="E19" i="18"/>
  <c r="F19" i="18"/>
  <c r="G19" i="18"/>
  <c r="H19" i="18"/>
  <c r="I19" i="18"/>
  <c r="J19" i="18"/>
  <c r="K19" i="18"/>
  <c r="D20" i="18"/>
  <c r="E20" i="18"/>
  <c r="F20" i="18"/>
  <c r="G20" i="18"/>
  <c r="H20" i="18"/>
  <c r="I20" i="18"/>
  <c r="J20" i="18"/>
  <c r="K20" i="18"/>
  <c r="D21" i="18"/>
  <c r="E21" i="18"/>
  <c r="F21" i="18"/>
  <c r="G21" i="18"/>
  <c r="H21" i="18"/>
  <c r="I21" i="18"/>
  <c r="J21" i="18"/>
  <c r="K21" i="18"/>
  <c r="E14" i="18"/>
  <c r="F14" i="18"/>
  <c r="G14" i="18"/>
  <c r="H14" i="18"/>
  <c r="I14" i="18"/>
  <c r="J14" i="18"/>
  <c r="K14" i="18"/>
  <c r="D14" i="18"/>
  <c r="D67" i="18"/>
  <c r="E67" i="18"/>
  <c r="F67" i="18"/>
  <c r="G67" i="18"/>
  <c r="H67" i="18"/>
  <c r="I67" i="18"/>
  <c r="J67" i="18"/>
  <c r="K67" i="18"/>
  <c r="D68" i="18"/>
  <c r="E68" i="18"/>
  <c r="F68" i="18"/>
  <c r="G68" i="18"/>
  <c r="H68" i="18"/>
  <c r="I68" i="18"/>
  <c r="J68" i="18"/>
  <c r="K68" i="18"/>
  <c r="D69" i="18"/>
  <c r="E69" i="18"/>
  <c r="F69" i="18"/>
  <c r="G69" i="18"/>
  <c r="H69" i="18"/>
  <c r="I69" i="18"/>
  <c r="J69" i="18"/>
  <c r="K69" i="18"/>
  <c r="D70" i="18"/>
  <c r="E70" i="18"/>
  <c r="F70" i="18"/>
  <c r="G70" i="18"/>
  <c r="H70" i="18"/>
  <c r="I70" i="18"/>
  <c r="J70" i="18"/>
  <c r="K70" i="18"/>
  <c r="D71" i="18"/>
  <c r="E71" i="18"/>
  <c r="F71" i="18"/>
  <c r="G71" i="18"/>
  <c r="H71" i="18"/>
  <c r="I71" i="18"/>
  <c r="J71" i="18"/>
  <c r="K71" i="18"/>
  <c r="D72" i="18"/>
  <c r="E72" i="18"/>
  <c r="F72" i="18"/>
  <c r="G72" i="18"/>
  <c r="H72" i="18"/>
  <c r="I72" i="18"/>
  <c r="J72" i="18"/>
  <c r="K72" i="18"/>
  <c r="D73" i="18"/>
  <c r="E73" i="18"/>
  <c r="F73" i="18"/>
  <c r="G73" i="18"/>
  <c r="H73" i="18"/>
  <c r="I73" i="18"/>
  <c r="J73" i="18"/>
  <c r="K73" i="18"/>
  <c r="E66" i="18"/>
  <c r="F66" i="18"/>
  <c r="G66" i="18"/>
  <c r="H66" i="18"/>
  <c r="I66" i="18"/>
  <c r="J66" i="18"/>
  <c r="K66" i="18"/>
  <c r="D66" i="18"/>
  <c r="O36" i="18"/>
  <c r="P36" i="18"/>
  <c r="Q36" i="18"/>
  <c r="R36" i="18"/>
  <c r="S36" i="18"/>
  <c r="T36" i="18"/>
  <c r="U36" i="18"/>
  <c r="V36" i="18"/>
  <c r="O37" i="18"/>
  <c r="P37" i="18"/>
  <c r="Q37" i="18"/>
  <c r="R37" i="18"/>
  <c r="S37" i="18"/>
  <c r="T37" i="18"/>
  <c r="U37" i="18"/>
  <c r="V37" i="18"/>
  <c r="O38" i="18"/>
  <c r="P38" i="18"/>
  <c r="Q38" i="18"/>
  <c r="R38" i="18"/>
  <c r="S38" i="18"/>
  <c r="T38" i="18"/>
  <c r="U38" i="18"/>
  <c r="V38" i="18"/>
  <c r="O39" i="18"/>
  <c r="P39" i="18"/>
  <c r="Q39" i="18"/>
  <c r="R39" i="18"/>
  <c r="S39" i="18"/>
  <c r="T39" i="18"/>
  <c r="U39" i="18"/>
  <c r="V39" i="18"/>
  <c r="P35" i="18"/>
  <c r="Q35" i="18"/>
  <c r="R35" i="18"/>
  <c r="S35" i="18"/>
  <c r="T35" i="18"/>
  <c r="U35" i="18"/>
  <c r="V35" i="18"/>
  <c r="O35" i="18"/>
  <c r="D36" i="18"/>
  <c r="E36" i="18"/>
  <c r="F36" i="18"/>
  <c r="G36" i="18"/>
  <c r="H36" i="18"/>
  <c r="I36" i="18"/>
  <c r="J36" i="18"/>
  <c r="K36" i="18"/>
  <c r="D37" i="18"/>
  <c r="E37" i="18"/>
  <c r="F37" i="18"/>
  <c r="G37" i="18"/>
  <c r="H37" i="18"/>
  <c r="I37" i="18"/>
  <c r="J37" i="18"/>
  <c r="K37" i="18"/>
  <c r="D38" i="18"/>
  <c r="E38" i="18"/>
  <c r="F38" i="18"/>
  <c r="G38" i="18"/>
  <c r="H38" i="18"/>
  <c r="I38" i="18"/>
  <c r="J38" i="18"/>
  <c r="K38" i="18"/>
  <c r="D39" i="18"/>
  <c r="E39" i="18"/>
  <c r="F39" i="18"/>
  <c r="G39" i="18"/>
  <c r="H39" i="18"/>
  <c r="I39" i="18"/>
  <c r="J39" i="18"/>
  <c r="K39" i="18"/>
  <c r="D40" i="18"/>
  <c r="E40" i="18"/>
  <c r="F40" i="18"/>
  <c r="G40" i="18"/>
  <c r="H40" i="18"/>
  <c r="I40" i="18"/>
  <c r="J40" i="18"/>
  <c r="K40" i="18"/>
  <c r="D41" i="18"/>
  <c r="E41" i="18"/>
  <c r="F41" i="18"/>
  <c r="G41" i="18"/>
  <c r="H41" i="18"/>
  <c r="I41" i="18"/>
  <c r="J41" i="18"/>
  <c r="K41" i="18"/>
  <c r="D42" i="18"/>
  <c r="E42" i="18"/>
  <c r="F42" i="18"/>
  <c r="G42" i="18"/>
  <c r="H42" i="18"/>
  <c r="I42" i="18"/>
  <c r="J42" i="18"/>
  <c r="K42" i="18"/>
  <c r="E35" i="18"/>
  <c r="F35" i="18"/>
  <c r="G35" i="18"/>
  <c r="H35" i="18"/>
  <c r="I35" i="18"/>
  <c r="J35" i="18"/>
  <c r="K35" i="18"/>
  <c r="D35" i="18"/>
  <c r="O7" i="18"/>
  <c r="P7" i="18"/>
  <c r="Q7" i="18"/>
  <c r="R7" i="18"/>
  <c r="S7" i="18"/>
  <c r="T7" i="18"/>
  <c r="U7" i="18"/>
  <c r="V7" i="18"/>
  <c r="O8" i="18"/>
  <c r="P8" i="18"/>
  <c r="Q8" i="18"/>
  <c r="R8" i="18"/>
  <c r="S8" i="18"/>
  <c r="T8" i="18"/>
  <c r="U8" i="18"/>
  <c r="V8" i="18"/>
  <c r="O9" i="18"/>
  <c r="P9" i="18"/>
  <c r="Q9" i="18"/>
  <c r="R9" i="18"/>
  <c r="S9" i="18"/>
  <c r="T9" i="18"/>
  <c r="U9" i="18"/>
  <c r="V9" i="18"/>
  <c r="O10" i="18"/>
  <c r="P10" i="18"/>
  <c r="Q10" i="18"/>
  <c r="R10" i="18"/>
  <c r="S10" i="18"/>
  <c r="T10" i="18"/>
  <c r="U10" i="18"/>
  <c r="V10" i="18"/>
  <c r="O11" i="18"/>
  <c r="P11" i="18"/>
  <c r="Q11" i="18"/>
  <c r="R11" i="18"/>
  <c r="S11" i="18"/>
  <c r="T11" i="18"/>
  <c r="U11" i="18"/>
  <c r="V11" i="18"/>
  <c r="O12" i="18"/>
  <c r="P12" i="18"/>
  <c r="Q12" i="18"/>
  <c r="R12" i="18"/>
  <c r="S12" i="18"/>
  <c r="T12" i="18"/>
  <c r="U12" i="18"/>
  <c r="V12" i="18"/>
  <c r="O13" i="18"/>
  <c r="P13" i="18"/>
  <c r="Q13" i="18"/>
  <c r="R13" i="18"/>
  <c r="S13" i="18"/>
  <c r="T13" i="18"/>
  <c r="U13" i="18"/>
  <c r="V13" i="18"/>
  <c r="P6" i="18"/>
  <c r="Q6" i="18"/>
  <c r="R6" i="18"/>
  <c r="S6" i="18"/>
  <c r="T6" i="18"/>
  <c r="U6" i="18"/>
  <c r="V6" i="18"/>
  <c r="O6" i="18"/>
  <c r="D7" i="18"/>
  <c r="E7" i="18"/>
  <c r="F7" i="18"/>
  <c r="G7" i="18"/>
  <c r="H7" i="18"/>
  <c r="I7" i="18"/>
  <c r="J7" i="18"/>
  <c r="K7" i="18"/>
  <c r="D8" i="18"/>
  <c r="E8" i="18"/>
  <c r="F8" i="18"/>
  <c r="G8" i="18"/>
  <c r="H8" i="18"/>
  <c r="I8" i="18"/>
  <c r="J8" i="18"/>
  <c r="K8" i="18"/>
  <c r="D9" i="18"/>
  <c r="E9" i="18"/>
  <c r="F9" i="18"/>
  <c r="G9" i="18"/>
  <c r="H9" i="18"/>
  <c r="I9" i="18"/>
  <c r="J9" i="18"/>
  <c r="K9" i="18"/>
  <c r="D10" i="18"/>
  <c r="E10" i="18"/>
  <c r="F10" i="18"/>
  <c r="G10" i="18"/>
  <c r="H10" i="18"/>
  <c r="I10" i="18"/>
  <c r="J10" i="18"/>
  <c r="K10" i="18"/>
  <c r="D11" i="18"/>
  <c r="E11" i="18"/>
  <c r="F11" i="18"/>
  <c r="G11" i="18"/>
  <c r="H11" i="18"/>
  <c r="I11" i="18"/>
  <c r="J11" i="18"/>
  <c r="K11" i="18"/>
  <c r="D12" i="18"/>
  <c r="E12" i="18"/>
  <c r="F12" i="18"/>
  <c r="G12" i="18"/>
  <c r="H12" i="18"/>
  <c r="I12" i="18"/>
  <c r="J12" i="18"/>
  <c r="K12" i="18"/>
  <c r="D13" i="18"/>
  <c r="E13" i="18"/>
  <c r="F13" i="18"/>
  <c r="G13" i="18"/>
  <c r="H13" i="18"/>
  <c r="I13" i="18"/>
  <c r="J13" i="18"/>
  <c r="K13" i="18"/>
  <c r="K6" i="18"/>
  <c r="J6" i="18"/>
  <c r="I6" i="18"/>
  <c r="H6" i="18"/>
  <c r="G6" i="18"/>
  <c r="F6" i="18"/>
  <c r="E6" i="18"/>
  <c r="D6" i="18"/>
  <c r="K7" i="21"/>
  <c r="L7" i="21"/>
  <c r="M7" i="21"/>
  <c r="N7" i="21"/>
  <c r="O7" i="21"/>
  <c r="P7" i="21"/>
  <c r="K8" i="21"/>
  <c r="L8" i="21"/>
  <c r="M8" i="21"/>
  <c r="N8" i="21"/>
  <c r="O8" i="21"/>
  <c r="P8" i="21"/>
  <c r="K9" i="21"/>
  <c r="L9" i="21"/>
  <c r="M9" i="21"/>
  <c r="N9" i="21"/>
  <c r="O9" i="21"/>
  <c r="P9" i="21"/>
  <c r="K10" i="21"/>
  <c r="L10" i="21"/>
  <c r="M10" i="21"/>
  <c r="N10" i="21"/>
  <c r="O10" i="21"/>
  <c r="P10" i="21"/>
  <c r="K11" i="21"/>
  <c r="L11" i="21"/>
  <c r="M11" i="21"/>
  <c r="N11" i="21"/>
  <c r="O11" i="21"/>
  <c r="P11" i="21"/>
  <c r="K12" i="21"/>
  <c r="L12" i="21"/>
  <c r="M12" i="21"/>
  <c r="N12" i="21"/>
  <c r="O12" i="21"/>
  <c r="P12" i="21"/>
  <c r="K13" i="21"/>
  <c r="L13" i="21"/>
  <c r="M13" i="21"/>
  <c r="N13" i="21"/>
  <c r="O13" i="21"/>
  <c r="P13" i="21"/>
  <c r="K14" i="21"/>
  <c r="L14" i="21"/>
  <c r="M14" i="21"/>
  <c r="N14" i="21"/>
  <c r="O14" i="21"/>
  <c r="P14" i="21"/>
  <c r="K15" i="21"/>
  <c r="L15" i="21"/>
  <c r="M15" i="21"/>
  <c r="N15" i="21"/>
  <c r="O15" i="21"/>
  <c r="P15" i="21"/>
  <c r="K16" i="21"/>
  <c r="L16" i="21"/>
  <c r="M16" i="21"/>
  <c r="N16" i="21"/>
  <c r="O16" i="21"/>
  <c r="P16" i="21"/>
  <c r="K17" i="21"/>
  <c r="L17" i="21"/>
  <c r="M17" i="21"/>
  <c r="N17" i="21"/>
  <c r="O17" i="21"/>
  <c r="P17" i="21"/>
  <c r="L6" i="21"/>
  <c r="M6" i="21"/>
  <c r="N6" i="21"/>
  <c r="O6" i="21"/>
  <c r="P6" i="21"/>
  <c r="K23" i="21"/>
  <c r="L23" i="21"/>
  <c r="M23" i="21"/>
  <c r="N23" i="21"/>
  <c r="O23" i="21"/>
  <c r="P23" i="21"/>
  <c r="K24" i="21"/>
  <c r="L24" i="21"/>
  <c r="M24" i="21"/>
  <c r="N24" i="21"/>
  <c r="O24" i="21"/>
  <c r="P24" i="21"/>
  <c r="K25" i="21"/>
  <c r="L25" i="21"/>
  <c r="M25" i="21"/>
  <c r="N25" i="21"/>
  <c r="O25" i="21"/>
  <c r="P25" i="21"/>
  <c r="K26" i="21"/>
  <c r="L26" i="21"/>
  <c r="M26" i="21"/>
  <c r="N26" i="21"/>
  <c r="O26" i="21"/>
  <c r="P26" i="21"/>
  <c r="K27" i="21"/>
  <c r="L27" i="21"/>
  <c r="M27" i="21"/>
  <c r="N27" i="21"/>
  <c r="O27" i="21"/>
  <c r="P27" i="21"/>
  <c r="K28" i="21"/>
  <c r="L28" i="21"/>
  <c r="M28" i="21"/>
  <c r="N28" i="21"/>
  <c r="O28" i="21"/>
  <c r="P28" i="21"/>
  <c r="K29" i="21"/>
  <c r="L29" i="21"/>
  <c r="M29" i="21"/>
  <c r="N29" i="21"/>
  <c r="O29" i="21"/>
  <c r="P29" i="21"/>
  <c r="K30" i="21"/>
  <c r="L30" i="21"/>
  <c r="M30" i="21"/>
  <c r="N30" i="21"/>
  <c r="O30" i="21"/>
  <c r="P30" i="21"/>
  <c r="L22" i="21"/>
  <c r="M22" i="21"/>
  <c r="N22" i="21"/>
  <c r="O22" i="21"/>
  <c r="P22" i="21"/>
  <c r="K36" i="21"/>
  <c r="L36" i="21"/>
  <c r="M36" i="21"/>
  <c r="N36" i="21"/>
  <c r="O36" i="21"/>
  <c r="P36" i="21"/>
  <c r="K37" i="21"/>
  <c r="L37" i="21"/>
  <c r="M37" i="21"/>
  <c r="N37" i="21"/>
  <c r="O37" i="21"/>
  <c r="P37" i="21"/>
  <c r="K38" i="21"/>
  <c r="L38" i="21"/>
  <c r="M38" i="21"/>
  <c r="N38" i="21"/>
  <c r="O38" i="21"/>
  <c r="P38" i="21"/>
  <c r="K39" i="21"/>
  <c r="L39" i="21"/>
  <c r="M39" i="21"/>
  <c r="N39" i="21"/>
  <c r="O39" i="21"/>
  <c r="P39" i="21"/>
  <c r="L35" i="21"/>
  <c r="M35" i="21"/>
  <c r="N35" i="21"/>
  <c r="O35" i="21"/>
  <c r="P35" i="21"/>
  <c r="K47" i="21"/>
  <c r="L47" i="21"/>
  <c r="M47" i="21"/>
  <c r="N47" i="21"/>
  <c r="O47" i="21"/>
  <c r="P47" i="21"/>
  <c r="K48" i="21"/>
  <c r="L48" i="21"/>
  <c r="M48" i="21"/>
  <c r="N48" i="21"/>
  <c r="O48" i="21"/>
  <c r="P48" i="21"/>
  <c r="K49" i="21"/>
  <c r="L49" i="21"/>
  <c r="M49" i="21"/>
  <c r="N49" i="21"/>
  <c r="O49" i="21"/>
  <c r="P49" i="21"/>
  <c r="K50" i="21"/>
  <c r="L50" i="21"/>
  <c r="M50" i="21"/>
  <c r="N50" i="21"/>
  <c r="O50" i="21"/>
  <c r="P50" i="21"/>
  <c r="K51" i="21"/>
  <c r="L51" i="21"/>
  <c r="M51" i="21"/>
  <c r="N51" i="21"/>
  <c r="O51" i="21"/>
  <c r="P51" i="21"/>
  <c r="K52" i="21"/>
  <c r="L52" i="21"/>
  <c r="M52" i="21"/>
  <c r="N52" i="21"/>
  <c r="O52" i="21"/>
  <c r="P52" i="21"/>
  <c r="K53" i="21"/>
  <c r="L53" i="21"/>
  <c r="M53" i="21"/>
  <c r="N53" i="21"/>
  <c r="O53" i="21"/>
  <c r="P53" i="21"/>
  <c r="K54" i="21"/>
  <c r="L54" i="21"/>
  <c r="M54" i="21"/>
  <c r="N54" i="21"/>
  <c r="O54" i="21"/>
  <c r="P54" i="21"/>
  <c r="K55" i="21"/>
  <c r="L55" i="21"/>
  <c r="M55" i="21"/>
  <c r="N55" i="21"/>
  <c r="O55" i="21"/>
  <c r="P55" i="21"/>
  <c r="L46" i="21"/>
  <c r="M46" i="21"/>
  <c r="N46" i="21"/>
  <c r="O46" i="21"/>
  <c r="P46" i="21"/>
  <c r="K46" i="21"/>
  <c r="K35" i="21"/>
  <c r="K22" i="21"/>
  <c r="K6" i="21"/>
  <c r="C47" i="21"/>
  <c r="D47" i="21"/>
  <c r="E47" i="21"/>
  <c r="F47" i="21"/>
  <c r="G47" i="21"/>
  <c r="H47" i="21"/>
  <c r="C48" i="21"/>
  <c r="D48" i="21"/>
  <c r="E48" i="21"/>
  <c r="F48" i="21"/>
  <c r="G48" i="21"/>
  <c r="H48" i="21"/>
  <c r="C49" i="21"/>
  <c r="D49" i="21"/>
  <c r="E49" i="21"/>
  <c r="F49" i="21"/>
  <c r="G49" i="21"/>
  <c r="H49" i="21"/>
  <c r="C50" i="21"/>
  <c r="D50" i="21"/>
  <c r="E50" i="21"/>
  <c r="F50" i="21"/>
  <c r="G50" i="21"/>
  <c r="H50" i="21"/>
  <c r="C51" i="21"/>
  <c r="D51" i="21"/>
  <c r="E51" i="21"/>
  <c r="F51" i="21"/>
  <c r="G51" i="21"/>
  <c r="H51" i="21"/>
  <c r="C52" i="21"/>
  <c r="D52" i="21"/>
  <c r="E52" i="21"/>
  <c r="F52" i="21"/>
  <c r="G52" i="21"/>
  <c r="H52" i="21"/>
  <c r="C53" i="21"/>
  <c r="D53" i="21"/>
  <c r="E53" i="21"/>
  <c r="F53" i="21"/>
  <c r="G53" i="21"/>
  <c r="H53" i="21"/>
  <c r="C54" i="21"/>
  <c r="D54" i="21"/>
  <c r="E54" i="21"/>
  <c r="F54" i="21"/>
  <c r="G54" i="21"/>
  <c r="H54" i="21"/>
  <c r="C55" i="21"/>
  <c r="D55" i="21"/>
  <c r="E55" i="21"/>
  <c r="F55" i="21"/>
  <c r="G55" i="21"/>
  <c r="H55" i="21"/>
  <c r="D46" i="21"/>
  <c r="E46" i="21"/>
  <c r="F46" i="21"/>
  <c r="G46" i="21"/>
  <c r="H46" i="21"/>
  <c r="C46" i="21"/>
  <c r="C41" i="21"/>
  <c r="D41" i="21"/>
  <c r="E41" i="21"/>
  <c r="F41" i="21"/>
  <c r="G41" i="21"/>
  <c r="H41" i="21"/>
  <c r="C36" i="21"/>
  <c r="D36" i="21"/>
  <c r="E36" i="21"/>
  <c r="F36" i="21"/>
  <c r="G36" i="21"/>
  <c r="H36" i="21"/>
  <c r="C37" i="21"/>
  <c r="D37" i="21"/>
  <c r="E37" i="21"/>
  <c r="F37" i="21"/>
  <c r="G37" i="21"/>
  <c r="H37" i="21"/>
  <c r="C38" i="21"/>
  <c r="D38" i="21"/>
  <c r="E38" i="21"/>
  <c r="F38" i="21"/>
  <c r="G38" i="21"/>
  <c r="H38" i="21"/>
  <c r="C39" i="21"/>
  <c r="D39" i="21"/>
  <c r="E39" i="21"/>
  <c r="F39" i="21"/>
  <c r="G39" i="21"/>
  <c r="H39" i="21"/>
  <c r="C40" i="21"/>
  <c r="D40" i="21"/>
  <c r="E40" i="21"/>
  <c r="F40" i="21"/>
  <c r="G40" i="21"/>
  <c r="H40" i="21"/>
  <c r="D35" i="21"/>
  <c r="E35" i="21"/>
  <c r="F35" i="21"/>
  <c r="G35" i="21"/>
  <c r="H35" i="21"/>
  <c r="C35" i="21"/>
  <c r="C23" i="21"/>
  <c r="D23" i="21"/>
  <c r="E23" i="21"/>
  <c r="F23" i="21"/>
  <c r="G23" i="21"/>
  <c r="H23" i="21"/>
  <c r="C24" i="21"/>
  <c r="D24" i="21"/>
  <c r="E24" i="21"/>
  <c r="F24" i="21"/>
  <c r="G24" i="21"/>
  <c r="H24" i="21"/>
  <c r="C25" i="21"/>
  <c r="D25" i="21"/>
  <c r="E25" i="21"/>
  <c r="F25" i="21"/>
  <c r="G25" i="21"/>
  <c r="H25" i="21"/>
  <c r="C26" i="21"/>
  <c r="D26" i="21"/>
  <c r="E26" i="21"/>
  <c r="F26" i="21"/>
  <c r="G26" i="21"/>
  <c r="H26" i="21"/>
  <c r="C27" i="21"/>
  <c r="D27" i="21"/>
  <c r="E27" i="21"/>
  <c r="F27" i="21"/>
  <c r="G27" i="21"/>
  <c r="H27" i="21"/>
  <c r="C28" i="21"/>
  <c r="D28" i="21"/>
  <c r="E28" i="21"/>
  <c r="F28" i="21"/>
  <c r="G28" i="21"/>
  <c r="H28" i="21"/>
  <c r="D22" i="21"/>
  <c r="E22" i="21"/>
  <c r="F22" i="21"/>
  <c r="G22" i="21"/>
  <c r="H22" i="21"/>
  <c r="C22" i="21"/>
  <c r="C7" i="21"/>
  <c r="D7" i="21"/>
  <c r="E7" i="21"/>
  <c r="F7" i="21"/>
  <c r="G7" i="21"/>
  <c r="H7" i="21"/>
  <c r="C8" i="21"/>
  <c r="D8" i="21"/>
  <c r="E8" i="21"/>
  <c r="F8" i="21"/>
  <c r="G8" i="21"/>
  <c r="H8" i="21"/>
  <c r="C9" i="21"/>
  <c r="D9" i="21"/>
  <c r="E9" i="21"/>
  <c r="F9" i="21"/>
  <c r="G9" i="21"/>
  <c r="H9" i="21"/>
  <c r="C10" i="21"/>
  <c r="D10" i="21"/>
  <c r="E10" i="21"/>
  <c r="F10" i="21"/>
  <c r="G10" i="21"/>
  <c r="H10" i="21"/>
  <c r="C11" i="21"/>
  <c r="D11" i="21"/>
  <c r="E11" i="21"/>
  <c r="F11" i="21"/>
  <c r="G11" i="21"/>
  <c r="H11" i="21"/>
  <c r="C12" i="21"/>
  <c r="D12" i="21"/>
  <c r="E12" i="21"/>
  <c r="F12" i="21"/>
  <c r="G12" i="21"/>
  <c r="H12" i="21"/>
  <c r="C13" i="21"/>
  <c r="D13" i="21"/>
  <c r="E13" i="21"/>
  <c r="F13" i="21"/>
  <c r="G13" i="21"/>
  <c r="H13" i="21"/>
  <c r="C14" i="21"/>
  <c r="D14" i="21"/>
  <c r="E14" i="21"/>
  <c r="F14" i="21"/>
  <c r="G14" i="21"/>
  <c r="H14" i="21"/>
  <c r="C15" i="21"/>
  <c r="D15" i="21"/>
  <c r="E15" i="21"/>
  <c r="F15" i="21"/>
  <c r="G15" i="21"/>
  <c r="H15" i="21"/>
  <c r="C16" i="21"/>
  <c r="D16" i="21"/>
  <c r="E16" i="21"/>
  <c r="F16" i="21"/>
  <c r="G16" i="21"/>
  <c r="H16" i="21"/>
  <c r="C17" i="21"/>
  <c r="D17" i="21"/>
  <c r="E17" i="21"/>
  <c r="F17" i="21"/>
  <c r="G17" i="21"/>
  <c r="H17" i="21"/>
  <c r="H6" i="21"/>
  <c r="G6" i="21"/>
  <c r="F6" i="21"/>
  <c r="E6" i="21"/>
  <c r="D6" i="21"/>
  <c r="C6" i="21"/>
  <c r="B104" i="13"/>
  <c r="B54" i="13"/>
  <c r="B104" i="12"/>
  <c r="B54" i="12"/>
  <c r="B22" i="18"/>
  <c r="B14" i="18"/>
  <c r="B6" i="18"/>
  <c r="B74" i="18"/>
  <c r="B43" i="18"/>
  <c r="M40" i="18"/>
  <c r="M14" i="18"/>
  <c r="M22" i="18"/>
  <c r="B54" i="14"/>
  <c r="B54" i="11"/>
  <c r="B54" i="10"/>
  <c r="B54" i="7"/>
  <c r="B104" i="14"/>
  <c r="B104" i="11"/>
  <c r="B104" i="10"/>
  <c r="B104" i="7"/>
  <c r="B3" i="21"/>
  <c r="B82" i="18"/>
  <c r="B66" i="18"/>
  <c r="M45" i="18"/>
  <c r="M35" i="18"/>
  <c r="B51" i="18"/>
  <c r="B35" i="18"/>
  <c r="M6" i="18"/>
  <c r="B4" i="14"/>
  <c r="B4" i="13"/>
  <c r="B4" i="12"/>
  <c r="B4" i="11"/>
  <c r="B4" i="10"/>
  <c r="B4" i="7"/>
</calcChain>
</file>

<file path=xl/sharedStrings.xml><?xml version="1.0" encoding="utf-8"?>
<sst xmlns="http://schemas.openxmlformats.org/spreadsheetml/2006/main" count="4114" uniqueCount="452">
  <si>
    <t>Geography</t>
  </si>
  <si>
    <t>Time</t>
  </si>
  <si>
    <t>Product</t>
  </si>
  <si>
    <t>Volume Sales</t>
  </si>
  <si>
    <t>Volume Share of Category, Unfiltered</t>
  </si>
  <si>
    <t>Price per Volume</t>
  </si>
  <si>
    <t>Dollar Sales</t>
  </si>
  <si>
    <t>Unit Sales</t>
  </si>
  <si>
    <t>Current</t>
  </si>
  <si>
    <t>Change vs YA</t>
  </si>
  <si>
    <t>%Change vs YA</t>
  </si>
  <si>
    <t>YOGURT</t>
  </si>
  <si>
    <t>Product Development Index</t>
  </si>
  <si>
    <t>ADA MIDEAST - MULO</t>
  </si>
  <si>
    <t>MIDWEST DAIRY ASSOCIATION - MULO</t>
  </si>
  <si>
    <t>NEW ENGLAND DAIRY - MULO</t>
  </si>
  <si>
    <t>CMAB - MULO</t>
  </si>
  <si>
    <t>FLORIDA DAIRY FARMERS - MULO</t>
  </si>
  <si>
    <t>MAINE DAIRY PROMOTION BOARD - MULO</t>
  </si>
  <si>
    <t>OREGON DAIRY PRODUCERS - MULO</t>
  </si>
  <si>
    <t>UNITED DAIRY INDUSTRY OF MICHIGAN - MULO</t>
  </si>
  <si>
    <t>PRIVATE LABEL</t>
  </si>
  <si>
    <t>BRANDED</t>
  </si>
  <si>
    <t>FAT FREE</t>
  </si>
  <si>
    <t>TOTAL U.S. MULTI-OUTLET + CONVENIENCE</t>
  </si>
  <si>
    <t>TOTAL U.S. MULTI-OUTLET</t>
  </si>
  <si>
    <t>TOTAL U.S. FOOD</t>
  </si>
  <si>
    <t>TOTAL U.S. DRUG</t>
  </si>
  <si>
    <t>TOTAL U.S. CONVENIENCE</t>
  </si>
  <si>
    <t>TOTAL U.S. ALL OTHER OUTLETS</t>
  </si>
  <si>
    <t>CURRENT</t>
  </si>
  <si>
    <t>VOLUME SHARE</t>
  </si>
  <si>
    <t>PRICE PER VOLUME</t>
  </si>
  <si>
    <t>DOLLAR SALES</t>
  </si>
  <si>
    <t>UNIT SALES</t>
  </si>
  <si>
    <t>CHANGE VS YA</t>
  </si>
  <si>
    <t>CHG VS YA</t>
  </si>
  <si>
    <t>% CHG VS YA</t>
  </si>
  <si>
    <t>PRODUCT DEVELOPMENT INDEX</t>
  </si>
  <si>
    <t>CALIFORNIA - MULO</t>
  </si>
  <si>
    <t>GREAT LAKES - MULO</t>
  </si>
  <si>
    <t>MID-SOUTH - MULO</t>
  </si>
  <si>
    <t>NORTHEAST - MULO</t>
  </si>
  <si>
    <t>PLAINS - MULO</t>
  </si>
  <si>
    <t>SOUTH CENTRAL - MULO</t>
  </si>
  <si>
    <t>SOUTHEAST - MULO</t>
  </si>
  <si>
    <t>WEST - MULO</t>
  </si>
  <si>
    <t>CALIFORNIA - FOOD</t>
  </si>
  <si>
    <t>GREAT LAKES - FOOD</t>
  </si>
  <si>
    <t>MID-SOUTH - FOOD</t>
  </si>
  <si>
    <t>NORTHEAST - FOOD</t>
  </si>
  <si>
    <t>PLAINS - FOOD</t>
  </si>
  <si>
    <t>SOUTH CENTRAL - FOOD</t>
  </si>
  <si>
    <t>SOUTHEAST - FOOD</t>
  </si>
  <si>
    <t>WEST - FOOD</t>
  </si>
  <si>
    <t>GREAT LAKES REGION - MULTI OUTLET</t>
  </si>
  <si>
    <t>NORTHEAST REGION - MULTI OUTLET</t>
  </si>
  <si>
    <t>SOUTH CENTRAL REGION - MULTI OUTLET</t>
  </si>
  <si>
    <t>SOUTHEAST REGION - MULTI OUTLET</t>
  </si>
  <si>
    <t>PLAINS REGION - MULTI OUTLET</t>
  </si>
  <si>
    <t>CALIFORNIA REGION - MULTI OUTLET</t>
  </si>
  <si>
    <t>MID-SOUTH REGION - MULTI OUTLET</t>
  </si>
  <si>
    <t>WEST REGION - MULTI OUTLET</t>
  </si>
  <si>
    <t>West - IRI Standard - Multi Outlet</t>
  </si>
  <si>
    <t>Great Lakes - IRI Standard - Multi Outlet</t>
  </si>
  <si>
    <t>South Central - IRI Standard - Multi Outlet</t>
  </si>
  <si>
    <t>Plains - IRI Standard - Multi Outlet</t>
  </si>
  <si>
    <t>Mid-South - IRI Standard - Multi Outlet</t>
  </si>
  <si>
    <t>Northeast - IRI Standard - Multi Outlet</t>
  </si>
  <si>
    <t>Southeast - IRI Standard - Multi Outlet</t>
  </si>
  <si>
    <t>California - IRI Standard - Multi Outlet</t>
  </si>
  <si>
    <t>ADA MIDEAST</t>
  </si>
  <si>
    <t>DAIRYMAX</t>
  </si>
  <si>
    <t>MIDWEST DAIRY ASSOCIATION</t>
  </si>
  <si>
    <t>ALL OTHER</t>
  </si>
  <si>
    <t>TOTAL U.S. MULO+C</t>
  </si>
  <si>
    <t>TOTAL U.S. MULO</t>
  </si>
  <si>
    <t>TOTAL U.S. ALL OTHER OUTLET xWM</t>
  </si>
  <si>
    <t>WALMART</t>
  </si>
  <si>
    <t>IRI STANDARD REGIONS</t>
  </si>
  <si>
    <t>WALMART REGIONS</t>
  </si>
  <si>
    <t>IRI STANDARD REGIONS &amp; MARKETS</t>
  </si>
  <si>
    <t>DMI CUSTOM REGIONS &amp; MARKETS</t>
  </si>
  <si>
    <t>INDEX</t>
  </si>
  <si>
    <t>CALIFORNIA - DRUG</t>
  </si>
  <si>
    <t>GREAT LAKES - DRUG</t>
  </si>
  <si>
    <t>MID-SOUTH - DRUG</t>
  </si>
  <si>
    <t>NORTHEAST - DRUG</t>
  </si>
  <si>
    <t>WEST - DRUG</t>
  </si>
  <si>
    <t>CALIFORNIA - CONV.</t>
  </si>
  <si>
    <t>GREAT LAKES - CONV.</t>
  </si>
  <si>
    <t>MID-SOUTH - CONV.</t>
  </si>
  <si>
    <t>NORTHEAST - CONV.</t>
  </si>
  <si>
    <t>PLAINS - CONV.</t>
  </si>
  <si>
    <t>SOUTH CENTRAL - CONV.</t>
  </si>
  <si>
    <t>SOUTHEAST - CONV.</t>
  </si>
  <si>
    <t>WEST - CONV.</t>
  </si>
  <si>
    <t>LOW FAT</t>
  </si>
  <si>
    <t>SEGMENT</t>
  </si>
  <si>
    <t>FORM</t>
  </si>
  <si>
    <t>PACKAGE</t>
  </si>
  <si>
    <t>SIZE</t>
  </si>
  <si>
    <t>VOLUME SALES (POUNDS)</t>
  </si>
  <si>
    <t>CALIFORNIA - MULO+C</t>
  </si>
  <si>
    <t>GREAT LAKES - MULO+C</t>
  </si>
  <si>
    <t>MID-SOUTH - MULO+C</t>
  </si>
  <si>
    <t>NORTHEAST - MULO+C</t>
  </si>
  <si>
    <t>PLAINS - MULO+C</t>
  </si>
  <si>
    <t>SOUTH CENTRAL - MULO+C</t>
  </si>
  <si>
    <t>SOUTHEAST - MULO+C</t>
  </si>
  <si>
    <t>WEST - MULO+C</t>
  </si>
  <si>
    <t xml:space="preserve">    Total US - Multi Outlet + Conv</t>
  </si>
  <si>
    <t xml:space="preserve">    Total US - Multi Outlet</t>
  </si>
  <si>
    <t xml:space="preserve">    Total US - Food</t>
  </si>
  <si>
    <t xml:space="preserve">    Total US - Drug</t>
  </si>
  <si>
    <t xml:space="preserve">    Total US - Conv</t>
  </si>
  <si>
    <t xml:space="preserve">    Idaho - Multi Outlet</t>
  </si>
  <si>
    <t>Chicago, IL - Multi Outlet</t>
  </si>
  <si>
    <t>Cleveland, OH - Multi Outlet</t>
  </si>
  <si>
    <t>Detroit, MI - Multi Outlet</t>
  </si>
  <si>
    <t>Grand Rapids, MI - Multi Outlet</t>
  </si>
  <si>
    <t>Green Bay, WI - Multi Outlet</t>
  </si>
  <si>
    <t>Indianapolis, IN - Multi Outlet</t>
  </si>
  <si>
    <t>Milwaukee, WI - Multi Outlet</t>
  </si>
  <si>
    <t>Peoria/Springfield, IL - Multi Outlet</t>
  </si>
  <si>
    <t>Toledo, OH - Multi Outlet</t>
  </si>
  <si>
    <t>Dallas/Ft. Worth, TX - Multi Outlet</t>
  </si>
  <si>
    <t>Houston, TX - Multi Outlet</t>
  </si>
  <si>
    <t>Little Rock, AR - Multi Outlet</t>
  </si>
  <si>
    <t>New Orleans, LA/Mobile, AL - Multi Outlet</t>
  </si>
  <si>
    <t>Oklahoma City, OK - Multi Outlet</t>
  </si>
  <si>
    <t>Tulsa, OK - Multi Outlet</t>
  </si>
  <si>
    <t>Des Moines, IA - Multi Outlet</t>
  </si>
  <si>
    <t>Kansas City, KS - Multi Outlet</t>
  </si>
  <si>
    <t>Minneapolis/St. Paul, MN - Multi Outlet</t>
  </si>
  <si>
    <t>Wichita, KS - Multi Outlet</t>
  </si>
  <si>
    <t>Baltimore, MD/Washington D.C. - Multi Outlet</t>
  </si>
  <si>
    <t>Charlotte, NC - Multi Outlet</t>
  </si>
  <si>
    <t>St. Louis, MO - Multi Outlet</t>
  </si>
  <si>
    <t>Knoxville, TN - Multi Outlet</t>
  </si>
  <si>
    <t>Louisville, KY - Multi Outlet</t>
  </si>
  <si>
    <t>Omaha, NE - Multi Outlet</t>
  </si>
  <si>
    <t>Memphis, TN - Multi Outlet</t>
  </si>
  <si>
    <t>Nashville, TN - Multi Outlet</t>
  </si>
  <si>
    <t>Raleigh/Greensboro, NC - Multi Outlet</t>
  </si>
  <si>
    <t>Richmond/Norfolk, VA - Multi Outlet</t>
  </si>
  <si>
    <t>Roanoke, VA - Multi Outlet</t>
  </si>
  <si>
    <t>Albany, NY - Multi Outlet</t>
  </si>
  <si>
    <t>Boston, MA - Multi Outlet</t>
  </si>
  <si>
    <t>Buffalo/Rochester, NY - Multi Outlet</t>
  </si>
  <si>
    <t>Harrisburg/Scranton, PA - Multi Outlet</t>
  </si>
  <si>
    <t>Hartford, CT/Springfield, MA - Multi Outlet</t>
  </si>
  <si>
    <t>New England - Multi Outlet</t>
  </si>
  <si>
    <t>New York, NY - Multi Outlet</t>
  </si>
  <si>
    <t>Philadelphia, PA - Multi Outlet</t>
  </si>
  <si>
    <t>Pittsburgh, PA - Multi Outlet</t>
  </si>
  <si>
    <t>Providence, RI - Multi Outlet</t>
  </si>
  <si>
    <t>Syracuse, NY - Multi Outlet</t>
  </si>
  <si>
    <t>Atlanta, GA - Multi Outlet</t>
  </si>
  <si>
    <t>Birmingham/Montgomery, AL - Multi Outlet</t>
  </si>
  <si>
    <t>Jacksonville, FL - Multi Outlet</t>
  </si>
  <si>
    <t>Miami/Ft. Lauderdale, FL - Multi Outlet</t>
  </si>
  <si>
    <t>Mississippi - Multi Outlet</t>
  </si>
  <si>
    <t>Orlando, FL - Multi Outlet</t>
  </si>
  <si>
    <t>South Carolina - Multi Outlet</t>
  </si>
  <si>
    <t>Tampa/St. Petersburg, FL - Multi Outlet</t>
  </si>
  <si>
    <t>Los Angeles, CA - Multi Outlet</t>
  </si>
  <si>
    <t>Sacramento, CA - Multi Outlet</t>
  </si>
  <si>
    <t>San Diego, CA - Multi Outlet</t>
  </si>
  <si>
    <t>San Francisco/Oakland, CA - Multi Outlet</t>
  </si>
  <si>
    <t>Boise, ID - Multi Outlet</t>
  </si>
  <si>
    <t>Denver, CO - Multi Outlet</t>
  </si>
  <si>
    <t>Las Vegas, NV - Multi Outlet</t>
  </si>
  <si>
    <t>Phoenix/Tucson, AZ - Multi Outlet</t>
  </si>
  <si>
    <t>Portland, OR - Multi Outlet</t>
  </si>
  <si>
    <t>Salt Lake City, UT - Multi Outlet</t>
  </si>
  <si>
    <t>Seattle/Tacoma, WA - Multi Outlet</t>
  </si>
  <si>
    <t>Spokane, WA - Multi Outlet</t>
  </si>
  <si>
    <t>West Texas/New Mexico - Multi Outlet</t>
  </si>
  <si>
    <t>Ohio - Multi Outlet</t>
  </si>
  <si>
    <t>West Virginia - Multi Outlet</t>
  </si>
  <si>
    <t>Oklahoma - Multi Outlet</t>
  </si>
  <si>
    <t>Alabama - Multi Outlet</t>
  </si>
  <si>
    <t>Georgia - Multi Outlet</t>
  </si>
  <si>
    <t>Kentucky - Multi Outlet</t>
  </si>
  <si>
    <t>Louisiana - Multi Outlet</t>
  </si>
  <si>
    <t>North Carolina - Multi Outlet</t>
  </si>
  <si>
    <t>Tennessee - Multi Outlet</t>
  </si>
  <si>
    <t>Virginia - Multi Outlet</t>
  </si>
  <si>
    <t>Arkansas - Multi Outlet</t>
  </si>
  <si>
    <t>Illinois - Multi Outlet</t>
  </si>
  <si>
    <t>Kansas - Multi Outlet</t>
  </si>
  <si>
    <t>Minnesota - Multi Outlet</t>
  </si>
  <si>
    <t>Missouri - Multi Outlet</t>
  </si>
  <si>
    <t>Nebraska - Multi Outlet</t>
  </si>
  <si>
    <t>South Dakota - Multi Outlet</t>
  </si>
  <si>
    <t>Nevada - Multi Outlet</t>
  </si>
  <si>
    <t>New Jersey - Multi Outlet</t>
  </si>
  <si>
    <t>New York - Multi Outlet</t>
  </si>
  <si>
    <t>Delaware - Multi Outlet</t>
  </si>
  <si>
    <t>Pennsylvania - Multi Outlet</t>
  </si>
  <si>
    <t>Connecticut - Multi Outlet</t>
  </si>
  <si>
    <t>Massachusetts - Multi Outlet</t>
  </si>
  <si>
    <t>New Hampshire - Multi Outlet</t>
  </si>
  <si>
    <t>Rhode Island - Multi Outlet</t>
  </si>
  <si>
    <t>Vermont - Multi Outlet</t>
  </si>
  <si>
    <t>Cincinnati/Dayton, OH - Multi Outlet</t>
  </si>
  <si>
    <t>Columbus, OH - Multi Outlet</t>
  </si>
  <si>
    <t>CUPS</t>
  </si>
  <si>
    <t>TUBS</t>
  </si>
  <si>
    <t>TUBES</t>
  </si>
  <si>
    <t>DRINKS</t>
  </si>
  <si>
    <t>TRADITIONAL</t>
  </si>
  <si>
    <t>BLENDED</t>
  </si>
  <si>
    <t>DRINKABLE</t>
  </si>
  <si>
    <t>FRUIT ON-THE-BOTTOM</t>
  </si>
  <si>
    <t>WHIPPED</t>
  </si>
  <si>
    <t>TOPPINGS</t>
  </si>
  <si>
    <t>GRANOLA TOPPED</t>
  </si>
  <si>
    <t>BRANDED VS. PL</t>
  </si>
  <si>
    <t>FLAVORS</t>
  </si>
  <si>
    <t>STRAWBERRY</t>
  </si>
  <si>
    <t>STRAWBERRY BLENDS</t>
  </si>
  <si>
    <t>VANILLA</t>
  </si>
  <si>
    <t>VANILLA BLENDS</t>
  </si>
  <si>
    <t>PLAIN</t>
  </si>
  <si>
    <t>PEACH</t>
  </si>
  <si>
    <t>PEACH BLENDS</t>
  </si>
  <si>
    <t>BLUEBERRY</t>
  </si>
  <si>
    <t>BLUEBERRY BLENDS</t>
  </si>
  <si>
    <t>RASPBERRY</t>
  </si>
  <si>
    <t>RASPBERRY BLENDS</t>
  </si>
  <si>
    <t>CHERRY</t>
  </si>
  <si>
    <t>CHERRY BLENDS</t>
  </si>
  <si>
    <t>FAT</t>
  </si>
  <si>
    <t>WHOLE/REGULAR FAT</t>
  </si>
  <si>
    <t>REDUCED FAT</t>
  </si>
  <si>
    <t>ENHANCED</t>
  </si>
  <si>
    <t>ORGANIC</t>
  </si>
  <si>
    <t>LITE</t>
  </si>
  <si>
    <t>PRE/PROBIOTIC/DIGESTIVE/FIBER</t>
  </si>
  <si>
    <t>4.01 - 6.00OZ SINGLE-SERVE</t>
  </si>
  <si>
    <t>2.10 - 4.00OZ MULTI-PACK</t>
  </si>
  <si>
    <t>4.01 - 6.000Z MULTI-PACK</t>
  </si>
  <si>
    <t>24.01 - 32.00OZ MULTI-SERVE</t>
  </si>
  <si>
    <t>SINGLE-SERVE</t>
  </si>
  <si>
    <t>MULTI-SERVE</t>
  </si>
  <si>
    <t>MULTI-PACK</t>
  </si>
  <si>
    <t>VOLUME SALES (PINTS)</t>
  </si>
  <si>
    <t xml:space="preserve">    Utah - Multi Outlet</t>
  </si>
  <si>
    <t xml:space="preserve">      California - IRI Standard - Multi Outlet + Conv</t>
  </si>
  <si>
    <t xml:space="preserve">      Great Lakes - IRI Standard - Multi Outlet + Conv</t>
  </si>
  <si>
    <t xml:space="preserve">      Mid-South - IRI Standard - Multi Outlet + Conv</t>
  </si>
  <si>
    <t xml:space="preserve">      Northeast - IRI Standard - Multi Outlet + Conv</t>
  </si>
  <si>
    <t xml:space="preserve">      Plains - IRI Standard - Multi Outlet + Conv</t>
  </si>
  <si>
    <t xml:space="preserve">      South Central - IRI Standard - Multi Outlet + Conv</t>
  </si>
  <si>
    <t xml:space="preserve">      Southeast - IRI Standard - Multi Outlet + Conv</t>
  </si>
  <si>
    <t xml:space="preserve">      West - IRI Standard - Multi Outlet + Conv</t>
  </si>
  <si>
    <t xml:space="preserve">      California - IRI Standard - Multi Outlet</t>
  </si>
  <si>
    <t xml:space="preserve">      Great Lakes - IRI Standard - Multi Outlet</t>
  </si>
  <si>
    <t xml:space="preserve">      Mid-South - IRI Standard - Multi Outlet</t>
  </si>
  <si>
    <t xml:space="preserve">      Northeast - IRI Standard - Multi Outlet</t>
  </si>
  <si>
    <t xml:space="preserve">      Plains - IRI Standard - Multi Outlet</t>
  </si>
  <si>
    <t xml:space="preserve">      South Central - IRI Standard - Multi Outlet</t>
  </si>
  <si>
    <t xml:space="preserve">      Southeast - IRI Standard - Multi Outlet</t>
  </si>
  <si>
    <t xml:space="preserve">      West - IRI Standard - Multi Outlet</t>
  </si>
  <si>
    <t xml:space="preserve">      California - IRI Standard - Food</t>
  </si>
  <si>
    <t xml:space="preserve">      Great Lakes - IRI Standard - Food</t>
  </si>
  <si>
    <t xml:space="preserve">      Mid-South - IRI Standard - Food</t>
  </si>
  <si>
    <t xml:space="preserve">      Northeast - IRI Standard - Food</t>
  </si>
  <si>
    <t xml:space="preserve">      Plains - IRI Standard - Food</t>
  </si>
  <si>
    <t xml:space="preserve">      South Central - IRI Standard - Food</t>
  </si>
  <si>
    <t xml:space="preserve">      Southeast - IRI Standard - Food</t>
  </si>
  <si>
    <t xml:space="preserve">      West - IRI Standard - Food</t>
  </si>
  <si>
    <t xml:space="preserve">      California - IRI Standard - Drug</t>
  </si>
  <si>
    <t xml:space="preserve">      Great Lakes - IRI Standard - Drug</t>
  </si>
  <si>
    <t xml:space="preserve">      Mid-South - IRI Standard - Drug</t>
  </si>
  <si>
    <t xml:space="preserve">      Northeast - IRI Standard - Drug</t>
  </si>
  <si>
    <t xml:space="preserve">      West - IRI Standard - Drug</t>
  </si>
  <si>
    <t xml:space="preserve">      California - IRI Standard - Conv</t>
  </si>
  <si>
    <t xml:space="preserve">      Great Lakes - IRI Standard - Conv</t>
  </si>
  <si>
    <t xml:space="preserve">      Mid-South - IRI Standard - Conv</t>
  </si>
  <si>
    <t xml:space="preserve">      Northeast - IRI Standard - Conv</t>
  </si>
  <si>
    <t xml:space="preserve">      Plains - IRI Standard - Conv</t>
  </si>
  <si>
    <t xml:space="preserve">      South Central - IRI Standard - Conv</t>
  </si>
  <si>
    <t xml:space="preserve">      Southeast - IRI Standard - Conv</t>
  </si>
  <si>
    <t xml:space="preserve">      West - IRI Standard - Conv</t>
  </si>
  <si>
    <t xml:space="preserve">  California - All Other (U)</t>
  </si>
  <si>
    <t xml:space="preserve">  Great Lakes - All Other (U)</t>
  </si>
  <si>
    <t xml:space="preserve">  Mid-South - All Other (U)</t>
  </si>
  <si>
    <t xml:space="preserve">  Northeast - All Other (U)</t>
  </si>
  <si>
    <t xml:space="preserve">  Plains - All Other (U)</t>
  </si>
  <si>
    <t xml:space="preserve">  South Central - All Other (U)</t>
  </si>
  <si>
    <t xml:space="preserve">  Southeast - All Other (U)</t>
  </si>
  <si>
    <t xml:space="preserve">  West - All Other (U)</t>
  </si>
  <si>
    <t>Custom Segment</t>
  </si>
  <si>
    <t xml:space="preserve">  Total US - All Other (U)</t>
  </si>
  <si>
    <t>Custom Form</t>
  </si>
  <si>
    <t>FRUIT ON THE BOTTOM</t>
  </si>
  <si>
    <t>Major Brand</t>
  </si>
  <si>
    <t>NATIONAL BRAND</t>
  </si>
  <si>
    <t>Custom Package</t>
  </si>
  <si>
    <t>Custom Flavor Grouping</t>
  </si>
  <si>
    <t>STRAWBERRY BLEND</t>
  </si>
  <si>
    <t>VANILLA BLEND</t>
  </si>
  <si>
    <t>PEACH BLEND</t>
  </si>
  <si>
    <t>BLUEBERRY BLEND</t>
  </si>
  <si>
    <t>RASPBERRY BLEND</t>
  </si>
  <si>
    <t>CHERRY BLEND</t>
  </si>
  <si>
    <t>Custom Fat Content</t>
  </si>
  <si>
    <t>Custom Organic</t>
  </si>
  <si>
    <t>Custom Size  Range</t>
  </si>
  <si>
    <t xml:space="preserve">      4.01-6OZ SS</t>
  </si>
  <si>
    <t xml:space="preserve">      2.1-4OZ MP</t>
  </si>
  <si>
    <t xml:space="preserve">      4.01-6OZ MP</t>
  </si>
  <si>
    <t xml:space="preserve">      24.01-32OZ MS</t>
  </si>
  <si>
    <t>GRANOLA TOPPED* - Due to a retailer restriction, this product aggregate is under-reporting.</t>
  </si>
  <si>
    <t>TOP PERFORMERS</t>
  </si>
  <si>
    <t>GREEK</t>
  </si>
  <si>
    <t>QUARTER</t>
  </si>
  <si>
    <t>L52W</t>
  </si>
  <si>
    <t>YTD</t>
  </si>
  <si>
    <t>MONTHLY TOP LINE - YOGURT</t>
  </si>
  <si>
    <t>YOGURT CUPS</t>
  </si>
  <si>
    <t>YOGURT TUBS</t>
  </si>
  <si>
    <t>YOGURT TUBES</t>
  </si>
  <si>
    <t>YOGURT DRINK</t>
  </si>
  <si>
    <t>Dairy West - MULO (U)</t>
  </si>
  <si>
    <t>ADA NORTHEAST - MULO</t>
  </si>
  <si>
    <t>NEW ENGLAND DAIRY ASSOCIATION - MULO</t>
  </si>
  <si>
    <t>ADA INDIANA - MULO</t>
  </si>
  <si>
    <t>DAIRY FARMERS OF WISCONSIN - MULO</t>
  </si>
  <si>
    <t>DAIRY WEST - MULO</t>
  </si>
  <si>
    <t>THE DAIRY ALLIANCE  - MULO</t>
  </si>
  <si>
    <t>THE DAIRY ALLIANCE</t>
  </si>
  <si>
    <t>DAIRY FARMERS OF WASHINGTON - MULO</t>
  </si>
  <si>
    <t>MONTH</t>
  </si>
  <si>
    <t xml:space="preserve">DAIRY MANAGEMENT WEST - MULO </t>
  </si>
  <si>
    <t>Dairy Management West - MULO</t>
  </si>
  <si>
    <t>Arizona - Multi Outlet</t>
  </si>
  <si>
    <t>L4 Weeks</t>
  </si>
  <si>
    <t xml:space="preserve">    DairyMax - MULO</t>
  </si>
  <si>
    <t>Texas - MULO</t>
  </si>
  <si>
    <t>Colorado - Multi Outlet</t>
  </si>
  <si>
    <t>Montana - MULO</t>
  </si>
  <si>
    <t>Wyoming - Multi Outlet</t>
  </si>
  <si>
    <t>REGULAR FAT</t>
  </si>
  <si>
    <t>ICELANDIC</t>
  </si>
  <si>
    <t>AUSTRALIAN</t>
  </si>
  <si>
    <t xml:space="preserve">    ALTERNATIVE</t>
  </si>
  <si>
    <t xml:space="preserve">    GREEK</t>
  </si>
  <si>
    <t xml:space="preserve">    TRADITIONAL DAIRY</t>
  </si>
  <si>
    <t xml:space="preserve">    ICELANDIC</t>
  </si>
  <si>
    <t xml:space="preserve">    AUSTRALIAN</t>
  </si>
  <si>
    <t>Dairy Alliance - DMI SR - Multi Outlet</t>
  </si>
  <si>
    <t>Midwest Dairy Association - DMI SR - Multi Outlet</t>
  </si>
  <si>
    <t>Dairy Management West - DMI SR - Multi Outlet</t>
  </si>
  <si>
    <t>New England Dairy - DMI SR - Multi Outlet</t>
  </si>
  <si>
    <t>CMAB - DMI SR - Multi Outlet</t>
  </si>
  <si>
    <t>Florida Dairy Farmers - DMI SR - Multi Outlet</t>
  </si>
  <si>
    <t>Maine Dairy Promotion Board - DMI SR - Multi Outlet</t>
  </si>
  <si>
    <t>American Dairy Of Indiana - DMI SR - Multi Outlet</t>
  </si>
  <si>
    <t>Oregon Dairy Producers - DMI SR - Multi Outlet</t>
  </si>
  <si>
    <t>United Dairy Industry Of Michigan - DMI SR - Multi Outlet</t>
  </si>
  <si>
    <t>Dairy Farmers Of Washington - DMI SR - Multi Outlet</t>
  </si>
  <si>
    <t>Dairy Farmers Of Wisconsin - DMI SR - Multi Outlet</t>
  </si>
  <si>
    <t>Dairy West - DMI SR - Multi Outlet</t>
  </si>
  <si>
    <t>ADA Northeast - DMI SR - Multi Outlet</t>
  </si>
  <si>
    <t>ADA Mideast - DMI SR - Multi Outlet</t>
  </si>
  <si>
    <t>GRANOLA TOPPED YOGURT</t>
  </si>
  <si>
    <t xml:space="preserve">ALTERNATIVE </t>
  </si>
  <si>
    <t>ALTERNATIVE</t>
  </si>
  <si>
    <t>SINGLE-SERVE YOGURT</t>
  </si>
  <si>
    <t>MULTI-SERVE YOGURT</t>
  </si>
  <si>
    <t>MULTI-PACK YOGURT</t>
  </si>
  <si>
    <t xml:space="preserve">  Alabama - Multi Outlet</t>
  </si>
  <si>
    <t xml:space="preserve">  Georgia - Multi Outlet</t>
  </si>
  <si>
    <t xml:space="preserve">  Kentucky - Multi Outlet</t>
  </si>
  <si>
    <t xml:space="preserve">  Mississippi - Multi Outlet</t>
  </si>
  <si>
    <t xml:space="preserve">  North Carolina - Multi Outlet</t>
  </si>
  <si>
    <t xml:space="preserve">  South Carolina - Multi Outlet</t>
  </si>
  <si>
    <t xml:space="preserve">  Tennessee - Multi Outlet</t>
  </si>
  <si>
    <t xml:space="preserve">  Virginia - Multi Outlet</t>
  </si>
  <si>
    <t xml:space="preserve">  DairyMax - DMI SR - Multi Outlet</t>
  </si>
  <si>
    <t xml:space="preserve">      Oklahoma - Multi Outlet</t>
  </si>
  <si>
    <t xml:space="preserve">      Texas - Multi Outlet</t>
  </si>
  <si>
    <t xml:space="preserve">      Colorado - Multi Outlet</t>
  </si>
  <si>
    <t xml:space="preserve">  Montana - Multi Outlet</t>
  </si>
  <si>
    <t xml:space="preserve">      Wyoming - Multi Outlet</t>
  </si>
  <si>
    <t xml:space="preserve">  Nevada - Multi Outlet</t>
  </si>
  <si>
    <t xml:space="preserve">  Arizona - Multi Outlet</t>
  </si>
  <si>
    <t xml:space="preserve">  Connecticut - Multi Outlet</t>
  </si>
  <si>
    <t xml:space="preserve">  Massachusetts - Multi Outlet</t>
  </si>
  <si>
    <t xml:space="preserve">  New Hampshire - Multi Outlet</t>
  </si>
  <si>
    <t xml:space="preserve">  Rhode Island - Multi Outlet</t>
  </si>
  <si>
    <t xml:space="preserve">  Vermont - Multi Outlet</t>
  </si>
  <si>
    <t xml:space="preserve">  California - Multi Outlet</t>
  </si>
  <si>
    <t xml:space="preserve">  Maine - Multi Outlet</t>
  </si>
  <si>
    <t xml:space="preserve">  Indiana - Multi Outlet</t>
  </si>
  <si>
    <t xml:space="preserve">  Oregon - Multi Outlet</t>
  </si>
  <si>
    <t xml:space="preserve">  Michigan - Multi Outlet</t>
  </si>
  <si>
    <t xml:space="preserve">  Washington - Multi Outlet</t>
  </si>
  <si>
    <t xml:space="preserve">  Wisconsin - Multi Outlet</t>
  </si>
  <si>
    <t xml:space="preserve">  Idaho - Multi Outlet</t>
  </si>
  <si>
    <t xml:space="preserve">  Utah - Multi Outlet</t>
  </si>
  <si>
    <t xml:space="preserve">  Pennsylvania - Multi Outlet</t>
  </si>
  <si>
    <t xml:space="preserve">  New Jersey - Multi Outlet</t>
  </si>
  <si>
    <t xml:space="preserve">  New York - Multi Outlet</t>
  </si>
  <si>
    <t xml:space="preserve">  Delaware - Multi Outlet</t>
  </si>
  <si>
    <t xml:space="preserve">  Baltimore, MD/Washington D.C. - Multi Outlet</t>
  </si>
  <si>
    <t xml:space="preserve">  Ohio - Multi Outlet</t>
  </si>
  <si>
    <t xml:space="preserve">  West Virginia - Multi Outlet</t>
  </si>
  <si>
    <t xml:space="preserve">      Louisiana - Multi Outlet</t>
  </si>
  <si>
    <t xml:space="preserve">      Arkansas - Multi Outlet</t>
  </si>
  <si>
    <t xml:space="preserve">      Illinois - Multi Outlet</t>
  </si>
  <si>
    <t xml:space="preserve">      Iowa - Multi Outlet</t>
  </si>
  <si>
    <t xml:space="preserve">      Kansas - Multi Outlet</t>
  </si>
  <si>
    <t xml:space="preserve">      Minnesota - Multi Outlet</t>
  </si>
  <si>
    <t xml:space="preserve">      Missouri - Multi Outlet</t>
  </si>
  <si>
    <t xml:space="preserve">      Nebraska - Multi Outlet</t>
  </si>
  <si>
    <t xml:space="preserve">      South Dakota - Multi Outlet</t>
  </si>
  <si>
    <t xml:space="preserve">      Tulsa, OK - Multi Outlet</t>
  </si>
  <si>
    <t>North Dakota* - Multi Outlet</t>
  </si>
  <si>
    <t>N Dakota</t>
  </si>
  <si>
    <t>Iowa - Multi Outlet</t>
  </si>
  <si>
    <t xml:space="preserve">  Jacksonville, FL - Multi Outlet</t>
  </si>
  <si>
    <t xml:space="preserve">  Miami/Ft. Lauderdale, FL - Multi Outlet</t>
  </si>
  <si>
    <t xml:space="preserve">  Orlando, FL - Multi Outlet</t>
  </si>
  <si>
    <t xml:space="preserve">  Tampa/St. Petersburg, FL - Multi Outlet</t>
  </si>
  <si>
    <t>L52 Weeks</t>
  </si>
  <si>
    <t xml:space="preserve">FLORIDA DAIRY FARMERS - MULO </t>
  </si>
  <si>
    <t>Mid-South - Circana Standard - Multi Outlet</t>
  </si>
  <si>
    <t>West - Circana Standard - Multi Outlet</t>
  </si>
  <si>
    <t>Great Lakes - Circana Standard - Multi Outlet</t>
  </si>
  <si>
    <t>Northeast - Circana Standard - Multi Outlet</t>
  </si>
  <si>
    <t>South Central - Circana Standard - Multi Outlet</t>
  </si>
  <si>
    <t>Southeast - Circana Standard - Multi Outlet</t>
  </si>
  <si>
    <t>Plains - Circana Standard - Multi Outlet</t>
  </si>
  <si>
    <t>California - Circana Standard - Multi Outlet</t>
  </si>
  <si>
    <t>Circana STANDARD MULO+C REGIONS</t>
  </si>
  <si>
    <t>Circana STANDARD MULO REGIONS</t>
  </si>
  <si>
    <t>Circana STANDARD FOOD REGIONS</t>
  </si>
  <si>
    <t>Circana STANDARD DRUG REGIONS</t>
  </si>
  <si>
    <t>Circana STANDARD CONVENIENCE REGIONS</t>
  </si>
  <si>
    <t>New Mexico - Multi Outlet</t>
  </si>
  <si>
    <t xml:space="preserve">        New Mexico - Multi Outlet</t>
  </si>
  <si>
    <t xml:space="preserve">      New Mexico - Multi Outlet</t>
  </si>
  <si>
    <t xml:space="preserve">  Midwest Dairy Association - DMI SR - Multi Outlet</t>
  </si>
  <si>
    <t xml:space="preserve">  North Dakota - Multi Outlet</t>
  </si>
  <si>
    <t>4 WEEKS  ENDING 02-25-2024</t>
  </si>
  <si>
    <t>LATEST 52 WEEKS ENDING 02-25-2024</t>
  </si>
  <si>
    <t>YTD Ending 02-25-2024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</si>
</sst>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0.0%"/>
    <numFmt numFmtId="165" formatCode="\$#,##0.00;\-\$#,##0.00"/>
    <numFmt numFmtId="166" formatCode="\$#,##0"/>
    <numFmt numFmtId="167" formatCode="#,##0.0"/>
    <numFmt numFmtId="168" formatCode="&quot;$&quot;#,##0"/>
    <numFmt numFmtId="169" formatCode="&quot;$&quot;#,##0.00"/>
    <numFmt numFmtId="170" formatCode="_(* #,##0_);_(* \(#,##0\);_(* &quot;-&quot;??_);_(@_)"/>
    <numFmt numFmtId="171" formatCode="#,###"/>
    <numFmt numFmtId="172" formatCode="#,##0.00000"/>
    <numFmt numFmtId="173" formatCode="\$#,##0.00000000"/>
    <numFmt numFmtId="174" formatCode="#,##0.0000000000"/>
    <numFmt numFmtId="175" formatCode="0.000000000000"/>
  </numFmts>
  <fonts count="1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proxima-nova"/>
      <family val="2"/>
    </font>
    <font>
      <sz val="10"/>
      <name val="Arial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0E1DD"/>
        <bgColor indexed="64"/>
      </patternFill>
    </fill>
    <fill>
      <patternFill patternType="solid">
        <fgColor rgb="FFC2DEEA"/>
        <bgColor indexed="64"/>
      </patternFill>
    </fill>
    <fill>
      <patternFill patternType="solid">
        <fgColor rgb="FF6163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E106F"/>
        <bgColor indexed="64"/>
      </patternFill>
    </fill>
    <fill>
      <patternFill patternType="solid">
        <fgColor rgb="FFEF2A79"/>
        <bgColor indexed="64"/>
      </patternFill>
    </fill>
    <fill>
      <patternFill patternType="solid">
        <fgColor rgb="FFFDD900"/>
        <bgColor indexed="64"/>
      </patternFill>
    </fill>
  </fills>
  <borders count="8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470">
    <xf numFmtId="0" fontId="0" fillId="0" borderId="0" xfId="0"/>
    <xf numFmtId="0" fontId="0" fillId="0" borderId="0" xfId="0" applyAlignment="1">
      <alignment vertical="center"/>
    </xf>
    <xf numFmtId="3" fontId="0" fillId="0" borderId="3" xfId="0" applyNumberFormat="1" applyFont="1" applyFill="1" applyBorder="1" applyAlignment="1" applyProtection="1">
      <alignment vertical="center"/>
      <protection hidden="1"/>
    </xf>
    <xf numFmtId="166" fontId="0" fillId="0" borderId="3" xfId="0" applyNumberFormat="1" applyFont="1" applyFill="1" applyBorder="1" applyAlignment="1">
      <alignment vertical="center"/>
    </xf>
    <xf numFmtId="164" fontId="0" fillId="0" borderId="16" xfId="0" applyNumberFormat="1" applyFont="1" applyFill="1" applyBorder="1" applyAlignment="1">
      <alignment horizontal="center" vertical="center"/>
    </xf>
    <xf numFmtId="3" fontId="0" fillId="0" borderId="8" xfId="0" applyNumberFormat="1" applyFont="1" applyFill="1" applyBorder="1" applyAlignment="1" applyProtection="1">
      <alignment vertical="center"/>
      <protection hidden="1"/>
    </xf>
    <xf numFmtId="166" fontId="0" fillId="0" borderId="8" xfId="0" applyNumberFormat="1" applyFont="1" applyFill="1" applyBorder="1" applyAlignment="1">
      <alignment vertical="center"/>
    </xf>
    <xf numFmtId="164" fontId="0" fillId="0" borderId="9" xfId="0" applyNumberFormat="1" applyFont="1" applyFill="1" applyBorder="1" applyAlignment="1">
      <alignment horizontal="center" vertical="center"/>
    </xf>
    <xf numFmtId="3" fontId="0" fillId="0" borderId="7" xfId="0" applyNumberFormat="1" applyFont="1" applyFill="1" applyBorder="1" applyAlignment="1" applyProtection="1">
      <alignment vertical="center"/>
      <protection hidden="1"/>
    </xf>
    <xf numFmtId="3" fontId="0" fillId="0" borderId="15" xfId="0" applyNumberFormat="1" applyFont="1" applyFill="1" applyBorder="1" applyAlignment="1" applyProtection="1">
      <alignment vertical="center"/>
      <protection hidden="1"/>
    </xf>
    <xf numFmtId="166" fontId="0" fillId="0" borderId="29" xfId="0" applyNumberFormat="1" applyFont="1" applyFill="1" applyBorder="1" applyAlignment="1">
      <alignment vertical="center"/>
    </xf>
    <xf numFmtId="166" fontId="0" fillId="0" borderId="30" xfId="0" applyNumberFormat="1" applyFont="1" applyFill="1" applyBorder="1" applyAlignment="1">
      <alignment vertical="center"/>
    </xf>
    <xf numFmtId="164" fontId="0" fillId="0" borderId="26" xfId="0" applyNumberFormat="1" applyFont="1" applyFill="1" applyBorder="1" applyAlignment="1">
      <alignment horizontal="center" vertical="center"/>
    </xf>
    <xf numFmtId="164" fontId="0" fillId="0" borderId="4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horizontal="center" vertical="center" wrapText="1"/>
    </xf>
    <xf numFmtId="0" fontId="2" fillId="2" borderId="28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/>
    <xf numFmtId="0" fontId="3" fillId="2" borderId="12" xfId="2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vertical="center"/>
    </xf>
    <xf numFmtId="167" fontId="0" fillId="0" borderId="9" xfId="0" applyNumberFormat="1" applyFont="1" applyFill="1" applyBorder="1" applyAlignment="1">
      <alignment horizontal="center" vertical="center"/>
    </xf>
    <xf numFmtId="167" fontId="0" fillId="0" borderId="16" xfId="0" applyNumberFormat="1" applyFont="1" applyFill="1" applyBorder="1" applyAlignment="1">
      <alignment horizontal="center" vertical="center"/>
    </xf>
    <xf numFmtId="0" fontId="3" fillId="2" borderId="10" xfId="2" applyNumberFormat="1" applyFont="1" applyFill="1" applyBorder="1" applyAlignment="1">
      <alignment horizontal="center" vertical="center" wrapText="1"/>
    </xf>
    <xf numFmtId="0" fontId="3" fillId="2" borderId="11" xfId="2" applyNumberFormat="1" applyFont="1" applyFill="1" applyBorder="1" applyAlignment="1">
      <alignment horizontal="center" vertical="center" wrapText="1"/>
    </xf>
    <xf numFmtId="0" fontId="3" fillId="2" borderId="31" xfId="2" applyNumberFormat="1" applyFont="1" applyFill="1" applyBorder="1" applyAlignment="1">
      <alignment horizontal="center" vertical="center" wrapText="1"/>
    </xf>
    <xf numFmtId="0" fontId="3" fillId="0" borderId="36" xfId="2" applyFont="1" applyFill="1" applyBorder="1" applyAlignment="1">
      <alignment horizontal="center" vertical="center"/>
    </xf>
    <xf numFmtId="0" fontId="3" fillId="0" borderId="41" xfId="2" applyFont="1" applyFill="1" applyBorder="1" applyAlignment="1">
      <alignment horizontal="center" vertical="center"/>
    </xf>
    <xf numFmtId="0" fontId="3" fillId="0" borderId="38" xfId="2" applyFont="1" applyFill="1" applyBorder="1" applyAlignment="1">
      <alignment horizontal="center" vertical="center"/>
    </xf>
    <xf numFmtId="0" fontId="3" fillId="0" borderId="37" xfId="2" applyFont="1" applyFill="1" applyBorder="1" applyAlignment="1">
      <alignment horizontal="center" vertical="center"/>
    </xf>
    <xf numFmtId="0" fontId="3" fillId="2" borderId="27" xfId="2" applyNumberFormat="1" applyFont="1" applyFill="1" applyBorder="1" applyAlignment="1">
      <alignment horizontal="center" vertical="center" wrapText="1"/>
    </xf>
    <xf numFmtId="167" fontId="0" fillId="0" borderId="7" xfId="0" applyNumberFormat="1" applyFont="1" applyFill="1" applyBorder="1" applyAlignment="1">
      <alignment horizontal="center" vertical="center"/>
    </xf>
    <xf numFmtId="167" fontId="0" fillId="0" borderId="15" xfId="0" applyNumberFormat="1" applyFont="1" applyFill="1" applyBorder="1" applyAlignment="1">
      <alignment horizontal="center" vertical="center"/>
    </xf>
    <xf numFmtId="0" fontId="3" fillId="0" borderId="0" xfId="2" applyFont="1"/>
    <xf numFmtId="0" fontId="6" fillId="2" borderId="39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wrapText="1"/>
    </xf>
    <xf numFmtId="0" fontId="6" fillId="2" borderId="1" xfId="2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/>
    <xf numFmtId="0" fontId="3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Alignment="1">
      <alignment horizontal="center"/>
    </xf>
    <xf numFmtId="0" fontId="6" fillId="0" borderId="0" xfId="2" applyFont="1" applyFill="1" applyBorder="1" applyAlignment="1">
      <alignment horizontal="left" vertical="center"/>
    </xf>
    <xf numFmtId="3" fontId="6" fillId="0" borderId="0" xfId="2" applyNumberFormat="1" applyFont="1" applyFill="1" applyBorder="1" applyAlignment="1">
      <alignment vertical="center"/>
    </xf>
    <xf numFmtId="3" fontId="6" fillId="0" borderId="0" xfId="2" applyNumberFormat="1" applyFont="1" applyFill="1" applyBorder="1" applyAlignment="1">
      <alignment horizontal="center" vertical="center"/>
    </xf>
    <xf numFmtId="168" fontId="6" fillId="0" borderId="0" xfId="2" applyNumberFormat="1" applyFont="1" applyFill="1" applyBorder="1" applyAlignment="1">
      <alignment vertical="center"/>
    </xf>
    <xf numFmtId="168" fontId="6" fillId="0" borderId="0" xfId="2" applyNumberFormat="1" applyFont="1" applyFill="1" applyBorder="1" applyAlignment="1">
      <alignment horizontal="center" vertical="center"/>
    </xf>
    <xf numFmtId="0" fontId="6" fillId="2" borderId="40" xfId="2" applyNumberFormat="1" applyFont="1" applyFill="1" applyBorder="1" applyAlignment="1">
      <alignment horizontal="center" vertical="center" wrapText="1"/>
    </xf>
    <xf numFmtId="0" fontId="3" fillId="0" borderId="0" xfId="2" applyFont="1" applyAlignment="1"/>
    <xf numFmtId="0" fontId="0" fillId="0" borderId="0" xfId="0" applyFont="1" applyAlignment="1"/>
    <xf numFmtId="0" fontId="3" fillId="0" borderId="42" xfId="2" applyFont="1" applyFill="1" applyBorder="1" applyAlignment="1">
      <alignment horizontal="center"/>
    </xf>
    <xf numFmtId="0" fontId="11" fillId="5" borderId="0" xfId="0" applyFont="1" applyFill="1" applyAlignment="1"/>
    <xf numFmtId="0" fontId="12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2" borderId="17" xfId="0" applyNumberFormat="1" applyFont="1" applyFill="1" applyBorder="1" applyAlignment="1">
      <alignment horizontal="center" vertical="center" wrapText="1"/>
    </xf>
    <xf numFmtId="0" fontId="0" fillId="5" borderId="0" xfId="0" applyFill="1" applyBorder="1" applyAlignment="1">
      <alignment vertical="center"/>
    </xf>
    <xf numFmtId="0" fontId="0" fillId="5" borderId="0" xfId="0" applyFill="1" applyBorder="1" applyAlignment="1">
      <alignment vertical="center" wrapText="1"/>
    </xf>
    <xf numFmtId="0" fontId="2" fillId="5" borderId="0" xfId="0" applyNumberFormat="1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 vertical="center"/>
    </xf>
    <xf numFmtId="3" fontId="1" fillId="5" borderId="0" xfId="0" applyNumberFormat="1" applyFont="1" applyFill="1" applyBorder="1" applyAlignment="1" applyProtection="1">
      <alignment vertical="center"/>
      <protection hidden="1"/>
    </xf>
    <xf numFmtId="164" fontId="1" fillId="5" borderId="0" xfId="1" applyNumberFormat="1" applyFont="1" applyFill="1" applyBorder="1" applyAlignment="1" applyProtection="1">
      <alignment horizontal="center" vertical="center"/>
      <protection hidden="1"/>
    </xf>
    <xf numFmtId="4" fontId="1" fillId="5" borderId="0" xfId="0" applyNumberFormat="1" applyFont="1" applyFill="1" applyBorder="1" applyAlignment="1" applyProtection="1">
      <alignment horizontal="center" vertical="center"/>
      <protection hidden="1"/>
    </xf>
    <xf numFmtId="0" fontId="2" fillId="5" borderId="0" xfId="0" applyFont="1" applyFill="1" applyBorder="1" applyAlignment="1">
      <alignment horizontal="left" vertical="center" indent="2"/>
    </xf>
    <xf numFmtId="3" fontId="2" fillId="5" borderId="0" xfId="0" applyNumberFormat="1" applyFont="1" applyFill="1" applyBorder="1" applyAlignment="1" applyProtection="1">
      <alignment vertical="center"/>
      <protection hidden="1"/>
    </xf>
    <xf numFmtId="164" fontId="2" fillId="5" borderId="0" xfId="1" applyNumberFormat="1" applyFont="1" applyFill="1" applyBorder="1" applyAlignment="1" applyProtection="1">
      <alignment horizontal="center" vertical="center"/>
      <protection hidden="1"/>
    </xf>
    <xf numFmtId="4" fontId="2" fillId="5" borderId="0" xfId="0" applyNumberFormat="1" applyFont="1" applyFill="1" applyBorder="1" applyAlignment="1" applyProtection="1">
      <alignment horizontal="center" vertical="center"/>
      <protection hidden="1"/>
    </xf>
    <xf numFmtId="3" fontId="0" fillId="5" borderId="0" xfId="0" applyNumberFormat="1" applyFont="1" applyFill="1" applyBorder="1" applyAlignment="1" applyProtection="1">
      <alignment vertical="center"/>
      <protection hidden="1"/>
    </xf>
    <xf numFmtId="164" fontId="0" fillId="5" borderId="0" xfId="1" applyNumberFormat="1" applyFont="1" applyFill="1" applyBorder="1" applyAlignment="1" applyProtection="1">
      <alignment horizontal="center" vertical="center"/>
      <protection hidden="1"/>
    </xf>
    <xf numFmtId="4" fontId="0" fillId="5" borderId="0" xfId="0" applyNumberFormat="1" applyFont="1" applyFill="1" applyBorder="1" applyAlignment="1" applyProtection="1">
      <alignment horizontal="center" vertical="center"/>
      <protection hidden="1"/>
    </xf>
    <xf numFmtId="0" fontId="2" fillId="5" borderId="0" xfId="0" applyFont="1" applyFill="1" applyBorder="1" applyAlignment="1">
      <alignment horizontal="left" vertical="center"/>
    </xf>
    <xf numFmtId="0" fontId="2" fillId="5" borderId="0" xfId="0" applyNumberFormat="1" applyFont="1" applyFill="1" applyBorder="1" applyAlignment="1">
      <alignment horizontal="left" vertical="center"/>
    </xf>
    <xf numFmtId="3" fontId="3" fillId="5" borderId="0" xfId="0" applyNumberFormat="1" applyFont="1" applyFill="1" applyBorder="1" applyAlignment="1" applyProtection="1">
      <alignment vertical="center"/>
      <protection hidden="1"/>
    </xf>
    <xf numFmtId="164" fontId="3" fillId="5" borderId="0" xfId="0" applyNumberFormat="1" applyFont="1" applyFill="1" applyBorder="1" applyAlignment="1">
      <alignment horizontal="center" vertical="center"/>
    </xf>
    <xf numFmtId="2" fontId="3" fillId="5" borderId="0" xfId="0" applyNumberFormat="1" applyFont="1" applyFill="1" applyBorder="1" applyAlignment="1">
      <alignment horizontal="center" vertical="center"/>
    </xf>
    <xf numFmtId="166" fontId="3" fillId="5" borderId="0" xfId="0" applyNumberFormat="1" applyFont="1" applyFill="1" applyBorder="1" applyAlignment="1">
      <alignment vertical="center"/>
    </xf>
    <xf numFmtId="0" fontId="0" fillId="0" borderId="0" xfId="0"/>
    <xf numFmtId="3" fontId="0" fillId="5" borderId="3" xfId="0" applyNumberFormat="1" applyFont="1" applyFill="1" applyBorder="1" applyAlignment="1" applyProtection="1">
      <alignment vertical="center"/>
      <protection hidden="1"/>
    </xf>
    <xf numFmtId="3" fontId="3" fillId="0" borderId="0" xfId="0" applyNumberFormat="1" applyFont="1" applyFill="1" applyBorder="1" applyAlignment="1" applyProtection="1">
      <alignment vertical="center"/>
      <protection hidden="1"/>
    </xf>
    <xf numFmtId="164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vertical="center"/>
    </xf>
    <xf numFmtId="170" fontId="2" fillId="2" borderId="13" xfId="4" applyNumberFormat="1" applyFont="1" applyFill="1" applyBorder="1" applyAlignment="1">
      <alignment horizontal="right" vertical="center" wrapText="1"/>
    </xf>
    <xf numFmtId="170" fontId="2" fillId="2" borderId="5" xfId="4" applyNumberFormat="1" applyFont="1" applyFill="1" applyBorder="1" applyAlignment="1">
      <alignment horizontal="right" vertical="center" wrapText="1"/>
    </xf>
    <xf numFmtId="170" fontId="3" fillId="5" borderId="3" xfId="4" applyNumberFormat="1" applyFont="1" applyFill="1" applyBorder="1" applyAlignment="1" applyProtection="1">
      <alignment horizontal="right" vertical="center"/>
      <protection hidden="1"/>
    </xf>
    <xf numFmtId="170" fontId="3" fillId="5" borderId="30" xfId="4" applyNumberFormat="1" applyFont="1" applyFill="1" applyBorder="1" applyAlignment="1" applyProtection="1">
      <alignment horizontal="right" vertical="center"/>
      <protection hidden="1"/>
    </xf>
    <xf numFmtId="164" fontId="3" fillId="5" borderId="16" xfId="1" applyNumberFormat="1" applyFont="1" applyFill="1" applyBorder="1" applyAlignment="1" applyProtection="1">
      <alignment horizontal="center" vertical="center"/>
      <protection hidden="1"/>
    </xf>
    <xf numFmtId="168" fontId="3" fillId="5" borderId="30" xfId="0" applyNumberFormat="1" applyFont="1" applyFill="1" applyBorder="1" applyAlignment="1" applyProtection="1">
      <alignment horizontal="right" vertical="center"/>
      <protection hidden="1"/>
    </xf>
    <xf numFmtId="168" fontId="3" fillId="5" borderId="3" xfId="0" applyNumberFormat="1" applyFont="1" applyFill="1" applyBorder="1" applyAlignment="1" applyProtection="1">
      <alignment horizontal="right" vertical="center"/>
      <protection hidden="1"/>
    </xf>
    <xf numFmtId="39" fontId="3" fillId="5" borderId="16" xfId="4" applyNumberFormat="1" applyFont="1" applyFill="1" applyBorder="1" applyAlignment="1" applyProtection="1">
      <alignment horizontal="center" vertical="center"/>
      <protection hidden="1"/>
    </xf>
    <xf numFmtId="3" fontId="0" fillId="5" borderId="30" xfId="0" applyNumberFormat="1" applyFont="1" applyFill="1" applyBorder="1" applyAlignment="1" applyProtection="1">
      <alignment vertical="center"/>
      <protection hidden="1"/>
    </xf>
    <xf numFmtId="0" fontId="3" fillId="0" borderId="35" xfId="2" applyFont="1" applyFill="1" applyBorder="1" applyAlignment="1">
      <alignment horizontal="center" vertical="center"/>
    </xf>
    <xf numFmtId="164" fontId="0" fillId="5" borderId="3" xfId="0" applyNumberFormat="1" applyFont="1" applyFill="1" applyBorder="1" applyAlignment="1">
      <alignment horizontal="center" vertical="center"/>
    </xf>
    <xf numFmtId="166" fontId="0" fillId="5" borderId="3" xfId="0" applyNumberFormat="1" applyFont="1" applyFill="1" applyBorder="1" applyAlignment="1">
      <alignment vertical="center"/>
    </xf>
    <xf numFmtId="164" fontId="0" fillId="5" borderId="16" xfId="0" applyNumberFormat="1" applyFont="1" applyFill="1" applyBorder="1" applyAlignment="1">
      <alignment horizontal="center" vertical="center"/>
    </xf>
    <xf numFmtId="0" fontId="3" fillId="5" borderId="21" xfId="2" applyFont="1" applyFill="1" applyBorder="1" applyAlignment="1">
      <alignment horizontal="left" vertical="center" indent="2"/>
    </xf>
    <xf numFmtId="0" fontId="3" fillId="5" borderId="23" xfId="2" applyFont="1" applyFill="1" applyBorder="1" applyAlignment="1">
      <alignment horizontal="left" vertical="center" indent="2"/>
    </xf>
    <xf numFmtId="3" fontId="0" fillId="5" borderId="32" xfId="0" applyNumberFormat="1" applyFont="1" applyFill="1" applyBorder="1" applyAlignment="1" applyProtection="1">
      <alignment vertical="center"/>
      <protection hidden="1"/>
    </xf>
    <xf numFmtId="3" fontId="0" fillId="5" borderId="24" xfId="0" applyNumberFormat="1" applyFont="1" applyFill="1" applyBorder="1" applyAlignment="1" applyProtection="1">
      <alignment vertical="center"/>
      <protection hidden="1"/>
    </xf>
    <xf numFmtId="164" fontId="0" fillId="5" borderId="24" xfId="0" applyNumberFormat="1" applyFont="1" applyFill="1" applyBorder="1" applyAlignment="1">
      <alignment horizontal="center" vertical="center"/>
    </xf>
    <xf numFmtId="166" fontId="0" fillId="5" borderId="24" xfId="0" applyNumberFormat="1" applyFont="1" applyFill="1" applyBorder="1" applyAlignment="1">
      <alignment vertical="center"/>
    </xf>
    <xf numFmtId="164" fontId="0" fillId="5" borderId="25" xfId="0" applyNumberFormat="1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2" fontId="3" fillId="5" borderId="30" xfId="0" applyNumberFormat="1" applyFont="1" applyFill="1" applyBorder="1" applyAlignment="1" applyProtection="1">
      <alignment horizontal="center" vertical="center"/>
      <protection hidden="1"/>
    </xf>
    <xf numFmtId="170" fontId="6" fillId="3" borderId="3" xfId="4" applyNumberFormat="1" applyFont="1" applyFill="1" applyBorder="1" applyAlignment="1" applyProtection="1">
      <alignment horizontal="right" vertical="center"/>
      <protection hidden="1"/>
    </xf>
    <xf numFmtId="168" fontId="6" fillId="3" borderId="3" xfId="0" applyNumberFormat="1" applyFont="1" applyFill="1" applyBorder="1" applyAlignment="1" applyProtection="1">
      <alignment horizontal="right" vertical="center"/>
      <protection hidden="1"/>
    </xf>
    <xf numFmtId="164" fontId="6" fillId="3" borderId="16" xfId="1" applyNumberFormat="1" applyFont="1" applyFill="1" applyBorder="1" applyAlignment="1" applyProtection="1">
      <alignment horizontal="center" vertical="center"/>
      <protection hidden="1"/>
    </xf>
    <xf numFmtId="2" fontId="6" fillId="3" borderId="30" xfId="0" applyNumberFormat="1" applyFont="1" applyFill="1" applyBorder="1" applyAlignment="1" applyProtection="1">
      <alignment horizontal="center" vertical="center"/>
      <protection hidden="1"/>
    </xf>
    <xf numFmtId="39" fontId="6" fillId="3" borderId="16" xfId="4" applyNumberFormat="1" applyFont="1" applyFill="1" applyBorder="1" applyAlignment="1" applyProtection="1">
      <alignment horizontal="center" vertical="center"/>
      <protection hidden="1"/>
    </xf>
    <xf numFmtId="168" fontId="6" fillId="3" borderId="30" xfId="0" applyNumberFormat="1" applyFont="1" applyFill="1" applyBorder="1" applyAlignment="1" applyProtection="1">
      <alignment horizontal="right" vertical="center"/>
      <protection hidden="1"/>
    </xf>
    <xf numFmtId="170" fontId="6" fillId="3" borderId="30" xfId="4" applyNumberFormat="1" applyFont="1" applyFill="1" applyBorder="1" applyAlignment="1" applyProtection="1">
      <alignment horizontal="right" vertical="center"/>
      <protection hidden="1"/>
    </xf>
    <xf numFmtId="170" fontId="3" fillId="5" borderId="5" xfId="4" applyNumberFormat="1" applyFont="1" applyFill="1" applyBorder="1" applyAlignment="1" applyProtection="1">
      <alignment horizontal="right" vertical="center"/>
      <protection hidden="1"/>
    </xf>
    <xf numFmtId="168" fontId="3" fillId="5" borderId="5" xfId="0" applyNumberFormat="1" applyFont="1" applyFill="1" applyBorder="1" applyAlignment="1" applyProtection="1">
      <alignment horizontal="right" vertical="center"/>
      <protection hidden="1"/>
    </xf>
    <xf numFmtId="164" fontId="3" fillId="5" borderId="14" xfId="1" applyNumberFormat="1" applyFont="1" applyFill="1" applyBorder="1" applyAlignment="1" applyProtection="1">
      <alignment horizontal="center" vertical="center"/>
      <protection hidden="1"/>
    </xf>
    <xf numFmtId="2" fontId="3" fillId="5" borderId="28" xfId="0" applyNumberFormat="1" applyFont="1" applyFill="1" applyBorder="1" applyAlignment="1" applyProtection="1">
      <alignment horizontal="center" vertical="center"/>
      <protection hidden="1"/>
    </xf>
    <xf numFmtId="39" fontId="3" fillId="5" borderId="14" xfId="4" applyNumberFormat="1" applyFont="1" applyFill="1" applyBorder="1" applyAlignment="1" applyProtection="1">
      <alignment horizontal="center" vertical="center"/>
      <protection hidden="1"/>
    </xf>
    <xf numFmtId="168" fontId="3" fillId="5" borderId="28" xfId="0" applyNumberFormat="1" applyFont="1" applyFill="1" applyBorder="1" applyAlignment="1" applyProtection="1">
      <alignment horizontal="right" vertical="center"/>
      <protection hidden="1"/>
    </xf>
    <xf numFmtId="170" fontId="3" fillId="5" borderId="28" xfId="4" applyNumberFormat="1" applyFont="1" applyFill="1" applyBorder="1" applyAlignment="1" applyProtection="1">
      <alignment horizontal="right" vertical="center"/>
      <protection hidden="1"/>
    </xf>
    <xf numFmtId="170" fontId="3" fillId="5" borderId="6" xfId="4" applyNumberFormat="1" applyFont="1" applyFill="1" applyBorder="1" applyAlignment="1" applyProtection="1">
      <alignment horizontal="right" vertical="center"/>
      <protection hidden="1"/>
    </xf>
    <xf numFmtId="168" fontId="3" fillId="5" borderId="6" xfId="0" applyNumberFormat="1" applyFont="1" applyFill="1" applyBorder="1" applyAlignment="1" applyProtection="1">
      <alignment horizontal="right" vertical="center"/>
      <protection hidden="1"/>
    </xf>
    <xf numFmtId="164" fontId="3" fillId="5" borderId="22" xfId="1" applyNumberFormat="1" applyFont="1" applyFill="1" applyBorder="1" applyAlignment="1" applyProtection="1">
      <alignment horizontal="center" vertical="center"/>
      <protection hidden="1"/>
    </xf>
    <xf numFmtId="2" fontId="3" fillId="5" borderId="33" xfId="0" applyNumberFormat="1" applyFont="1" applyFill="1" applyBorder="1" applyAlignment="1" applyProtection="1">
      <alignment horizontal="center" vertical="center"/>
      <protection hidden="1"/>
    </xf>
    <xf numFmtId="39" fontId="3" fillId="5" borderId="22" xfId="4" applyNumberFormat="1" applyFont="1" applyFill="1" applyBorder="1" applyAlignment="1" applyProtection="1">
      <alignment horizontal="center" vertical="center"/>
      <protection hidden="1"/>
    </xf>
    <xf numFmtId="168" fontId="3" fillId="5" borderId="33" xfId="0" applyNumberFormat="1" applyFont="1" applyFill="1" applyBorder="1" applyAlignment="1" applyProtection="1">
      <alignment horizontal="right" vertical="center"/>
      <protection hidden="1"/>
    </xf>
    <xf numFmtId="170" fontId="3" fillId="5" borderId="33" xfId="4" applyNumberFormat="1" applyFont="1" applyFill="1" applyBorder="1" applyAlignment="1" applyProtection="1">
      <alignment horizontal="right" vertical="center"/>
      <protection hidden="1"/>
    </xf>
    <xf numFmtId="170" fontId="6" fillId="3" borderId="8" xfId="4" applyNumberFormat="1" applyFont="1" applyFill="1" applyBorder="1" applyAlignment="1" applyProtection="1">
      <alignment horizontal="right" vertical="center"/>
      <protection hidden="1"/>
    </xf>
    <xf numFmtId="168" fontId="6" fillId="3" borderId="8" xfId="0" applyNumberFormat="1" applyFont="1" applyFill="1" applyBorder="1" applyAlignment="1" applyProtection="1">
      <alignment horizontal="right" vertical="center"/>
      <protection hidden="1"/>
    </xf>
    <xf numFmtId="170" fontId="6" fillId="3" borderId="11" xfId="4" applyNumberFormat="1" applyFont="1" applyFill="1" applyBorder="1" applyAlignment="1" applyProtection="1">
      <alignment horizontal="right" vertical="center"/>
      <protection hidden="1"/>
    </xf>
    <xf numFmtId="168" fontId="6" fillId="3" borderId="11" xfId="0" applyNumberFormat="1" applyFont="1" applyFill="1" applyBorder="1" applyAlignment="1" applyProtection="1">
      <alignment horizontal="right" vertical="center"/>
      <protection hidden="1"/>
    </xf>
    <xf numFmtId="164" fontId="6" fillId="3" borderId="9" xfId="1" applyNumberFormat="1" applyFont="1" applyFill="1" applyBorder="1" applyAlignment="1" applyProtection="1">
      <alignment horizontal="center" vertical="center"/>
      <protection hidden="1"/>
    </xf>
    <xf numFmtId="2" fontId="6" fillId="3" borderId="29" xfId="0" applyNumberFormat="1" applyFont="1" applyFill="1" applyBorder="1" applyAlignment="1" applyProtection="1">
      <alignment horizontal="center" vertical="center"/>
      <protection hidden="1"/>
    </xf>
    <xf numFmtId="39" fontId="6" fillId="3" borderId="9" xfId="4" applyNumberFormat="1" applyFont="1" applyFill="1" applyBorder="1" applyAlignment="1" applyProtection="1">
      <alignment horizontal="center" vertical="center"/>
      <protection hidden="1"/>
    </xf>
    <xf numFmtId="168" fontId="6" fillId="3" borderId="29" xfId="0" applyNumberFormat="1" applyFont="1" applyFill="1" applyBorder="1" applyAlignment="1" applyProtection="1">
      <alignment horizontal="right" vertical="center"/>
      <protection hidden="1"/>
    </xf>
    <xf numFmtId="170" fontId="6" fillId="3" borderId="29" xfId="4" applyNumberFormat="1" applyFont="1" applyFill="1" applyBorder="1" applyAlignment="1" applyProtection="1">
      <alignment horizontal="right" vertical="center"/>
      <protection hidden="1"/>
    </xf>
    <xf numFmtId="164" fontId="6" fillId="3" borderId="12" xfId="1" applyNumberFormat="1" applyFont="1" applyFill="1" applyBorder="1" applyAlignment="1" applyProtection="1">
      <alignment horizontal="center" vertical="center"/>
      <protection hidden="1"/>
    </xf>
    <xf numFmtId="2" fontId="6" fillId="3" borderId="31" xfId="0" applyNumberFormat="1" applyFont="1" applyFill="1" applyBorder="1" applyAlignment="1" applyProtection="1">
      <alignment horizontal="center" vertical="center"/>
      <protection hidden="1"/>
    </xf>
    <xf numFmtId="39" fontId="6" fillId="3" borderId="12" xfId="4" applyNumberFormat="1" applyFont="1" applyFill="1" applyBorder="1" applyAlignment="1" applyProtection="1">
      <alignment horizontal="center" vertical="center"/>
      <protection hidden="1"/>
    </xf>
    <xf numFmtId="168" fontId="6" fillId="3" borderId="31" xfId="0" applyNumberFormat="1" applyFont="1" applyFill="1" applyBorder="1" applyAlignment="1" applyProtection="1">
      <alignment horizontal="right" vertical="center"/>
      <protection hidden="1"/>
    </xf>
    <xf numFmtId="170" fontId="6" fillId="3" borderId="31" xfId="4" applyNumberFormat="1" applyFont="1" applyFill="1" applyBorder="1" applyAlignment="1" applyProtection="1">
      <alignment horizontal="right" vertical="center"/>
      <protection hidden="1"/>
    </xf>
    <xf numFmtId="170" fontId="3" fillId="5" borderId="51" xfId="4" applyNumberFormat="1" applyFont="1" applyFill="1" applyBorder="1" applyAlignment="1" applyProtection="1">
      <alignment horizontal="right" vertical="center"/>
      <protection hidden="1"/>
    </xf>
    <xf numFmtId="168" fontId="3" fillId="5" borderId="51" xfId="0" applyNumberFormat="1" applyFont="1" applyFill="1" applyBorder="1" applyAlignment="1" applyProtection="1">
      <alignment horizontal="right" vertical="center"/>
      <protection hidden="1"/>
    </xf>
    <xf numFmtId="164" fontId="3" fillId="5" borderId="52" xfId="1" applyNumberFormat="1" applyFont="1" applyFill="1" applyBorder="1" applyAlignment="1" applyProtection="1">
      <alignment horizontal="center" vertical="center"/>
      <protection hidden="1"/>
    </xf>
    <xf numFmtId="2" fontId="3" fillId="5" borderId="48" xfId="0" applyNumberFormat="1" applyFont="1" applyFill="1" applyBorder="1" applyAlignment="1" applyProtection="1">
      <alignment horizontal="center" vertical="center"/>
      <protection hidden="1"/>
    </xf>
    <xf numFmtId="39" fontId="3" fillId="5" borderId="52" xfId="4" applyNumberFormat="1" applyFont="1" applyFill="1" applyBorder="1" applyAlignment="1" applyProtection="1">
      <alignment horizontal="center" vertical="center"/>
      <protection hidden="1"/>
    </xf>
    <xf numFmtId="168" fontId="3" fillId="5" borderId="48" xfId="0" applyNumberFormat="1" applyFont="1" applyFill="1" applyBorder="1" applyAlignment="1" applyProtection="1">
      <alignment horizontal="right" vertical="center"/>
      <protection hidden="1"/>
    </xf>
    <xf numFmtId="170" fontId="3" fillId="5" borderId="48" xfId="4" applyNumberFormat="1" applyFont="1" applyFill="1" applyBorder="1" applyAlignment="1" applyProtection="1">
      <alignment horizontal="right" vertical="center"/>
      <protection hidden="1"/>
    </xf>
    <xf numFmtId="170" fontId="3" fillId="5" borderId="11" xfId="4" applyNumberFormat="1" applyFont="1" applyFill="1" applyBorder="1" applyAlignment="1" applyProtection="1">
      <alignment horizontal="right" vertical="center"/>
      <protection hidden="1"/>
    </xf>
    <xf numFmtId="168" fontId="3" fillId="5" borderId="11" xfId="0" applyNumberFormat="1" applyFont="1" applyFill="1" applyBorder="1" applyAlignment="1" applyProtection="1">
      <alignment horizontal="right" vertical="center"/>
      <protection hidden="1"/>
    </xf>
    <xf numFmtId="164" fontId="3" fillId="5" borderId="12" xfId="1" applyNumberFormat="1" applyFont="1" applyFill="1" applyBorder="1" applyAlignment="1" applyProtection="1">
      <alignment horizontal="center" vertical="center"/>
      <protection hidden="1"/>
    </xf>
    <xf numFmtId="2" fontId="3" fillId="5" borderId="31" xfId="0" applyNumberFormat="1" applyFont="1" applyFill="1" applyBorder="1" applyAlignment="1" applyProtection="1">
      <alignment horizontal="center" vertical="center"/>
      <protection hidden="1"/>
    </xf>
    <xf numFmtId="39" fontId="3" fillId="5" borderId="12" xfId="4" applyNumberFormat="1" applyFont="1" applyFill="1" applyBorder="1" applyAlignment="1" applyProtection="1">
      <alignment horizontal="center" vertical="center"/>
      <protection hidden="1"/>
    </xf>
    <xf numFmtId="168" fontId="3" fillId="5" borderId="31" xfId="0" applyNumberFormat="1" applyFont="1" applyFill="1" applyBorder="1" applyAlignment="1" applyProtection="1">
      <alignment horizontal="right" vertical="center"/>
      <protection hidden="1"/>
    </xf>
    <xf numFmtId="170" fontId="3" fillId="5" borderId="31" xfId="4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6" fillId="5" borderId="0" xfId="0" applyFont="1" applyFill="1" applyBorder="1" applyAlignment="1">
      <alignment horizontal="left" vertical="center"/>
    </xf>
    <xf numFmtId="0" fontId="2" fillId="0" borderId="18" xfId="0" applyFont="1" applyBorder="1" applyAlignment="1">
      <alignment horizontal="left" vertical="center" indent="2"/>
    </xf>
    <xf numFmtId="0" fontId="2" fillId="0" borderId="19" xfId="0" applyFont="1" applyBorder="1" applyAlignment="1">
      <alignment horizontal="left" vertical="center" indent="2"/>
    </xf>
    <xf numFmtId="0" fontId="2" fillId="0" borderId="20" xfId="0" applyFont="1" applyBorder="1" applyAlignment="1">
      <alignment horizontal="left" vertical="center" indent="2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50" xfId="0" applyFont="1" applyFill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left" vertical="center"/>
    </xf>
    <xf numFmtId="3" fontId="0" fillId="0" borderId="0" xfId="0" applyNumberFormat="1" applyFont="1" applyFill="1" applyBorder="1" applyAlignment="1" applyProtection="1"/>
    <xf numFmtId="164" fontId="0" fillId="0" borderId="0" xfId="0" applyNumberFormat="1" applyFont="1" applyFill="1"/>
    <xf numFmtId="166" fontId="0" fillId="0" borderId="0" xfId="0" applyNumberFormat="1" applyFont="1" applyFill="1"/>
    <xf numFmtId="3" fontId="0" fillId="0" borderId="53" xfId="0" applyNumberFormat="1" applyFont="1" applyFill="1" applyBorder="1" applyAlignment="1" applyProtection="1">
      <alignment vertical="center"/>
      <protection hidden="1"/>
    </xf>
    <xf numFmtId="3" fontId="0" fillId="0" borderId="24" xfId="0" applyNumberFormat="1" applyFont="1" applyFill="1" applyBorder="1" applyAlignment="1" applyProtection="1">
      <alignment vertical="center"/>
      <protection hidden="1"/>
    </xf>
    <xf numFmtId="164" fontId="0" fillId="0" borderId="25" xfId="0" applyNumberFormat="1" applyFont="1" applyFill="1" applyBorder="1" applyAlignment="1">
      <alignment horizontal="center" vertical="center"/>
    </xf>
    <xf numFmtId="166" fontId="0" fillId="0" borderId="32" xfId="0" applyNumberFormat="1" applyFont="1" applyFill="1" applyBorder="1" applyAlignment="1">
      <alignment vertical="center"/>
    </xf>
    <xf numFmtId="166" fontId="0" fillId="0" borderId="24" xfId="0" applyNumberFormat="1" applyFont="1" applyFill="1" applyBorder="1" applyAlignment="1">
      <alignment vertical="center"/>
    </xf>
    <xf numFmtId="164" fontId="0" fillId="0" borderId="54" xfId="0" applyNumberFormat="1" applyFont="1" applyFill="1" applyBorder="1" applyAlignment="1">
      <alignment horizontal="center" vertical="center"/>
    </xf>
    <xf numFmtId="167" fontId="0" fillId="0" borderId="53" xfId="0" applyNumberFormat="1" applyFont="1" applyFill="1" applyBorder="1" applyAlignment="1">
      <alignment horizontal="center" vertical="center"/>
    </xf>
    <xf numFmtId="167" fontId="0" fillId="0" borderId="25" xfId="0" applyNumberFormat="1" applyFont="1" applyFill="1" applyBorder="1" applyAlignment="1">
      <alignment horizontal="center" vertical="center"/>
    </xf>
    <xf numFmtId="2" fontId="0" fillId="0" borderId="0" xfId="0" applyNumberFormat="1" applyFont="1" applyFill="1"/>
    <xf numFmtId="165" fontId="0" fillId="0" borderId="0" xfId="0" applyNumberFormat="1" applyFont="1" applyFill="1"/>
    <xf numFmtId="0" fontId="0" fillId="0" borderId="0" xfId="0" applyFill="1"/>
    <xf numFmtId="0" fontId="1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169" fontId="3" fillId="5" borderId="30" xfId="0" applyNumberFormat="1" applyFont="1" applyFill="1" applyBorder="1" applyAlignment="1" applyProtection="1">
      <alignment horizontal="center" vertical="center"/>
      <protection hidden="1"/>
    </xf>
    <xf numFmtId="167" fontId="3" fillId="5" borderId="3" xfId="4" applyNumberFormat="1" applyFont="1" applyFill="1" applyBorder="1" applyAlignment="1" applyProtection="1">
      <alignment horizontal="center" vertical="center"/>
      <protection hidden="1"/>
    </xf>
    <xf numFmtId="169" fontId="3" fillId="5" borderId="31" xfId="0" applyNumberFormat="1" applyFont="1" applyFill="1" applyBorder="1" applyAlignment="1" applyProtection="1">
      <alignment horizontal="center" vertical="center"/>
      <protection hidden="1"/>
    </xf>
    <xf numFmtId="167" fontId="3" fillId="5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33" xfId="0" applyNumberFormat="1" applyFont="1" applyFill="1" applyBorder="1" applyAlignment="1" applyProtection="1">
      <alignment horizontal="center" vertical="center"/>
      <protection hidden="1"/>
    </xf>
    <xf numFmtId="167" fontId="3" fillId="5" borderId="6" xfId="4" applyNumberFormat="1" applyFont="1" applyFill="1" applyBorder="1" applyAlignment="1" applyProtection="1">
      <alignment horizontal="center" vertical="center"/>
      <protection hidden="1"/>
    </xf>
    <xf numFmtId="169" fontId="3" fillId="5" borderId="48" xfId="0" applyNumberFormat="1" applyFont="1" applyFill="1" applyBorder="1" applyAlignment="1" applyProtection="1">
      <alignment horizontal="center" vertical="center"/>
      <protection hidden="1"/>
    </xf>
    <xf numFmtId="167" fontId="3" fillId="5" borderId="51" xfId="4" applyNumberFormat="1" applyFont="1" applyFill="1" applyBorder="1" applyAlignment="1" applyProtection="1">
      <alignment horizontal="center" vertical="center"/>
      <protection hidden="1"/>
    </xf>
    <xf numFmtId="169" fontId="6" fillId="3" borderId="29" xfId="0" applyNumberFormat="1" applyFont="1" applyFill="1" applyBorder="1" applyAlignment="1" applyProtection="1">
      <alignment horizontal="center" vertical="center"/>
      <protection hidden="1"/>
    </xf>
    <xf numFmtId="167" fontId="6" fillId="3" borderId="8" xfId="4" applyNumberFormat="1" applyFont="1" applyFill="1" applyBorder="1" applyAlignment="1" applyProtection="1">
      <alignment horizontal="center" vertical="center"/>
      <protection hidden="1"/>
    </xf>
    <xf numFmtId="169" fontId="6" fillId="3" borderId="31" xfId="0" applyNumberFormat="1" applyFont="1" applyFill="1" applyBorder="1" applyAlignment="1" applyProtection="1">
      <alignment horizontal="center" vertical="center"/>
      <protection hidden="1"/>
    </xf>
    <xf numFmtId="167" fontId="6" fillId="3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28" xfId="0" applyNumberFormat="1" applyFont="1" applyFill="1" applyBorder="1" applyAlignment="1" applyProtection="1">
      <alignment horizontal="center" vertical="center"/>
      <protection hidden="1"/>
    </xf>
    <xf numFmtId="167" fontId="3" fillId="5" borderId="5" xfId="4" applyNumberFormat="1" applyFont="1" applyFill="1" applyBorder="1" applyAlignment="1" applyProtection="1">
      <alignment horizontal="center" vertical="center"/>
      <protection hidden="1"/>
    </xf>
    <xf numFmtId="169" fontId="6" fillId="3" borderId="30" xfId="0" applyNumberFormat="1" applyFont="1" applyFill="1" applyBorder="1" applyAlignment="1" applyProtection="1">
      <alignment horizontal="center" vertical="center"/>
      <protection hidden="1"/>
    </xf>
    <xf numFmtId="167" fontId="6" fillId="3" borderId="3" xfId="4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Fill="1" applyBorder="1" applyAlignment="1">
      <alignment horizontal="center" vertical="center"/>
    </xf>
    <xf numFmtId="169" fontId="1" fillId="5" borderId="0" xfId="0" applyNumberFormat="1" applyFont="1" applyFill="1" applyBorder="1" applyAlignment="1" applyProtection="1">
      <alignment horizontal="center" vertical="center"/>
      <protection hidden="1"/>
    </xf>
    <xf numFmtId="169" fontId="2" fillId="5" borderId="0" xfId="0" applyNumberFormat="1" applyFont="1" applyFill="1" applyBorder="1" applyAlignment="1" applyProtection="1">
      <alignment horizontal="center" vertical="center"/>
      <protection hidden="1"/>
    </xf>
    <xf numFmtId="169" fontId="0" fillId="5" borderId="0" xfId="0" applyNumberFormat="1" applyFont="1" applyFill="1" applyBorder="1" applyAlignment="1" applyProtection="1">
      <alignment horizontal="center" vertical="center"/>
      <protection hidden="1"/>
    </xf>
    <xf numFmtId="165" fontId="3" fillId="5" borderId="0" xfId="0" applyNumberFormat="1" applyFont="1" applyFill="1" applyBorder="1" applyAlignment="1">
      <alignment horizontal="center" vertical="center"/>
    </xf>
    <xf numFmtId="0" fontId="10" fillId="0" borderId="0" xfId="3" quotePrefix="1"/>
    <xf numFmtId="0" fontId="0" fillId="0" borderId="0" xfId="0" applyNumberFormat="1" applyFont="1" applyFill="1" applyAlignment="1">
      <alignment horizontal="left" vertical="center"/>
    </xf>
    <xf numFmtId="0" fontId="0" fillId="0" borderId="0" xfId="0" applyNumberFormat="1" applyFont="1" applyFill="1" applyAlignment="1">
      <alignment horizontal="left" vertical="center"/>
    </xf>
    <xf numFmtId="0" fontId="0" fillId="0" borderId="0" xfId="0" applyFont="1" applyAlignment="1">
      <alignment horizontal="center"/>
    </xf>
    <xf numFmtId="0" fontId="6" fillId="2" borderId="39" xfId="2" applyNumberFormat="1" applyFont="1" applyFill="1" applyBorder="1" applyAlignment="1">
      <alignment horizontal="center" vertical="center" wrapText="1"/>
    </xf>
    <xf numFmtId="0" fontId="3" fillId="5" borderId="0" xfId="2" applyFont="1" applyFill="1"/>
    <xf numFmtId="0" fontId="3" fillId="5" borderId="0" xfId="2" applyFont="1" applyFill="1" applyBorder="1"/>
    <xf numFmtId="0" fontId="6" fillId="5" borderId="0" xfId="2" applyFont="1" applyFill="1" applyBorder="1" applyAlignment="1">
      <alignment vertical="center" wrapText="1"/>
    </xf>
    <xf numFmtId="0" fontId="6" fillId="5" borderId="0" xfId="2" applyNumberFormat="1" applyFont="1" applyFill="1" applyBorder="1" applyAlignment="1">
      <alignment horizontal="center" vertical="center" wrapText="1"/>
    </xf>
    <xf numFmtId="0" fontId="0" fillId="5" borderId="0" xfId="0" applyFont="1" applyFill="1" applyBorder="1"/>
    <xf numFmtId="0" fontId="0" fillId="5" borderId="0" xfId="0" applyFont="1" applyFill="1" applyBorder="1" applyAlignment="1">
      <alignment horizontal="center"/>
    </xf>
    <xf numFmtId="164" fontId="0" fillId="5" borderId="30" xfId="1" applyNumberFormat="1" applyFont="1" applyFill="1" applyBorder="1" applyAlignment="1" applyProtection="1">
      <alignment horizontal="center" vertical="center"/>
      <protection hidden="1"/>
    </xf>
    <xf numFmtId="164" fontId="0" fillId="5" borderId="32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/>
    <xf numFmtId="3" fontId="0" fillId="6" borderId="0" xfId="0" applyNumberFormat="1" applyFont="1" applyFill="1" applyBorder="1" applyAlignment="1" applyProtection="1">
      <alignment vertical="center"/>
    </xf>
    <xf numFmtId="164" fontId="0" fillId="6" borderId="0" xfId="0" applyNumberFormat="1" applyFont="1" applyFill="1" applyBorder="1" applyAlignment="1">
      <alignment vertical="center"/>
    </xf>
    <xf numFmtId="2" fontId="0" fillId="6" borderId="0" xfId="0" applyNumberFormat="1" applyFont="1" applyFill="1" applyBorder="1" applyAlignment="1">
      <alignment vertical="center"/>
    </xf>
    <xf numFmtId="165" fontId="0" fillId="6" borderId="0" xfId="0" applyNumberFormat="1" applyFont="1" applyFill="1" applyBorder="1" applyAlignment="1">
      <alignment vertical="center"/>
    </xf>
    <xf numFmtId="166" fontId="0" fillId="6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 applyProtection="1">
      <alignment vertical="center"/>
    </xf>
    <xf numFmtId="164" fontId="0" fillId="0" borderId="0" xfId="0" applyNumberFormat="1" applyFont="1" applyFill="1" applyBorder="1" applyAlignment="1">
      <alignment vertical="center"/>
    </xf>
    <xf numFmtId="2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vertical="center"/>
    </xf>
    <xf numFmtId="0" fontId="3" fillId="5" borderId="10" xfId="2" applyFont="1" applyFill="1" applyBorder="1" applyAlignment="1">
      <alignment horizontal="left" vertical="center" indent="2"/>
    </xf>
    <xf numFmtId="0" fontId="0" fillId="0" borderId="0" xfId="0" applyNumberFormat="1" applyFont="1" applyFill="1" applyBorder="1" applyAlignment="1">
      <alignment vertical="center"/>
    </xf>
    <xf numFmtId="3" fontId="0" fillId="5" borderId="31" xfId="0" applyNumberFormat="1" applyFont="1" applyFill="1" applyBorder="1" applyAlignment="1" applyProtection="1">
      <alignment vertical="center"/>
      <protection hidden="1"/>
    </xf>
    <xf numFmtId="164" fontId="0" fillId="5" borderId="31" xfId="1" applyNumberFormat="1" applyFont="1" applyFill="1" applyBorder="1" applyAlignment="1" applyProtection="1">
      <alignment horizontal="center" vertical="center"/>
      <protection hidden="1"/>
    </xf>
    <xf numFmtId="164" fontId="0" fillId="5" borderId="55" xfId="1" applyNumberFormat="1" applyFont="1" applyFill="1" applyBorder="1" applyAlignment="1" applyProtection="1">
      <alignment horizontal="center" vertical="center"/>
      <protection hidden="1"/>
    </xf>
    <xf numFmtId="0" fontId="2" fillId="5" borderId="18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0" fontId="2" fillId="5" borderId="20" xfId="0" applyFont="1" applyFill="1" applyBorder="1" applyAlignment="1">
      <alignment horizontal="left" vertical="center"/>
    </xf>
    <xf numFmtId="0" fontId="0" fillId="0" borderId="0" xfId="0"/>
    <xf numFmtId="0" fontId="0" fillId="0" borderId="0" xfId="0"/>
    <xf numFmtId="0" fontId="13" fillId="0" borderId="3" xfId="0" applyNumberFormat="1" applyFont="1" applyFill="1" applyBorder="1"/>
    <xf numFmtId="0" fontId="13" fillId="0" borderId="57" xfId="0" applyNumberFormat="1" applyFont="1" applyFill="1" applyBorder="1"/>
    <xf numFmtId="0" fontId="0" fillId="0" borderId="0" xfId="0" applyAlignment="1">
      <alignment wrapText="1"/>
    </xf>
    <xf numFmtId="0" fontId="0" fillId="5" borderId="0" xfId="0" applyFill="1" applyAlignment="1"/>
    <xf numFmtId="0" fontId="13" fillId="0" borderId="58" xfId="0" applyNumberFormat="1" applyFont="1" applyFill="1" applyBorder="1"/>
    <xf numFmtId="0" fontId="13" fillId="0" borderId="59" xfId="0" applyNumberFormat="1" applyFont="1" applyFill="1" applyBorder="1"/>
    <xf numFmtId="0" fontId="0" fillId="0" borderId="0" xfId="0"/>
    <xf numFmtId="0" fontId="0" fillId="0" borderId="0" xfId="0"/>
    <xf numFmtId="3" fontId="14" fillId="0" borderId="60" xfId="0" applyNumberFormat="1" applyFont="1" applyFill="1" applyBorder="1"/>
    <xf numFmtId="0" fontId="14" fillId="0" borderId="60" xfId="0" applyNumberFormat="1" applyFont="1" applyFill="1" applyBorder="1"/>
    <xf numFmtId="170" fontId="0" fillId="0" borderId="0" xfId="4" applyNumberFormat="1" applyFont="1"/>
    <xf numFmtId="0" fontId="0" fillId="0" borderId="0" xfId="0"/>
    <xf numFmtId="0" fontId="0" fillId="0" borderId="0" xfId="0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39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5" fillId="0" borderId="0" xfId="0" applyFont="1" applyAlignment="1">
      <alignment horizontal="center"/>
    </xf>
    <xf numFmtId="0" fontId="0" fillId="0" borderId="0" xfId="0"/>
    <xf numFmtId="0" fontId="0" fillId="7" borderId="0" xfId="0" applyFill="1"/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39" xfId="2" applyFont="1" applyFill="1" applyBorder="1" applyAlignment="1">
      <alignment horizontal="center" vertical="center" wrapText="1"/>
    </xf>
    <xf numFmtId="0" fontId="0" fillId="0" borderId="62" xfId="0" applyNumberFormat="1" applyFont="1" applyFill="1" applyBorder="1" applyAlignment="1">
      <alignment horizontal="center" vertical="center" wrapText="1"/>
    </xf>
    <xf numFmtId="0" fontId="0" fillId="5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vertical="center" wrapText="1"/>
    </xf>
    <xf numFmtId="0" fontId="14" fillId="0" borderId="61" xfId="0" applyFont="1" applyBorder="1" applyAlignment="1">
      <alignment horizontal="left" indent="2"/>
    </xf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0" fontId="6" fillId="2" borderId="64" xfId="2" applyNumberFormat="1" applyFont="1" applyFill="1" applyBorder="1" applyAlignment="1">
      <alignment horizontal="center" vertical="center" wrapText="1"/>
    </xf>
    <xf numFmtId="3" fontId="0" fillId="5" borderId="63" xfId="0" applyNumberFormat="1" applyFont="1" applyFill="1" applyBorder="1" applyAlignment="1" applyProtection="1">
      <alignment vertical="center"/>
      <protection hidden="1"/>
    </xf>
    <xf numFmtId="0" fontId="3" fillId="5" borderId="19" xfId="2" applyFont="1" applyFill="1" applyBorder="1" applyAlignment="1">
      <alignment horizontal="left" vertical="center" indent="2"/>
    </xf>
    <xf numFmtId="0" fontId="3" fillId="5" borderId="0" xfId="2" applyFont="1" applyFill="1" applyBorder="1" applyAlignment="1">
      <alignment horizontal="left" vertical="center" indent="2"/>
    </xf>
    <xf numFmtId="0" fontId="3" fillId="5" borderId="66" xfId="2" applyFont="1" applyFill="1" applyBorder="1" applyAlignment="1">
      <alignment horizontal="left" vertical="center" indent="2"/>
    </xf>
    <xf numFmtId="0" fontId="3" fillId="5" borderId="67" xfId="2" applyFont="1" applyFill="1" applyBorder="1" applyAlignment="1">
      <alignment horizontal="left" vertical="center" indent="2"/>
    </xf>
    <xf numFmtId="0" fontId="3" fillId="5" borderId="68" xfId="2" applyFont="1" applyFill="1" applyBorder="1" applyAlignment="1">
      <alignment horizontal="left" vertical="center" indent="2"/>
    </xf>
    <xf numFmtId="164" fontId="3" fillId="5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1" fillId="0" borderId="0" xfId="2" applyFont="1" applyFill="1" applyBorder="1" applyAlignment="1">
      <alignment horizontal="left" vertical="center"/>
    </xf>
    <xf numFmtId="3" fontId="1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4" fillId="0" borderId="70" xfId="0" applyFont="1" applyBorder="1"/>
    <xf numFmtId="0" fontId="0" fillId="0" borderId="0" xfId="0"/>
    <xf numFmtId="0" fontId="0" fillId="0" borderId="0" xfId="0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39" xfId="2" applyFont="1" applyFill="1" applyBorder="1" applyAlignment="1">
      <alignment horizontal="center" vertical="center" wrapText="1"/>
    </xf>
    <xf numFmtId="0" fontId="6" fillId="2" borderId="2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66" xfId="2" applyFont="1" applyFill="1" applyBorder="1" applyAlignment="1">
      <alignment horizontal="center" vertical="center" wrapText="1"/>
    </xf>
    <xf numFmtId="0" fontId="6" fillId="2" borderId="72" xfId="2" applyFont="1" applyFill="1" applyBorder="1" applyAlignment="1">
      <alignment horizontal="center" vertical="center" wrapText="1"/>
    </xf>
    <xf numFmtId="3" fontId="0" fillId="5" borderId="15" xfId="0" applyNumberFormat="1" applyFill="1" applyBorder="1" applyAlignment="1" applyProtection="1">
      <alignment vertical="center"/>
      <protection hidden="1"/>
    </xf>
    <xf numFmtId="3" fontId="0" fillId="5" borderId="62" xfId="0" applyNumberFormat="1" applyFill="1" applyBorder="1" applyAlignment="1" applyProtection="1">
      <alignment vertical="center"/>
      <protection hidden="1"/>
    </xf>
    <xf numFmtId="164" fontId="0" fillId="5" borderId="62" xfId="1" applyNumberFormat="1" applyFont="1" applyFill="1" applyBorder="1" applyAlignment="1" applyProtection="1">
      <alignment horizontal="center" vertical="center"/>
      <protection hidden="1"/>
    </xf>
    <xf numFmtId="164" fontId="0" fillId="5" borderId="16" xfId="1" applyNumberFormat="1" applyFont="1" applyFill="1" applyBorder="1" applyAlignment="1" applyProtection="1">
      <alignment horizontal="center" vertical="center"/>
      <protection hidden="1"/>
    </xf>
    <xf numFmtId="0" fontId="14" fillId="0" borderId="67" xfId="0" applyFont="1" applyBorder="1"/>
    <xf numFmtId="0" fontId="14" fillId="0" borderId="35" xfId="0" applyFont="1" applyBorder="1"/>
    <xf numFmtId="3" fontId="0" fillId="5" borderId="10" xfId="0" applyNumberFormat="1" applyFill="1" applyBorder="1" applyAlignment="1" applyProtection="1">
      <alignment vertical="center"/>
      <protection hidden="1"/>
    </xf>
    <xf numFmtId="3" fontId="0" fillId="5" borderId="11" xfId="0" applyNumberFormat="1" applyFill="1" applyBorder="1" applyAlignment="1" applyProtection="1">
      <alignment vertical="center"/>
      <protection hidden="1"/>
    </xf>
    <xf numFmtId="164" fontId="0" fillId="5" borderId="11" xfId="1" applyNumberFormat="1" applyFont="1" applyFill="1" applyBorder="1" applyAlignment="1" applyProtection="1">
      <alignment horizontal="center" vertical="center"/>
      <protection hidden="1"/>
    </xf>
    <xf numFmtId="164" fontId="0" fillId="5" borderId="12" xfId="1" applyNumberFormat="1" applyFont="1" applyFill="1" applyBorder="1" applyAlignment="1" applyProtection="1">
      <alignment horizontal="center" vertical="center"/>
      <protection hidden="1"/>
    </xf>
    <xf numFmtId="3" fontId="0" fillId="5" borderId="15" xfId="0" applyNumberFormat="1" applyFont="1" applyFill="1" applyBorder="1" applyAlignment="1" applyProtection="1">
      <alignment vertical="center"/>
      <protection hidden="1"/>
    </xf>
    <xf numFmtId="164" fontId="0" fillId="5" borderId="63" xfId="1" applyNumberFormat="1" applyFont="1" applyFill="1" applyBorder="1" applyAlignment="1" applyProtection="1">
      <alignment horizontal="center" vertical="center"/>
      <protection hidden="1"/>
    </xf>
    <xf numFmtId="164" fontId="0" fillId="5" borderId="73" xfId="1" applyNumberFormat="1" applyFont="1" applyFill="1" applyBorder="1" applyAlignment="1" applyProtection="1">
      <alignment horizontal="center" vertical="center"/>
      <protection hidden="1"/>
    </xf>
    <xf numFmtId="3" fontId="0" fillId="5" borderId="53" xfId="0" applyNumberFormat="1" applyFont="1" applyFill="1" applyBorder="1" applyAlignment="1" applyProtection="1">
      <alignment vertical="center"/>
      <protection hidden="1"/>
    </xf>
    <xf numFmtId="164" fontId="0" fillId="5" borderId="74" xfId="1" applyNumberFormat="1" applyFont="1" applyFill="1" applyBorder="1" applyAlignment="1" applyProtection="1">
      <alignment horizontal="center" vertical="center"/>
      <protection hidden="1"/>
    </xf>
    <xf numFmtId="171" fontId="14" fillId="0" borderId="75" xfId="0" applyNumberFormat="1" applyFont="1" applyBorder="1"/>
    <xf numFmtId="0" fontId="0" fillId="0" borderId="0" xfId="0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10" borderId="1" xfId="2" applyFont="1" applyFill="1" applyBorder="1" applyAlignment="1">
      <alignment horizontal="left" vertical="center"/>
    </xf>
    <xf numFmtId="3" fontId="6" fillId="10" borderId="45" xfId="0" applyNumberFormat="1" applyFont="1" applyFill="1" applyBorder="1" applyAlignment="1" applyProtection="1">
      <alignment vertical="center"/>
      <protection hidden="1"/>
    </xf>
    <xf numFmtId="164" fontId="6" fillId="10" borderId="45" xfId="1" applyNumberFormat="1" applyFont="1" applyFill="1" applyBorder="1" applyAlignment="1" applyProtection="1">
      <alignment horizontal="center" vertical="center"/>
      <protection hidden="1"/>
    </xf>
    <xf numFmtId="164" fontId="6" fillId="10" borderId="1" xfId="1" applyNumberFormat="1" applyFont="1" applyFill="1" applyBorder="1" applyAlignment="1" applyProtection="1">
      <alignment horizontal="center" vertical="center"/>
      <protection hidden="1"/>
    </xf>
    <xf numFmtId="0" fontId="6" fillId="10" borderId="67" xfId="2" applyFont="1" applyFill="1" applyBorder="1" applyAlignment="1">
      <alignment horizontal="left" vertical="center"/>
    </xf>
    <xf numFmtId="0" fontId="6" fillId="10" borderId="43" xfId="2" applyFont="1" applyFill="1" applyBorder="1" applyAlignment="1">
      <alignment horizontal="left" vertical="center"/>
    </xf>
    <xf numFmtId="3" fontId="6" fillId="10" borderId="65" xfId="0" applyNumberFormat="1" applyFont="1" applyFill="1" applyBorder="1" applyAlignment="1" applyProtection="1">
      <alignment vertical="center"/>
      <protection hidden="1"/>
    </xf>
    <xf numFmtId="3" fontId="0" fillId="5" borderId="62" xfId="0" applyNumberFormat="1" applyFont="1" applyFill="1" applyBorder="1" applyAlignment="1" applyProtection="1">
      <alignment vertical="center"/>
      <protection hidden="1"/>
    </xf>
    <xf numFmtId="0" fontId="3" fillId="5" borderId="18" xfId="2" applyFont="1" applyFill="1" applyBorder="1" applyAlignment="1">
      <alignment horizontal="left" vertical="center" indent="2"/>
    </xf>
    <xf numFmtId="0" fontId="3" fillId="5" borderId="20" xfId="2" applyFont="1" applyFill="1" applyBorder="1" applyAlignment="1">
      <alignment horizontal="left" vertical="center" indent="2"/>
    </xf>
    <xf numFmtId="3" fontId="0" fillId="5" borderId="7" xfId="0" applyNumberFormat="1" applyFont="1" applyFill="1" applyBorder="1" applyAlignment="1" applyProtection="1">
      <alignment vertical="center"/>
      <protection hidden="1"/>
    </xf>
    <xf numFmtId="3" fontId="0" fillId="5" borderId="29" xfId="0" applyNumberFormat="1" applyFont="1" applyFill="1" applyBorder="1" applyAlignment="1" applyProtection="1">
      <alignment vertical="center"/>
      <protection hidden="1"/>
    </xf>
    <xf numFmtId="164" fontId="0" fillId="5" borderId="29" xfId="1" applyNumberFormat="1" applyFont="1" applyFill="1" applyBorder="1" applyAlignment="1" applyProtection="1">
      <alignment horizontal="center" vertical="center"/>
      <protection hidden="1"/>
    </xf>
    <xf numFmtId="164" fontId="0" fillId="5" borderId="49" xfId="1" applyNumberFormat="1" applyFont="1" applyFill="1" applyBorder="1" applyAlignment="1" applyProtection="1">
      <alignment horizontal="center" vertical="center"/>
      <protection hidden="1"/>
    </xf>
    <xf numFmtId="3" fontId="0" fillId="5" borderId="10" xfId="0" applyNumberFormat="1" applyFont="1" applyFill="1" applyBorder="1" applyAlignment="1" applyProtection="1">
      <alignment vertical="center"/>
      <protection hidden="1"/>
    </xf>
    <xf numFmtId="3" fontId="0" fillId="5" borderId="11" xfId="0" applyNumberFormat="1" applyFont="1" applyFill="1" applyBorder="1" applyAlignment="1" applyProtection="1">
      <alignment vertical="center"/>
      <protection hidden="1"/>
    </xf>
    <xf numFmtId="0" fontId="6" fillId="10" borderId="1" xfId="0" applyFont="1" applyFill="1" applyBorder="1" applyAlignment="1">
      <alignment horizontal="left" vertical="center"/>
    </xf>
    <xf numFmtId="170" fontId="6" fillId="10" borderId="30" xfId="4" applyNumberFormat="1" applyFont="1" applyFill="1" applyBorder="1" applyAlignment="1" applyProtection="1">
      <alignment horizontal="right" vertical="center"/>
      <protection hidden="1"/>
    </xf>
    <xf numFmtId="170" fontId="6" fillId="10" borderId="3" xfId="4" applyNumberFormat="1" applyFont="1" applyFill="1" applyBorder="1" applyAlignment="1" applyProtection="1">
      <alignment horizontal="right" vertical="center"/>
      <protection hidden="1"/>
    </xf>
    <xf numFmtId="164" fontId="6" fillId="10" borderId="16" xfId="1" applyNumberFormat="1" applyFont="1" applyFill="1" applyBorder="1" applyAlignment="1" applyProtection="1">
      <alignment horizontal="center" vertical="center"/>
      <protection hidden="1"/>
    </xf>
    <xf numFmtId="2" fontId="6" fillId="10" borderId="30" xfId="0" applyNumberFormat="1" applyFont="1" applyFill="1" applyBorder="1" applyAlignment="1" applyProtection="1">
      <alignment horizontal="center" vertical="center"/>
      <protection hidden="1"/>
    </xf>
    <xf numFmtId="39" fontId="6" fillId="10" borderId="16" xfId="4" applyNumberFormat="1" applyFont="1" applyFill="1" applyBorder="1" applyAlignment="1" applyProtection="1">
      <alignment horizontal="center" vertical="center"/>
      <protection hidden="1"/>
    </xf>
    <xf numFmtId="169" fontId="6" fillId="10" borderId="30" xfId="0" applyNumberFormat="1" applyFont="1" applyFill="1" applyBorder="1" applyAlignment="1" applyProtection="1">
      <alignment horizontal="center" vertical="center"/>
      <protection hidden="1"/>
    </xf>
    <xf numFmtId="167" fontId="6" fillId="10" borderId="3" xfId="4" applyNumberFormat="1" applyFont="1" applyFill="1" applyBorder="1" applyAlignment="1" applyProtection="1">
      <alignment horizontal="center" vertical="center"/>
      <protection hidden="1"/>
    </xf>
    <xf numFmtId="168" fontId="6" fillId="10" borderId="30" xfId="0" applyNumberFormat="1" applyFont="1" applyFill="1" applyBorder="1" applyAlignment="1" applyProtection="1">
      <alignment horizontal="right" vertical="center"/>
      <protection hidden="1"/>
    </xf>
    <xf numFmtId="168" fontId="6" fillId="10" borderId="3" xfId="0" applyNumberFormat="1" applyFont="1" applyFill="1" applyBorder="1" applyAlignment="1" applyProtection="1">
      <alignment horizontal="right" vertical="center"/>
      <protection hidden="1"/>
    </xf>
    <xf numFmtId="0" fontId="6" fillId="10" borderId="39" xfId="0" applyFont="1" applyFill="1" applyBorder="1" applyAlignment="1">
      <alignment horizontal="left" vertical="center"/>
    </xf>
    <xf numFmtId="3" fontId="6" fillId="10" borderId="46" xfId="0" applyNumberFormat="1" applyFont="1" applyFill="1" applyBorder="1" applyAlignment="1" applyProtection="1">
      <alignment vertical="center"/>
      <protection hidden="1"/>
    </xf>
    <xf numFmtId="164" fontId="6" fillId="10" borderId="46" xfId="0" applyNumberFormat="1" applyFont="1" applyFill="1" applyBorder="1" applyAlignment="1">
      <alignment horizontal="center" vertical="center"/>
    </xf>
    <xf numFmtId="166" fontId="6" fillId="10" borderId="46" xfId="0" applyNumberFormat="1" applyFont="1" applyFill="1" applyBorder="1" applyAlignment="1">
      <alignment vertical="center"/>
    </xf>
    <xf numFmtId="164" fontId="6" fillId="10" borderId="47" xfId="0" applyNumberFormat="1" applyFont="1" applyFill="1" applyBorder="1" applyAlignment="1">
      <alignment horizontal="center" vertical="center"/>
    </xf>
    <xf numFmtId="0" fontId="5" fillId="6" borderId="76" xfId="0" applyFont="1" applyFill="1" applyBorder="1" applyAlignment="1">
      <alignment vertical="center"/>
    </xf>
    <xf numFmtId="164" fontId="14" fillId="6" borderId="77" xfId="0" applyNumberFormat="1" applyFont="1" applyFill="1" applyBorder="1" applyAlignment="1">
      <alignment vertical="center"/>
    </xf>
    <xf numFmtId="164" fontId="14" fillId="0" borderId="77" xfId="0" applyNumberFormat="1" applyFont="1" applyBorder="1" applyAlignment="1">
      <alignment vertical="center"/>
    </xf>
    <xf numFmtId="171" fontId="14" fillId="6" borderId="77" xfId="0" applyNumberFormat="1" applyFont="1" applyFill="1" applyBorder="1" applyAlignment="1">
      <alignment vertical="center"/>
    </xf>
    <xf numFmtId="171" fontId="14" fillId="0" borderId="77" xfId="0" applyNumberFormat="1" applyFont="1" applyBorder="1" applyAlignment="1">
      <alignment vertical="center"/>
    </xf>
    <xf numFmtId="3" fontId="14" fillId="6" borderId="78" xfId="0" applyNumberFormat="1" applyFont="1" applyFill="1" applyBorder="1" applyAlignment="1">
      <alignment vertical="center"/>
    </xf>
    <xf numFmtId="164" fontId="14" fillId="6" borderId="78" xfId="0" applyNumberFormat="1" applyFont="1" applyFill="1" applyBorder="1" applyAlignment="1">
      <alignment vertical="center"/>
    </xf>
    <xf numFmtId="166" fontId="14" fillId="6" borderId="78" xfId="0" applyNumberFormat="1" applyFont="1" applyFill="1" applyBorder="1" applyAlignment="1">
      <alignment vertical="center"/>
    </xf>
    <xf numFmtId="164" fontId="14" fillId="0" borderId="78" xfId="0" applyNumberFormat="1" applyFont="1" applyBorder="1" applyAlignment="1">
      <alignment vertical="center"/>
    </xf>
    <xf numFmtId="166" fontId="14" fillId="0" borderId="78" xfId="0" applyNumberFormat="1" applyFont="1" applyBorder="1" applyAlignment="1">
      <alignment vertical="center"/>
    </xf>
    <xf numFmtId="0" fontId="14" fillId="0" borderId="78" xfId="0" applyFont="1" applyBorder="1" applyAlignment="1">
      <alignment vertical="center"/>
    </xf>
    <xf numFmtId="0" fontId="14" fillId="6" borderId="78" xfId="0" applyFont="1" applyFill="1" applyBorder="1" applyAlignment="1">
      <alignment vertical="center"/>
    </xf>
    <xf numFmtId="0" fontId="14" fillId="6" borderId="79" xfId="0" applyFont="1" applyFill="1" applyBorder="1" applyAlignment="1">
      <alignment vertical="center"/>
    </xf>
    <xf numFmtId="3" fontId="14" fillId="6" borderId="79" xfId="0" applyNumberFormat="1" applyFont="1" applyFill="1" applyBorder="1" applyAlignment="1">
      <alignment vertical="center"/>
    </xf>
    <xf numFmtId="164" fontId="14" fillId="6" borderId="79" xfId="0" applyNumberFormat="1" applyFont="1" applyFill="1" applyBorder="1" applyAlignment="1">
      <alignment vertical="center"/>
    </xf>
    <xf numFmtId="166" fontId="14" fillId="6" borderId="79" xfId="0" applyNumberFormat="1" applyFont="1" applyFill="1" applyBorder="1" applyAlignment="1">
      <alignment vertical="center"/>
    </xf>
    <xf numFmtId="167" fontId="14" fillId="6" borderId="79" xfId="0" applyNumberFormat="1" applyFont="1" applyFill="1" applyBorder="1" applyAlignment="1">
      <alignment vertical="center"/>
    </xf>
    <xf numFmtId="0" fontId="14" fillId="0" borderId="79" xfId="0" applyFont="1" applyBorder="1" applyAlignment="1">
      <alignment vertical="center"/>
    </xf>
    <xf numFmtId="164" fontId="14" fillId="0" borderId="79" xfId="0" applyNumberFormat="1" applyFont="1" applyBorder="1" applyAlignment="1">
      <alignment vertical="center"/>
    </xf>
    <xf numFmtId="166" fontId="14" fillId="0" borderId="79" xfId="0" applyNumberFormat="1" applyFont="1" applyBorder="1" applyAlignment="1">
      <alignment vertical="center"/>
    </xf>
    <xf numFmtId="167" fontId="14" fillId="0" borderId="79" xfId="0" applyNumberFormat="1" applyFont="1" applyBorder="1" applyAlignment="1">
      <alignment vertical="center"/>
    </xf>
    <xf numFmtId="2" fontId="14" fillId="6" borderId="79" xfId="0" applyNumberFormat="1" applyFont="1" applyFill="1" applyBorder="1" applyAlignment="1">
      <alignment vertical="center"/>
    </xf>
    <xf numFmtId="165" fontId="14" fillId="6" borderId="79" xfId="0" applyNumberFormat="1" applyFont="1" applyFill="1" applyBorder="1" applyAlignment="1">
      <alignment vertical="center"/>
    </xf>
    <xf numFmtId="2" fontId="14" fillId="0" borderId="79" xfId="0" applyNumberFormat="1" applyFont="1" applyBorder="1" applyAlignment="1">
      <alignment vertical="center"/>
    </xf>
    <xf numFmtId="165" fontId="14" fillId="0" borderId="79" xfId="0" applyNumberFormat="1" applyFont="1" applyBorder="1" applyAlignment="1">
      <alignment vertical="center"/>
    </xf>
    <xf numFmtId="3" fontId="14" fillId="0" borderId="78" xfId="0" applyNumberFormat="1" applyFont="1" applyBorder="1" applyAlignment="1">
      <alignment vertical="center"/>
    </xf>
    <xf numFmtId="171" fontId="14" fillId="6" borderId="78" xfId="0" applyNumberFormat="1" applyFont="1" applyFill="1" applyBorder="1" applyAlignment="1">
      <alignment vertical="center"/>
    </xf>
    <xf numFmtId="171" fontId="14" fillId="0" borderId="78" xfId="0" applyNumberFormat="1" applyFont="1" applyBorder="1" applyAlignment="1">
      <alignment vertical="center"/>
    </xf>
    <xf numFmtId="3" fontId="14" fillId="6" borderId="80" xfId="0" applyNumberFormat="1" applyFont="1" applyFill="1" applyBorder="1" applyAlignment="1">
      <alignment vertical="center"/>
    </xf>
    <xf numFmtId="164" fontId="14" fillId="6" borderId="80" xfId="0" applyNumberFormat="1" applyFont="1" applyFill="1" applyBorder="1" applyAlignment="1">
      <alignment vertical="center"/>
    </xf>
    <xf numFmtId="166" fontId="14" fillId="6" borderId="80" xfId="0" applyNumberFormat="1" applyFont="1" applyFill="1" applyBorder="1" applyAlignment="1">
      <alignment vertical="center"/>
    </xf>
    <xf numFmtId="164" fontId="14" fillId="0" borderId="80" xfId="0" applyNumberFormat="1" applyFont="1" applyBorder="1" applyAlignment="1">
      <alignment vertical="center"/>
    </xf>
    <xf numFmtId="166" fontId="14" fillId="0" borderId="80" xfId="0" applyNumberFormat="1" applyFont="1" applyBorder="1" applyAlignment="1">
      <alignment vertical="center"/>
    </xf>
    <xf numFmtId="0" fontId="0" fillId="0" borderId="0" xfId="0" applyNumberFormat="1" applyFont="1" applyFill="1" applyAlignment="1">
      <alignment horizontal="left" vertical="center"/>
    </xf>
    <xf numFmtId="0" fontId="0" fillId="0" borderId="0" xfId="0"/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9" fillId="8" borderId="43" xfId="0" applyFont="1" applyFill="1" applyBorder="1" applyAlignment="1">
      <alignment horizontal="center"/>
    </xf>
    <xf numFmtId="0" fontId="9" fillId="8" borderId="44" xfId="0" applyFont="1" applyFill="1" applyBorder="1" applyAlignment="1">
      <alignment horizontal="center"/>
    </xf>
    <xf numFmtId="0" fontId="9" fillId="8" borderId="40" xfId="0" applyFont="1" applyFill="1" applyBorder="1" applyAlignment="1">
      <alignment horizontal="center"/>
    </xf>
    <xf numFmtId="0" fontId="2" fillId="5" borderId="0" xfId="0" applyNumberFormat="1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2" fillId="2" borderId="29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7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/>
    </xf>
    <xf numFmtId="0" fontId="1" fillId="4" borderId="56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9" borderId="39" xfId="0" applyFont="1" applyFill="1" applyBorder="1" applyAlignment="1">
      <alignment horizontal="center" vertical="center" wrapText="1"/>
    </xf>
    <xf numFmtId="0" fontId="1" fillId="9" borderId="56" xfId="0" applyFont="1" applyFill="1" applyBorder="1" applyAlignment="1">
      <alignment horizontal="center" vertical="center" wrapText="1"/>
    </xf>
    <xf numFmtId="0" fontId="1" fillId="9" borderId="23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6" fillId="2" borderId="7" xfId="2" applyNumberFormat="1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29" xfId="2" applyNumberFormat="1" applyFont="1" applyFill="1" applyBorder="1" applyAlignment="1">
      <alignment horizontal="center" vertical="center"/>
    </xf>
    <xf numFmtId="0" fontId="6" fillId="2" borderId="26" xfId="2" applyFont="1" applyFill="1" applyBorder="1" applyAlignment="1">
      <alignment horizontal="center" vertical="center"/>
    </xf>
    <xf numFmtId="0" fontId="1" fillId="9" borderId="18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2" borderId="34" xfId="2" applyNumberFormat="1" applyFont="1" applyFill="1" applyBorder="1" applyAlignment="1">
      <alignment horizontal="left" vertical="center" wrapText="1"/>
    </xf>
    <xf numFmtId="0" fontId="6" fillId="2" borderId="49" xfId="2" applyFont="1" applyFill="1" applyBorder="1" applyAlignment="1">
      <alignment horizontal="left" vertical="center" wrapText="1"/>
    </xf>
    <xf numFmtId="0" fontId="6" fillId="2" borderId="43" xfId="2" applyNumberFormat="1" applyFont="1" applyFill="1" applyBorder="1" applyAlignment="1">
      <alignment horizontal="center" vertical="center"/>
    </xf>
    <xf numFmtId="0" fontId="6" fillId="2" borderId="44" xfId="2" applyFont="1" applyFill="1" applyBorder="1" applyAlignment="1">
      <alignment horizontal="center" vertical="center"/>
    </xf>
    <xf numFmtId="0" fontId="6" fillId="2" borderId="40" xfId="2" applyFont="1" applyFill="1" applyBorder="1" applyAlignment="1">
      <alignment horizontal="center" vertical="center"/>
    </xf>
    <xf numFmtId="0" fontId="6" fillId="2" borderId="39" xfId="2" applyNumberFormat="1" applyFont="1" applyFill="1" applyBorder="1" applyAlignment="1">
      <alignment horizontal="center" vertical="center"/>
    </xf>
    <xf numFmtId="0" fontId="6" fillId="2" borderId="23" xfId="2" applyNumberFormat="1" applyFont="1" applyFill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/>
    </xf>
    <xf numFmtId="0" fontId="6" fillId="2" borderId="1" xfId="2" applyNumberFormat="1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6" fillId="2" borderId="21" xfId="2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4" fillId="0" borderId="71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62" xfId="0" applyNumberFormat="1" applyFont="1" applyFill="1" applyBorder="1" applyAlignment="1">
      <alignment horizontal="center" vertical="center" wrapText="1"/>
    </xf>
    <xf numFmtId="0" fontId="0" fillId="0" borderId="62" xfId="0" applyBorder="1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23" xfId="2" applyNumberFormat="1" applyFont="1" applyFill="1" applyBorder="1" applyAlignment="1">
      <alignment horizontal="center" vertical="center" wrapText="1"/>
    </xf>
    <xf numFmtId="0" fontId="6" fillId="2" borderId="39" xfId="2" applyFont="1" applyFill="1" applyBorder="1" applyAlignment="1">
      <alignment horizontal="center" vertical="center" wrapText="1"/>
    </xf>
    <xf numFmtId="0" fontId="6" fillId="2" borderId="23" xfId="2" applyFont="1" applyFill="1" applyBorder="1" applyAlignment="1">
      <alignment horizontal="center" vertical="center" wrapText="1"/>
    </xf>
    <xf numFmtId="0" fontId="6" fillId="2" borderId="43" xfId="2" applyFont="1" applyFill="1" applyBorder="1" applyAlignment="1">
      <alignment horizontal="center" vertical="center"/>
    </xf>
    <xf numFmtId="0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69" xfId="2" applyNumberFormat="1" applyFont="1" applyFill="1" applyBorder="1" applyAlignment="1">
      <alignment horizontal="center" vertical="center" wrapText="1"/>
    </xf>
    <xf numFmtId="0" fontId="6" fillId="2" borderId="68" xfId="2" applyFont="1" applyFill="1" applyBorder="1" applyAlignment="1">
      <alignment horizontal="center" vertical="center" wrapText="1"/>
    </xf>
    <xf numFmtId="0" fontId="6" fillId="2" borderId="34" xfId="2" applyFont="1" applyFill="1" applyBorder="1" applyAlignment="1">
      <alignment horizontal="center" vertical="center" wrapText="1"/>
    </xf>
    <xf numFmtId="0" fontId="6" fillId="2" borderId="67" xfId="2" applyFont="1" applyFill="1" applyBorder="1" applyAlignment="1">
      <alignment horizontal="center" vertical="center" wrapText="1"/>
    </xf>
    <xf numFmtId="0" fontId="6" fillId="2" borderId="45" xfId="2" applyFont="1" applyFill="1" applyBorder="1" applyAlignment="1">
      <alignment horizontal="center" vertical="center"/>
    </xf>
    <xf numFmtId="0" fontId="6" fillId="2" borderId="46" xfId="2" applyFont="1" applyFill="1" applyBorder="1" applyAlignment="1">
      <alignment horizontal="center" vertical="center"/>
    </xf>
    <xf numFmtId="0" fontId="6" fillId="2" borderId="47" xfId="2" applyFont="1" applyFill="1" applyBorder="1" applyAlignment="1">
      <alignment horizontal="center" vertical="center"/>
    </xf>
    <xf numFmtId="0" fontId="6" fillId="2" borderId="44" xfId="2" applyNumberFormat="1" applyFont="1" applyFill="1" applyBorder="1" applyAlignment="1">
      <alignment horizontal="center" vertical="center"/>
    </xf>
    <xf numFmtId="0" fontId="6" fillId="2" borderId="40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5">
    <cellStyle name="Comma" xfId="4" builtinId="3"/>
    <cellStyle name="Hyperlink" xfId="3" builtinId="8"/>
    <cellStyle name="Normal" xfId="0" builtinId="0"/>
    <cellStyle name="Normal 2" xfId="2" xr:uid="{00000000-0005-0000-0000-000003000000}"/>
    <cellStyle name="Percent" xfId="1" builtinId="5"/>
  </cellStyles>
  <dxfs count="333"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E60000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E60000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E60000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E60000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</dxfs>
  <tableStyles count="0" defaultTableStyle="TableStyleMedium2" defaultPivotStyle="PivotStyleLight16"/>
  <colors>
    <mruColors>
      <color rgb="FFCCFF66"/>
      <color rgb="FFFDD900"/>
      <color rgb="FFEF2A79"/>
      <color rgb="FF4E106F"/>
      <color rgb="FFFEE866"/>
      <color rgb="FF3C0B52"/>
      <color rgb="FF7A4C93"/>
      <color rgb="FFFEF4B2"/>
      <color rgb="FFFFCCFF"/>
      <color rgb="FFC9DD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1</xdr:col>
      <xdr:colOff>304800</xdr:colOff>
      <xdr:row>22</xdr:row>
      <xdr:rowOff>120649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12599973-30AB-587F-DF8C-B5BB506383E4}"/>
            </a:ext>
          </a:extLst>
        </xdr:cNvPr>
        <xdr:cNvSpPr>
          <a:spLocks noChangeAspect="1" noChangeArrowheads="1"/>
        </xdr:cNvSpPr>
      </xdr:nvSpPr>
      <xdr:spPr bwMode="auto">
        <a:xfrm>
          <a:off x="609600" y="325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96BEEF60-2002-23C5-23FD-A13E276E655A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6ACD6C3C-4FFF-E78F-7555-6DD7B82FC9C7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119945</xdr:colOff>
      <xdr:row>0</xdr:row>
      <xdr:rowOff>148167</xdr:rowOff>
    </xdr:from>
    <xdr:to>
      <xdr:col>2</xdr:col>
      <xdr:colOff>487333</xdr:colOff>
      <xdr:row>9</xdr:row>
      <xdr:rowOff>56444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F94C096-AFF6-95DB-224C-433502E4A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945" y="148167"/>
          <a:ext cx="4120944" cy="169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66"/>
  </sheetPr>
  <dimension ref="A1:K139"/>
  <sheetViews>
    <sheetView topLeftCell="A131" zoomScale="90" zoomScaleNormal="100" workbookViewId="0">
      <selection activeCell="C4" sqref="C4:J138"/>
    </sheetView>
  </sheetViews>
  <sheetFormatPr defaultRowHeight="15"/>
  <cols>
    <col min="1" max="1" width="7.42578125" bestFit="1" customWidth="1"/>
    <col min="2" max="2" width="44.85546875" bestFit="1" customWidth="1"/>
    <col min="3" max="3" width="10.85546875" style="189" bestFit="1" customWidth="1"/>
    <col min="4" max="4" width="9.85546875" style="189" bestFit="1" customWidth="1"/>
    <col min="5" max="5" width="8.42578125" style="189" bestFit="1" customWidth="1"/>
    <col min="6" max="6" width="13.5703125" style="189" bestFit="1" customWidth="1"/>
    <col min="7" max="7" width="11.85546875" style="189" bestFit="1" customWidth="1"/>
    <col min="8" max="8" width="8.42578125" style="189" bestFit="1" customWidth="1"/>
    <col min="9" max="9" width="7.140625" style="189" bestFit="1" customWidth="1"/>
    <col min="10" max="10" width="7" style="189" bestFit="1" customWidth="1"/>
  </cols>
  <sheetData>
    <row r="1" spans="1:11" ht="15" customHeight="1">
      <c r="A1" s="391" t="s">
        <v>1</v>
      </c>
      <c r="B1" s="391" t="s">
        <v>0</v>
      </c>
      <c r="C1" s="391" t="s">
        <v>11</v>
      </c>
      <c r="D1" s="391"/>
      <c r="E1" s="391"/>
      <c r="F1" s="391"/>
      <c r="G1" s="391"/>
      <c r="H1" s="391"/>
      <c r="I1" s="391"/>
      <c r="J1" s="391"/>
    </row>
    <row r="2" spans="1:11" ht="15" customHeight="1">
      <c r="A2" s="390"/>
      <c r="B2" s="390"/>
      <c r="C2" s="391" t="s">
        <v>3</v>
      </c>
      <c r="D2" s="391"/>
      <c r="E2" s="391"/>
      <c r="F2" s="391" t="s">
        <v>6</v>
      </c>
      <c r="G2" s="391"/>
      <c r="H2" s="391"/>
      <c r="I2" s="391" t="s">
        <v>12</v>
      </c>
      <c r="J2" s="391"/>
    </row>
    <row r="3" spans="1:11" ht="45">
      <c r="A3" s="390"/>
      <c r="B3" s="390"/>
      <c r="C3" s="174" t="s">
        <v>8</v>
      </c>
      <c r="D3" s="174" t="s">
        <v>9</v>
      </c>
      <c r="E3" s="174" t="s">
        <v>10</v>
      </c>
      <c r="F3" s="174" t="s">
        <v>8</v>
      </c>
      <c r="G3" s="174" t="s">
        <v>9</v>
      </c>
      <c r="H3" s="174" t="s">
        <v>10</v>
      </c>
      <c r="I3" s="174" t="s">
        <v>8</v>
      </c>
      <c r="J3" s="174" t="s">
        <v>9</v>
      </c>
    </row>
    <row r="4" spans="1:11">
      <c r="A4" s="389" t="s">
        <v>336</v>
      </c>
      <c r="B4" s="175" t="s">
        <v>250</v>
      </c>
      <c r="C4" s="369">
        <v>25142960.14478974</v>
      </c>
      <c r="D4" s="369">
        <v>-315486.14396698773</v>
      </c>
      <c r="E4" s="370">
        <v>-1.2392199444878009E-2</v>
      </c>
      <c r="F4" s="371">
        <v>79445351.20065932</v>
      </c>
      <c r="G4" s="371">
        <v>1098329.8690446615</v>
      </c>
      <c r="H4" s="370">
        <v>1.4018782723032031E-2</v>
      </c>
      <c r="I4" s="372">
        <v>77.030200816731934</v>
      </c>
      <c r="J4" s="372">
        <v>-2.3885310753106523</v>
      </c>
      <c r="K4" s="254"/>
    </row>
    <row r="5" spans="1:11">
      <c r="A5" s="390"/>
      <c r="B5" s="175" t="s">
        <v>251</v>
      </c>
      <c r="C5" s="369">
        <v>40935541.241612315</v>
      </c>
      <c r="D5" s="369">
        <v>1201649.0143061951</v>
      </c>
      <c r="E5" s="374">
        <v>3.0242418926187956E-2</v>
      </c>
      <c r="F5" s="375">
        <v>112012901.51195376</v>
      </c>
      <c r="G5" s="375">
        <v>5044064.580953449</v>
      </c>
      <c r="H5" s="374">
        <v>4.7154523931180969E-2</v>
      </c>
      <c r="I5" s="376">
        <v>102.7942079768782</v>
      </c>
      <c r="J5" s="376">
        <v>0.30599891367072019</v>
      </c>
      <c r="K5" s="254"/>
    </row>
    <row r="6" spans="1:11">
      <c r="A6" s="389"/>
      <c r="B6" s="175" t="s">
        <v>252</v>
      </c>
      <c r="C6" s="369">
        <v>34597413.433826387</v>
      </c>
      <c r="D6" s="369">
        <v>1416125.0307794847</v>
      </c>
      <c r="E6" s="370">
        <v>4.2678422054565179E-2</v>
      </c>
      <c r="F6" s="371">
        <v>98475234.65907146</v>
      </c>
      <c r="G6" s="371">
        <v>4683704.2762964368</v>
      </c>
      <c r="H6" s="370">
        <v>4.9937390478454198E-2</v>
      </c>
      <c r="I6" s="372">
        <v>101.34802346700779</v>
      </c>
      <c r="J6" s="372">
        <v>1.2661689997213301</v>
      </c>
      <c r="K6" s="254"/>
    </row>
    <row r="7" spans="1:11">
      <c r="A7" s="389"/>
      <c r="B7" s="175" t="s">
        <v>253</v>
      </c>
      <c r="C7" s="369">
        <v>55940461.179449528</v>
      </c>
      <c r="D7" s="369">
        <v>2467856.7011022866</v>
      </c>
      <c r="E7" s="374">
        <v>4.6151795394623059E-2</v>
      </c>
      <c r="F7" s="375">
        <v>170808379.03919289</v>
      </c>
      <c r="G7" s="375">
        <v>7594252.3552191854</v>
      </c>
      <c r="H7" s="374">
        <v>4.6529381429854376E-2</v>
      </c>
      <c r="I7" s="376">
        <v>116.67991506683441</v>
      </c>
      <c r="J7" s="376">
        <v>2.5270540372771961</v>
      </c>
      <c r="K7" s="254"/>
    </row>
    <row r="8" spans="1:11">
      <c r="A8" s="389"/>
      <c r="B8" s="175" t="s">
        <v>254</v>
      </c>
      <c r="C8" s="369">
        <v>19802856.014662601</v>
      </c>
      <c r="D8" s="369">
        <v>816647.19276777655</v>
      </c>
      <c r="E8" s="370">
        <v>4.3012651995380041E-2</v>
      </c>
      <c r="F8" s="371">
        <v>52939238.490637191</v>
      </c>
      <c r="G8" s="371">
        <v>2494277.1017611921</v>
      </c>
      <c r="H8" s="370">
        <v>4.9445515133474241E-2</v>
      </c>
      <c r="I8" s="372">
        <v>107.91136194981476</v>
      </c>
      <c r="J8" s="372">
        <v>1.382314431993521</v>
      </c>
      <c r="K8" s="254"/>
    </row>
    <row r="9" spans="1:11">
      <c r="A9" s="389"/>
      <c r="B9" s="175" t="s">
        <v>255</v>
      </c>
      <c r="C9" s="369">
        <v>28427250.390857689</v>
      </c>
      <c r="D9" s="369">
        <v>652699.74947489426</v>
      </c>
      <c r="E9" s="374">
        <v>2.3499921129323396E-2</v>
      </c>
      <c r="F9" s="375">
        <v>78457958.956052542</v>
      </c>
      <c r="G9" s="375">
        <v>2966195.560825482</v>
      </c>
      <c r="H9" s="374">
        <v>3.9291644908284372E-2</v>
      </c>
      <c r="I9" s="376">
        <v>81.392681755102444</v>
      </c>
      <c r="J9" s="376">
        <v>-0.4892332658070444</v>
      </c>
      <c r="K9" s="254"/>
    </row>
    <row r="10" spans="1:11">
      <c r="A10" s="389"/>
      <c r="B10" s="175" t="s">
        <v>256</v>
      </c>
      <c r="C10" s="369">
        <v>41243171.699072979</v>
      </c>
      <c r="D10" s="369">
        <v>1287999.3376456872</v>
      </c>
      <c r="E10" s="370">
        <v>3.2236110158521583E-2</v>
      </c>
      <c r="F10" s="371">
        <v>114426371.31762859</v>
      </c>
      <c r="G10" s="371">
        <v>5227480.2135022134</v>
      </c>
      <c r="H10" s="370">
        <v>4.7871184044511593E-2</v>
      </c>
      <c r="I10" s="372">
        <v>106.88465820606797</v>
      </c>
      <c r="J10" s="372">
        <v>0.26758119220419019</v>
      </c>
      <c r="K10" s="254"/>
    </row>
    <row r="11" spans="1:11">
      <c r="A11" s="389"/>
      <c r="B11" s="175" t="s">
        <v>257</v>
      </c>
      <c r="C11" s="369">
        <v>31716620.824851837</v>
      </c>
      <c r="D11" s="369">
        <v>472783.42632183805</v>
      </c>
      <c r="E11" s="374">
        <v>1.5132053732429237E-2</v>
      </c>
      <c r="F11" s="375">
        <v>92352081.816590384</v>
      </c>
      <c r="G11" s="375">
        <v>3010714.0920440704</v>
      </c>
      <c r="H11" s="374">
        <v>3.3698992624856407E-2</v>
      </c>
      <c r="I11" s="376">
        <v>101.01282129909576</v>
      </c>
      <c r="J11" s="376">
        <v>-1.4448325043288293</v>
      </c>
      <c r="K11" s="254"/>
    </row>
    <row r="12" spans="1:11">
      <c r="A12" s="389"/>
      <c r="B12" s="175" t="s">
        <v>258</v>
      </c>
      <c r="C12" s="369">
        <v>25063260.727695718</v>
      </c>
      <c r="D12" s="369">
        <v>-305654.90872718021</v>
      </c>
      <c r="E12" s="370">
        <v>-1.2048402584789335E-2</v>
      </c>
      <c r="F12" s="371">
        <v>78953162.896302551</v>
      </c>
      <c r="G12" s="371">
        <v>1153482.9014339447</v>
      </c>
      <c r="H12" s="370">
        <v>1.482631935645525E-2</v>
      </c>
      <c r="I12" s="372">
        <v>76.992181217848568</v>
      </c>
      <c r="J12" s="372">
        <v>-2.3636203278863377</v>
      </c>
      <c r="K12" s="254"/>
    </row>
    <row r="13" spans="1:11">
      <c r="A13" s="389"/>
      <c r="B13" s="175" t="s">
        <v>259</v>
      </c>
      <c r="C13" s="369">
        <v>40884497.517349705</v>
      </c>
      <c r="D13" s="369">
        <v>1201517.6673804075</v>
      </c>
      <c r="E13" s="374">
        <v>3.0277909368777837E-2</v>
      </c>
      <c r="F13" s="375">
        <v>111715870.63431373</v>
      </c>
      <c r="G13" s="375">
        <v>5038381.4142982215</v>
      </c>
      <c r="H13" s="374">
        <v>4.7230033731923346E-2</v>
      </c>
      <c r="I13" s="376">
        <v>102.94166792711054</v>
      </c>
      <c r="J13" s="376">
        <v>0.30494035482415427</v>
      </c>
      <c r="K13" s="254"/>
    </row>
    <row r="14" spans="1:11">
      <c r="A14" s="389"/>
      <c r="B14" s="175" t="s">
        <v>260</v>
      </c>
      <c r="C14" s="369">
        <v>34517166.584716126</v>
      </c>
      <c r="D14" s="369">
        <v>1418661.9373599477</v>
      </c>
      <c r="E14" s="370">
        <v>4.286181362194158E-2</v>
      </c>
      <c r="F14" s="371">
        <v>98006206.365769908</v>
      </c>
      <c r="G14" s="371">
        <v>4670363.1803897917</v>
      </c>
      <c r="H14" s="370">
        <v>5.0038259911722158E-2</v>
      </c>
      <c r="I14" s="372">
        <v>101.3844195109279</v>
      </c>
      <c r="J14" s="372">
        <v>1.2793209382849682</v>
      </c>
      <c r="K14" s="254"/>
    </row>
    <row r="15" spans="1:11">
      <c r="A15" s="389"/>
      <c r="B15" s="175" t="s">
        <v>261</v>
      </c>
      <c r="C15" s="369">
        <v>55668206.630355768</v>
      </c>
      <c r="D15" s="369">
        <v>2487526.265446797</v>
      </c>
      <c r="E15" s="374">
        <v>4.6774998897685785E-2</v>
      </c>
      <c r="F15" s="375">
        <v>169140412.92703375</v>
      </c>
      <c r="G15" s="375">
        <v>7640607.8242051601</v>
      </c>
      <c r="H15" s="374">
        <v>4.7310322259152611E-2</v>
      </c>
      <c r="I15" s="376">
        <v>116.42378676563672</v>
      </c>
      <c r="J15" s="376">
        <v>2.5837367627892007</v>
      </c>
      <c r="K15" s="254"/>
    </row>
    <row r="16" spans="1:11">
      <c r="A16" s="389"/>
      <c r="B16" s="175" t="s">
        <v>262</v>
      </c>
      <c r="C16" s="369">
        <v>19764590.728282414</v>
      </c>
      <c r="D16" s="369">
        <v>816807.89127948135</v>
      </c>
      <c r="E16" s="370">
        <v>4.3108362509007937E-2</v>
      </c>
      <c r="F16" s="371">
        <v>52708151.389924854</v>
      </c>
      <c r="G16" s="371">
        <v>2471966.9345234632</v>
      </c>
      <c r="H16" s="370">
        <v>4.9206900590111943E-2</v>
      </c>
      <c r="I16" s="372">
        <v>107.99200344076583</v>
      </c>
      <c r="J16" s="372">
        <v>1.3879017244613294</v>
      </c>
      <c r="K16" s="254"/>
    </row>
    <row r="17" spans="1:11">
      <c r="A17" s="389"/>
      <c r="B17" s="175" t="s">
        <v>263</v>
      </c>
      <c r="C17" s="369">
        <v>28383459.171588458</v>
      </c>
      <c r="D17" s="369">
        <v>639507.95707595721</v>
      </c>
      <c r="E17" s="374">
        <v>2.3050356170661045E-2</v>
      </c>
      <c r="F17" s="375">
        <v>78201641.256428733</v>
      </c>
      <c r="G17" s="375">
        <v>2904072.1259152144</v>
      </c>
      <c r="H17" s="374">
        <v>3.8567939967378985E-2</v>
      </c>
      <c r="I17" s="376">
        <v>81.485484965114395</v>
      </c>
      <c r="J17" s="376">
        <v>-0.52983577687129468</v>
      </c>
      <c r="K17" s="254"/>
    </row>
    <row r="18" spans="1:11">
      <c r="A18" s="389"/>
      <c r="B18" s="175" t="s">
        <v>264</v>
      </c>
      <c r="C18" s="369">
        <v>41136905.144449577</v>
      </c>
      <c r="D18" s="369">
        <v>1260046.1859221384</v>
      </c>
      <c r="E18" s="370">
        <v>3.1598431241352441E-2</v>
      </c>
      <c r="F18" s="371">
        <v>113838145.45847335</v>
      </c>
      <c r="G18" s="371">
        <v>5083876.8872989118</v>
      </c>
      <c r="H18" s="370">
        <v>4.674645836059077E-2</v>
      </c>
      <c r="I18" s="372">
        <v>106.89548456754056</v>
      </c>
      <c r="J18" s="372">
        <v>0.19646440628186213</v>
      </c>
      <c r="K18" s="254"/>
    </row>
    <row r="19" spans="1:11">
      <c r="A19" s="389"/>
      <c r="B19" s="175" t="s">
        <v>265</v>
      </c>
      <c r="C19" s="369">
        <v>31644333.138885066</v>
      </c>
      <c r="D19" s="369">
        <v>473634.90859174728</v>
      </c>
      <c r="E19" s="374">
        <v>1.5194876453920562E-2</v>
      </c>
      <c r="F19" s="375">
        <v>91924629.765969291</v>
      </c>
      <c r="G19" s="375">
        <v>3011459.4481549263</v>
      </c>
      <c r="H19" s="374">
        <v>3.3869666747801924E-2</v>
      </c>
      <c r="I19" s="376">
        <v>101.05317596195498</v>
      </c>
      <c r="J19" s="376">
        <v>-1.4440930564641121</v>
      </c>
      <c r="K19" s="254"/>
    </row>
    <row r="20" spans="1:11">
      <c r="A20" s="389"/>
      <c r="B20" s="175" t="s">
        <v>266</v>
      </c>
      <c r="C20" s="369">
        <v>17365386.544647858</v>
      </c>
      <c r="D20" s="369">
        <v>-329723.23800979182</v>
      </c>
      <c r="E20" s="370">
        <v>-1.8633579675947639E-2</v>
      </c>
      <c r="F20" s="371">
        <v>57426196.432682648</v>
      </c>
      <c r="G20" s="371">
        <v>332517.82693458349</v>
      </c>
      <c r="H20" s="370">
        <v>5.8240743118119264E-3</v>
      </c>
      <c r="I20" s="372">
        <v>87.217015258843389</v>
      </c>
      <c r="J20" s="372">
        <v>-3.6318702361946578</v>
      </c>
      <c r="K20" s="254"/>
    </row>
    <row r="21" spans="1:11">
      <c r="A21" s="389"/>
      <c r="B21" s="175" t="s">
        <v>267</v>
      </c>
      <c r="C21" s="369">
        <v>25844317.216650113</v>
      </c>
      <c r="D21" s="369">
        <v>757611.91787336767</v>
      </c>
      <c r="E21" s="374">
        <v>3.0199737623988018E-2</v>
      </c>
      <c r="F21" s="375">
        <v>74657353.187688768</v>
      </c>
      <c r="G21" s="375">
        <v>3183720.1355856955</v>
      </c>
      <c r="H21" s="374">
        <v>4.4543980760916646E-2</v>
      </c>
      <c r="I21" s="376">
        <v>106.39110335569575</v>
      </c>
      <c r="J21" s="376">
        <v>0.82282106024381108</v>
      </c>
      <c r="K21" s="254"/>
    </row>
    <row r="22" spans="1:11">
      <c r="A22" s="389"/>
      <c r="B22" s="175" t="s">
        <v>268</v>
      </c>
      <c r="C22" s="369">
        <v>20889188.535545055</v>
      </c>
      <c r="D22" s="369">
        <v>797862.77015943825</v>
      </c>
      <c r="E22" s="370">
        <v>3.9711802967927472E-2</v>
      </c>
      <c r="F22" s="371">
        <v>63999851.210419387</v>
      </c>
      <c r="G22" s="371">
        <v>2543707.1270825788</v>
      </c>
      <c r="H22" s="370">
        <v>4.1390607318825892E-2</v>
      </c>
      <c r="I22" s="372">
        <v>100.31488133019609</v>
      </c>
      <c r="J22" s="372">
        <v>1.6864861050860185</v>
      </c>
      <c r="K22" s="254"/>
    </row>
    <row r="23" spans="1:11">
      <c r="A23" s="389"/>
      <c r="B23" s="175" t="s">
        <v>269</v>
      </c>
      <c r="C23" s="369">
        <v>40115233.943901226</v>
      </c>
      <c r="D23" s="369">
        <v>1294157.3208197504</v>
      </c>
      <c r="E23" s="374">
        <v>3.3336461360535675E-2</v>
      </c>
      <c r="F23" s="375">
        <v>128078875.49561149</v>
      </c>
      <c r="G23" s="375">
        <v>4069914.57456927</v>
      </c>
      <c r="H23" s="374">
        <v>3.281952001162744E-2</v>
      </c>
      <c r="I23" s="376">
        <v>137.16759790562901</v>
      </c>
      <c r="J23" s="376">
        <v>1.4740003539427278</v>
      </c>
      <c r="K23" s="254"/>
    </row>
    <row r="24" spans="1:11">
      <c r="A24" s="389"/>
      <c r="B24" s="175" t="s">
        <v>270</v>
      </c>
      <c r="C24" s="369">
        <v>9089107.4947594311</v>
      </c>
      <c r="D24" s="369">
        <v>101911.26771428064</v>
      </c>
      <c r="E24" s="370">
        <v>1.1339606384424909E-2</v>
      </c>
      <c r="F24" s="371">
        <v>26120767.280648567</v>
      </c>
      <c r="G24" s="371">
        <v>316891.20506057888</v>
      </c>
      <c r="H24" s="370">
        <v>1.2280759841362629E-2</v>
      </c>
      <c r="I24" s="372">
        <v>81.195643099567789</v>
      </c>
      <c r="J24" s="372">
        <v>-0.87451832583806777</v>
      </c>
      <c r="K24" s="254"/>
    </row>
    <row r="25" spans="1:11">
      <c r="A25" s="389"/>
      <c r="B25" s="175" t="s">
        <v>271</v>
      </c>
      <c r="C25" s="369">
        <v>14025552.594838921</v>
      </c>
      <c r="D25" s="369">
        <v>411074.06548025459</v>
      </c>
      <c r="E25" s="374">
        <v>3.019388987935177E-2</v>
      </c>
      <c r="F25" s="375">
        <v>42211952.808199219</v>
      </c>
      <c r="G25" s="375">
        <v>1584898.2251312882</v>
      </c>
      <c r="H25" s="374">
        <v>3.9010906436515919E-2</v>
      </c>
      <c r="I25" s="376">
        <v>65.832845399626393</v>
      </c>
      <c r="J25" s="376">
        <v>0.50877564081226012</v>
      </c>
      <c r="K25" s="254"/>
    </row>
    <row r="26" spans="1:11">
      <c r="A26" s="389"/>
      <c r="B26" s="175" t="s">
        <v>272</v>
      </c>
      <c r="C26" s="369">
        <v>23190397.180051439</v>
      </c>
      <c r="D26" s="369">
        <v>583816.18796803802</v>
      </c>
      <c r="E26" s="370">
        <v>2.5825054579128291E-2</v>
      </c>
      <c r="F26" s="371">
        <v>69963288.232045487</v>
      </c>
      <c r="G26" s="371">
        <v>2953449.3232676834</v>
      </c>
      <c r="H26" s="370">
        <v>4.407486081690614E-2</v>
      </c>
      <c r="I26" s="372">
        <v>98.524365249122837</v>
      </c>
      <c r="J26" s="372">
        <v>0.34506762366748944</v>
      </c>
      <c r="K26" s="254"/>
    </row>
    <row r="27" spans="1:11">
      <c r="A27" s="389"/>
      <c r="B27" s="175" t="s">
        <v>273</v>
      </c>
      <c r="C27" s="369">
        <v>18941872.717501577</v>
      </c>
      <c r="D27" s="369">
        <v>68851.567019939423</v>
      </c>
      <c r="E27" s="374">
        <v>3.6481476108652768E-3</v>
      </c>
      <c r="F27" s="375">
        <v>59675659.418009795</v>
      </c>
      <c r="G27" s="375">
        <v>1479750.2356494889</v>
      </c>
      <c r="H27" s="374">
        <v>2.5427049021823928E-2</v>
      </c>
      <c r="I27" s="376">
        <v>98.897348282323804</v>
      </c>
      <c r="J27" s="376">
        <v>-1.8312375973224135</v>
      </c>
      <c r="K27" s="254"/>
    </row>
    <row r="28" spans="1:11">
      <c r="A28" s="389"/>
      <c r="B28" s="175" t="s">
        <v>274</v>
      </c>
      <c r="C28" s="369">
        <v>11204.840852951702</v>
      </c>
      <c r="D28" s="369">
        <v>-5143.8004124437375</v>
      </c>
      <c r="E28" s="370">
        <v>-0.31463167665996983</v>
      </c>
      <c r="F28" s="371">
        <v>75999.097797539231</v>
      </c>
      <c r="G28" s="371">
        <v>-19731.657334413045</v>
      </c>
      <c r="H28" s="370">
        <v>-0.20611617768203694</v>
      </c>
      <c r="I28" s="372">
        <v>70.155388902889186</v>
      </c>
      <c r="J28" s="372">
        <v>-14.530435368293652</v>
      </c>
      <c r="K28" s="254"/>
    </row>
    <row r="29" spans="1:11">
      <c r="A29" s="389"/>
      <c r="B29" s="175" t="s">
        <v>275</v>
      </c>
      <c r="C29" s="369">
        <v>16604.875474866985</v>
      </c>
      <c r="D29" s="369">
        <v>-2508.0455673493052</v>
      </c>
      <c r="E29" s="374">
        <v>-0.13122251495779097</v>
      </c>
      <c r="F29" s="375">
        <v>92699.936643007997</v>
      </c>
      <c r="G29" s="375">
        <v>-9994.1014187990077</v>
      </c>
      <c r="H29" s="374">
        <v>-9.7319197953672831E-2</v>
      </c>
      <c r="I29" s="376">
        <v>85.214686717030858</v>
      </c>
      <c r="J29" s="376">
        <v>4.0663532844596944</v>
      </c>
      <c r="K29" s="254"/>
    </row>
    <row r="30" spans="1:11">
      <c r="A30" s="389"/>
      <c r="B30" s="175" t="s">
        <v>276</v>
      </c>
      <c r="C30" s="369">
        <v>10951.154333720729</v>
      </c>
      <c r="D30" s="369">
        <v>-5582.2545453515959</v>
      </c>
      <c r="E30" s="370">
        <v>-0.33763482087577884</v>
      </c>
      <c r="F30" s="371">
        <v>69419.808067517282</v>
      </c>
      <c r="G30" s="371">
        <v>-18506.401771250967</v>
      </c>
      <c r="H30" s="370">
        <v>-0.21047650985054925</v>
      </c>
      <c r="I30" s="372">
        <v>65.56050230513199</v>
      </c>
      <c r="J30" s="372">
        <v>-16.327163110450869</v>
      </c>
      <c r="K30" s="254"/>
    </row>
    <row r="31" spans="1:11">
      <c r="A31" s="389"/>
      <c r="B31" s="175" t="s">
        <v>277</v>
      </c>
      <c r="C31" s="369">
        <v>55862.383188918546</v>
      </c>
      <c r="D31" s="369">
        <v>-14586.719069035033</v>
      </c>
      <c r="E31" s="374">
        <v>-0.20705329949592394</v>
      </c>
      <c r="F31" s="375">
        <v>353336.89436503768</v>
      </c>
      <c r="G31" s="375">
        <v>-66330.282882833213</v>
      </c>
      <c r="H31" s="374">
        <v>-0.15805449289081788</v>
      </c>
      <c r="I31" s="376">
        <v>238.1223952022732</v>
      </c>
      <c r="J31" s="376">
        <v>-10.322430760330747</v>
      </c>
      <c r="K31" s="254"/>
    </row>
    <row r="32" spans="1:11">
      <c r="A32" s="389"/>
      <c r="B32" s="175" t="s">
        <v>278</v>
      </c>
      <c r="C32" s="369">
        <v>10529.356190159548</v>
      </c>
      <c r="D32" s="369">
        <v>-765.05830283164687</v>
      </c>
      <c r="E32" s="370">
        <v>-6.7737756862598558E-2</v>
      </c>
      <c r="F32" s="371">
        <v>65609.652196705341</v>
      </c>
      <c r="G32" s="371">
        <v>3145.058392529485</v>
      </c>
      <c r="H32" s="370">
        <v>5.0349457204334418E-2</v>
      </c>
      <c r="I32" s="372">
        <v>68.533376517069939</v>
      </c>
      <c r="J32" s="372">
        <v>7.7145908773882468</v>
      </c>
      <c r="K32" s="254"/>
    </row>
    <row r="33" spans="1:11">
      <c r="A33" s="389"/>
      <c r="B33" s="175" t="s">
        <v>279</v>
      </c>
      <c r="C33" s="369">
        <v>79699.417094024655</v>
      </c>
      <c r="D33" s="369">
        <v>-9831.2352397860523</v>
      </c>
      <c r="E33" s="374">
        <v>-0.10980859608987062</v>
      </c>
      <c r="F33" s="375">
        <v>492188.30435676215</v>
      </c>
      <c r="G33" s="375">
        <v>-55153.032389315485</v>
      </c>
      <c r="H33" s="374">
        <v>-0.10076533359822237</v>
      </c>
      <c r="I33" s="376">
        <v>91.191291369680371</v>
      </c>
      <c r="J33" s="376">
        <v>-12.394371898114983</v>
      </c>
      <c r="K33" s="254"/>
    </row>
    <row r="34" spans="1:11">
      <c r="A34" s="389"/>
      <c r="B34" s="175" t="s">
        <v>280</v>
      </c>
      <c r="C34" s="369">
        <v>51043.724262560863</v>
      </c>
      <c r="D34" s="369">
        <v>131.34692574588553</v>
      </c>
      <c r="E34" s="370">
        <v>2.5798623560033202E-3</v>
      </c>
      <c r="F34" s="371">
        <v>297030.87764003518</v>
      </c>
      <c r="G34" s="371">
        <v>5683.1666551965172</v>
      </c>
      <c r="H34" s="370">
        <v>1.9506474363521809E-2</v>
      </c>
      <c r="I34" s="372">
        <v>47.870069650790171</v>
      </c>
      <c r="J34" s="372">
        <v>-0.41076438347000988</v>
      </c>
      <c r="K34" s="254"/>
    </row>
    <row r="35" spans="1:11">
      <c r="A35" s="389"/>
      <c r="B35" s="175" t="s">
        <v>281</v>
      </c>
      <c r="C35" s="369">
        <v>80246.849110279916</v>
      </c>
      <c r="D35" s="369">
        <v>-2536.9065804362617</v>
      </c>
      <c r="E35" s="374">
        <v>-3.0644980519055676E-2</v>
      </c>
      <c r="F35" s="375">
        <v>469028.29330149887</v>
      </c>
      <c r="G35" s="375">
        <v>13341.095906574395</v>
      </c>
      <c r="H35" s="374">
        <v>2.9276872343227678E-2</v>
      </c>
      <c r="I35" s="376">
        <v>87.791655465856124</v>
      </c>
      <c r="J35" s="376">
        <v>-3.788221680205595</v>
      </c>
      <c r="K35" s="254"/>
    </row>
    <row r="36" spans="1:11">
      <c r="A36" s="389"/>
      <c r="B36" s="175" t="s">
        <v>282</v>
      </c>
      <c r="C36" s="369">
        <v>272254.54909370327</v>
      </c>
      <c r="D36" s="369">
        <v>-19669.564344565559</v>
      </c>
      <c r="E36" s="370">
        <v>-6.7379032560545726E-2</v>
      </c>
      <c r="F36" s="371">
        <v>1667966.1121591066</v>
      </c>
      <c r="G36" s="371">
        <v>-46355.468986076303</v>
      </c>
      <c r="H36" s="370">
        <v>-2.7040124499343007E-2</v>
      </c>
      <c r="I36" s="372">
        <v>212.07955559317941</v>
      </c>
      <c r="J36" s="372">
        <v>-17.865095246038379</v>
      </c>
      <c r="K36" s="254"/>
    </row>
    <row r="37" spans="1:11">
      <c r="A37" s="389"/>
      <c r="B37" s="175" t="s">
        <v>283</v>
      </c>
      <c r="C37" s="369">
        <v>38265.286380204248</v>
      </c>
      <c r="D37" s="369">
        <v>-160.69851168308378</v>
      </c>
      <c r="E37" s="374">
        <v>-4.1820271395831207E-3</v>
      </c>
      <c r="F37" s="375">
        <v>231087.1007123387</v>
      </c>
      <c r="G37" s="375">
        <v>22310.167237735062</v>
      </c>
      <c r="H37" s="374">
        <v>0.10686126511408384</v>
      </c>
      <c r="I37" s="376">
        <v>77.874973107777251</v>
      </c>
      <c r="J37" s="376">
        <v>-1.2015618878828036</v>
      </c>
      <c r="K37" s="254"/>
    </row>
    <row r="38" spans="1:11">
      <c r="A38" s="389"/>
      <c r="B38" s="175" t="s">
        <v>284</v>
      </c>
      <c r="C38" s="369">
        <v>43791.219269201734</v>
      </c>
      <c r="D38" s="369">
        <v>13191.792398903621</v>
      </c>
      <c r="E38" s="370">
        <v>0.43111240137992496</v>
      </c>
      <c r="F38" s="371">
        <v>256317.69962379456</v>
      </c>
      <c r="G38" s="371">
        <v>62123.434910276497</v>
      </c>
      <c r="H38" s="370">
        <v>0.31990355122960551</v>
      </c>
      <c r="I38" s="372">
        <v>46.82643962787327</v>
      </c>
      <c r="J38" s="372">
        <v>13.740225612093859</v>
      </c>
      <c r="K38" s="254"/>
    </row>
    <row r="39" spans="1:11">
      <c r="A39" s="389"/>
      <c r="B39" s="175" t="s">
        <v>285</v>
      </c>
      <c r="C39" s="369">
        <v>106266.55462339528</v>
      </c>
      <c r="D39" s="369">
        <v>27953.151723524657</v>
      </c>
      <c r="E39" s="374">
        <v>0.35693956191974946</v>
      </c>
      <c r="F39" s="375">
        <v>588225.8591552591</v>
      </c>
      <c r="G39" s="375">
        <v>143603.32620336988</v>
      </c>
      <c r="H39" s="374">
        <v>0.32297806692336173</v>
      </c>
      <c r="I39" s="376">
        <v>102.85218312283352</v>
      </c>
      <c r="J39" s="376">
        <v>26.207383815240377</v>
      </c>
      <c r="K39" s="254"/>
    </row>
    <row r="40" spans="1:11">
      <c r="A40" s="389"/>
      <c r="B40" s="175" t="s">
        <v>286</v>
      </c>
      <c r="C40" s="369">
        <v>72287.685966784149</v>
      </c>
      <c r="D40" s="369">
        <v>-851.48226990745752</v>
      </c>
      <c r="E40" s="370">
        <v>-1.1641946311884577E-2</v>
      </c>
      <c r="F40" s="371">
        <v>427452.05062111141</v>
      </c>
      <c r="G40" s="371">
        <v>-745.3561108209542</v>
      </c>
      <c r="H40" s="370">
        <v>-1.7406833836515387E-3</v>
      </c>
      <c r="I40" s="372">
        <v>85.981993732137596</v>
      </c>
      <c r="J40" s="372">
        <v>-1.985635426670413</v>
      </c>
      <c r="K40" s="254"/>
    </row>
    <row r="41" spans="1:11">
      <c r="A41" s="389"/>
      <c r="B41" s="175" t="s">
        <v>287</v>
      </c>
      <c r="C41" s="369">
        <v>7686669.3421949055</v>
      </c>
      <c r="D41" s="369">
        <v>29212.1296950588</v>
      </c>
      <c r="E41" s="374">
        <v>3.8148603230029978E-3</v>
      </c>
      <c r="F41" s="375">
        <v>21450967.365822371</v>
      </c>
      <c r="G41" s="375">
        <v>840696.7318337597</v>
      </c>
      <c r="H41" s="374">
        <v>4.0790184018610509E-2</v>
      </c>
      <c r="I41" s="373"/>
      <c r="J41" s="373"/>
      <c r="K41" s="254"/>
    </row>
    <row r="42" spans="1:11">
      <c r="A42" s="389"/>
      <c r="B42" s="175" t="s">
        <v>288</v>
      </c>
      <c r="C42" s="369">
        <v>15023575.425224721</v>
      </c>
      <c r="D42" s="369">
        <v>446413.79507436045</v>
      </c>
      <c r="E42" s="370">
        <v>3.0624191896934862E-2</v>
      </c>
      <c r="F42" s="371">
        <v>36965817.509981945</v>
      </c>
      <c r="G42" s="371">
        <v>1864655.3801314011</v>
      </c>
      <c r="H42" s="370">
        <v>5.3122326070955662E-2</v>
      </c>
      <c r="I42" s="368"/>
      <c r="J42" s="368"/>
      <c r="K42" s="254"/>
    </row>
    <row r="43" spans="1:11">
      <c r="A43" s="389"/>
      <c r="B43" s="175" t="s">
        <v>289</v>
      </c>
      <c r="C43" s="369">
        <v>13617026.894837337</v>
      </c>
      <c r="D43" s="369">
        <v>626381.42174584977</v>
      </c>
      <c r="E43" s="374">
        <v>4.8217882863736163E-2</v>
      </c>
      <c r="F43" s="375">
        <v>33936935.347283065</v>
      </c>
      <c r="G43" s="375">
        <v>2145162.4550785385</v>
      </c>
      <c r="H43" s="374">
        <v>6.74753956739714E-2</v>
      </c>
      <c r="I43" s="373"/>
      <c r="J43" s="373"/>
      <c r="K43" s="254"/>
    </row>
    <row r="44" spans="1:11">
      <c r="A44" s="389"/>
      <c r="B44" s="175" t="s">
        <v>290</v>
      </c>
      <c r="C44" s="369">
        <v>15497110.303265616</v>
      </c>
      <c r="D44" s="369">
        <v>1207955.6636960674</v>
      </c>
      <c r="E44" s="370">
        <v>8.4536537966423478E-2</v>
      </c>
      <c r="F44" s="371">
        <v>40708200.537057228</v>
      </c>
      <c r="G44" s="371">
        <v>3637023.5325187296</v>
      </c>
      <c r="H44" s="370">
        <v>9.8109200365379845E-2</v>
      </c>
      <c r="I44" s="368"/>
      <c r="J44" s="368"/>
      <c r="K44" s="254"/>
    </row>
    <row r="45" spans="1:11">
      <c r="A45" s="389"/>
      <c r="B45" s="175" t="s">
        <v>291</v>
      </c>
      <c r="C45" s="369">
        <v>10675483.23352298</v>
      </c>
      <c r="D45" s="369">
        <v>714896.62356519885</v>
      </c>
      <c r="E45" s="374">
        <v>7.1772542276827708E-2</v>
      </c>
      <c r="F45" s="375">
        <v>26587384.109276298</v>
      </c>
      <c r="G45" s="375">
        <v>2155075.7294628918</v>
      </c>
      <c r="H45" s="374">
        <v>8.82059810297528E-2</v>
      </c>
      <c r="I45" s="373"/>
      <c r="J45" s="373"/>
      <c r="K45" s="254"/>
    </row>
    <row r="46" spans="1:11">
      <c r="A46" s="389"/>
      <c r="B46" s="175" t="s">
        <v>292</v>
      </c>
      <c r="C46" s="369">
        <v>14357906.576749543</v>
      </c>
      <c r="D46" s="369">
        <v>228433.89159570821</v>
      </c>
      <c r="E46" s="370">
        <v>1.6167191563753756E-2</v>
      </c>
      <c r="F46" s="371">
        <v>35989688.448229529</v>
      </c>
      <c r="G46" s="371">
        <v>1319173.9007839486</v>
      </c>
      <c r="H46" s="370">
        <v>3.80488699981276E-2</v>
      </c>
      <c r="I46" s="368"/>
      <c r="J46" s="368"/>
      <c r="K46" s="254"/>
    </row>
    <row r="47" spans="1:11">
      <c r="A47" s="389"/>
      <c r="B47" s="175" t="s">
        <v>293</v>
      </c>
      <c r="C47" s="369">
        <v>17946507.964398142</v>
      </c>
      <c r="D47" s="369">
        <v>676229.99795411155</v>
      </c>
      <c r="E47" s="374">
        <v>3.9155710132055745E-2</v>
      </c>
      <c r="F47" s="375">
        <v>43874857.226427808</v>
      </c>
      <c r="G47" s="375">
        <v>2130427.5640311465</v>
      </c>
      <c r="H47" s="374">
        <v>5.1035014282402168E-2</v>
      </c>
      <c r="I47" s="373"/>
      <c r="J47" s="373"/>
      <c r="K47" s="254"/>
    </row>
    <row r="48" spans="1:11">
      <c r="A48" s="389"/>
      <c r="B48" s="175" t="s">
        <v>294</v>
      </c>
      <c r="C48" s="369">
        <v>12691931.065193314</v>
      </c>
      <c r="D48" s="369">
        <v>405548.39987463132</v>
      </c>
      <c r="E48" s="370">
        <v>3.3007957746537621E-2</v>
      </c>
      <c r="F48" s="371">
        <v>32183360.695762806</v>
      </c>
      <c r="G48" s="371">
        <v>1528564.1541129015</v>
      </c>
      <c r="H48" s="370">
        <v>4.9863784025970609E-2</v>
      </c>
      <c r="I48" s="368"/>
      <c r="J48" s="368"/>
      <c r="K48" s="254"/>
    </row>
    <row r="49" spans="1:11">
      <c r="A49" s="389" t="s">
        <v>320</v>
      </c>
      <c r="B49" s="175" t="s">
        <v>250</v>
      </c>
      <c r="C49" s="369">
        <v>328298365.28332806</v>
      </c>
      <c r="D49" s="369">
        <v>-2221329.9553577304</v>
      </c>
      <c r="E49" s="374">
        <v>-6.7207188780492805E-3</v>
      </c>
      <c r="F49" s="375">
        <v>1012612757.3668116</v>
      </c>
      <c r="G49" s="375">
        <v>42375039.175029278</v>
      </c>
      <c r="H49" s="374">
        <v>4.367490397508253E-2</v>
      </c>
      <c r="I49" s="376">
        <v>81.235724176915255</v>
      </c>
      <c r="J49" s="376">
        <v>-2.2529454589688953</v>
      </c>
      <c r="K49" s="254"/>
    </row>
    <row r="50" spans="1:11">
      <c r="A50" s="390"/>
      <c r="B50" s="175" t="s">
        <v>251</v>
      </c>
      <c r="C50" s="369">
        <v>499737658.27914387</v>
      </c>
      <c r="D50" s="369">
        <v>15712377.367262006</v>
      </c>
      <c r="E50" s="370">
        <v>3.2461894010289281E-2</v>
      </c>
      <c r="F50" s="371">
        <v>1353686678.1960061</v>
      </c>
      <c r="G50" s="371">
        <v>90193222.557544947</v>
      </c>
      <c r="H50" s="370">
        <v>7.1384004527327793E-2</v>
      </c>
      <c r="I50" s="372">
        <v>101.35470132313833</v>
      </c>
      <c r="J50" s="372">
        <v>0.26195739567040732</v>
      </c>
      <c r="K50" s="254"/>
    </row>
    <row r="51" spans="1:11">
      <c r="A51" s="389"/>
      <c r="B51" s="175" t="s">
        <v>252</v>
      </c>
      <c r="C51" s="369">
        <v>422233381.52822644</v>
      </c>
      <c r="D51" s="369">
        <v>17182740.255933642</v>
      </c>
      <c r="E51" s="374">
        <v>4.2421214794183357E-2</v>
      </c>
      <c r="F51" s="375">
        <v>1196493806.6958447</v>
      </c>
      <c r="G51" s="375">
        <v>92965474.259170532</v>
      </c>
      <c r="H51" s="374">
        <v>8.4243849049073102E-2</v>
      </c>
      <c r="I51" s="376">
        <v>99.898261496196909</v>
      </c>
      <c r="J51" s="376">
        <v>0.97223460634673131</v>
      </c>
      <c r="K51" s="254"/>
    </row>
    <row r="52" spans="1:11">
      <c r="A52" s="389"/>
      <c r="B52" s="175" t="s">
        <v>253</v>
      </c>
      <c r="C52" s="369">
        <v>689476647.13104391</v>
      </c>
      <c r="D52" s="369">
        <v>21979887.298461795</v>
      </c>
      <c r="E52" s="370">
        <v>3.2928829952634783E-2</v>
      </c>
      <c r="F52" s="371">
        <v>2116371332.2063806</v>
      </c>
      <c r="G52" s="371">
        <v>134695344.00814295</v>
      </c>
      <c r="H52" s="370">
        <v>6.7970417369092456E-2</v>
      </c>
      <c r="I52" s="372">
        <v>116.15110236057056</v>
      </c>
      <c r="J52" s="372">
        <v>0.76758623058550768</v>
      </c>
      <c r="K52" s="254"/>
    </row>
    <row r="53" spans="1:11">
      <c r="A53" s="389"/>
      <c r="B53" s="175" t="s">
        <v>254</v>
      </c>
      <c r="C53" s="369">
        <v>242165867.2114456</v>
      </c>
      <c r="D53" s="369">
        <v>10758832.600967824</v>
      </c>
      <c r="E53" s="374">
        <v>4.6493109507573634E-2</v>
      </c>
      <c r="F53" s="375">
        <v>648024141.0992415</v>
      </c>
      <c r="G53" s="375">
        <v>51162251.982077122</v>
      </c>
      <c r="H53" s="374">
        <v>8.5718744846907016E-2</v>
      </c>
      <c r="I53" s="376">
        <v>106.58252071809211</v>
      </c>
      <c r="J53" s="376">
        <v>1.4479629679433401</v>
      </c>
      <c r="K53" s="254"/>
    </row>
    <row r="54" spans="1:11">
      <c r="A54" s="389"/>
      <c r="B54" s="175" t="s">
        <v>255</v>
      </c>
      <c r="C54" s="369">
        <v>355604443.17226738</v>
      </c>
      <c r="D54" s="369">
        <v>10994121.047839761</v>
      </c>
      <c r="E54" s="370">
        <v>3.1903052062004514E-2</v>
      </c>
      <c r="F54" s="371">
        <v>970833101.67482209</v>
      </c>
      <c r="G54" s="371">
        <v>77101515.079607606</v>
      </c>
      <c r="H54" s="370">
        <v>8.6269206813351818E-2</v>
      </c>
      <c r="I54" s="372">
        <v>82.233996081658503</v>
      </c>
      <c r="J54" s="372">
        <v>-2.9729861629803622E-2</v>
      </c>
      <c r="K54" s="254"/>
    </row>
    <row r="55" spans="1:11">
      <c r="A55" s="389"/>
      <c r="B55" s="175" t="s">
        <v>256</v>
      </c>
      <c r="C55" s="369">
        <v>503813202.18587708</v>
      </c>
      <c r="D55" s="369">
        <v>26702293.812853873</v>
      </c>
      <c r="E55" s="374">
        <v>5.5966638666699729E-2</v>
      </c>
      <c r="F55" s="375">
        <v>1370232060.7595909</v>
      </c>
      <c r="G55" s="375">
        <v>113687467.29818273</v>
      </c>
      <c r="H55" s="374">
        <v>9.0476269517031166E-2</v>
      </c>
      <c r="I55" s="376">
        <v>105.45485367675435</v>
      </c>
      <c r="J55" s="376">
        <v>2.3658710140804544</v>
      </c>
      <c r="K55" s="254"/>
    </row>
    <row r="56" spans="1:11">
      <c r="A56" s="389"/>
      <c r="B56" s="175" t="s">
        <v>257</v>
      </c>
      <c r="C56" s="369">
        <v>398273585.8902868</v>
      </c>
      <c r="D56" s="369">
        <v>6436936.9801710248</v>
      </c>
      <c r="E56" s="370">
        <v>1.6427603181262421E-2</v>
      </c>
      <c r="F56" s="371">
        <v>1144187083.4956863</v>
      </c>
      <c r="G56" s="371">
        <v>64159385.81547451</v>
      </c>
      <c r="H56" s="370">
        <v>5.9405315209306447E-2</v>
      </c>
      <c r="I56" s="372">
        <v>102.44831227994626</v>
      </c>
      <c r="J56" s="372">
        <v>-1.597411494796944</v>
      </c>
      <c r="K56" s="254"/>
    </row>
    <row r="57" spans="1:11">
      <c r="A57" s="389"/>
      <c r="B57" s="175" t="s">
        <v>258</v>
      </c>
      <c r="C57" s="369">
        <v>327092565.86334091</v>
      </c>
      <c r="D57" s="369">
        <v>-2172930.5014241934</v>
      </c>
      <c r="E57" s="374">
        <v>-6.5993264566566959E-3</v>
      </c>
      <c r="F57" s="375">
        <v>1005186461.3715738</v>
      </c>
      <c r="G57" s="375">
        <v>42235691.743062854</v>
      </c>
      <c r="H57" s="374">
        <v>4.386069680317782E-2</v>
      </c>
      <c r="I57" s="376">
        <v>81.185576934684406</v>
      </c>
      <c r="J57" s="376">
        <v>-2.2496292460462683</v>
      </c>
      <c r="K57" s="254"/>
    </row>
    <row r="58" spans="1:11">
      <c r="A58" s="389"/>
      <c r="B58" s="175" t="s">
        <v>259</v>
      </c>
      <c r="C58" s="369">
        <v>499005369.80489528</v>
      </c>
      <c r="D58" s="369">
        <v>15727509.672304213</v>
      </c>
      <c r="E58" s="370">
        <v>3.2543410260898867E-2</v>
      </c>
      <c r="F58" s="371">
        <v>1349312508.1769998</v>
      </c>
      <c r="G58" s="371">
        <v>90041593.790086746</v>
      </c>
      <c r="H58" s="370">
        <v>7.150295679935105E-2</v>
      </c>
      <c r="I58" s="372">
        <v>101.51656435183479</v>
      </c>
      <c r="J58" s="372">
        <v>0.26033249728320129</v>
      </c>
      <c r="K58" s="254"/>
    </row>
    <row r="59" spans="1:11">
      <c r="A59" s="389"/>
      <c r="B59" s="175" t="s">
        <v>260</v>
      </c>
      <c r="C59" s="369">
        <v>421083570.28951865</v>
      </c>
      <c r="D59" s="369">
        <v>17189000.045416653</v>
      </c>
      <c r="E59" s="374">
        <v>4.255813598837966E-2</v>
      </c>
      <c r="F59" s="375">
        <v>1189872538.1986897</v>
      </c>
      <c r="G59" s="375">
        <v>92586310.216095924</v>
      </c>
      <c r="H59" s="374">
        <v>8.4377537833788083E-2</v>
      </c>
      <c r="I59" s="376">
        <v>99.931759267257178</v>
      </c>
      <c r="J59" s="376">
        <v>0.97574816539020048</v>
      </c>
      <c r="K59" s="254"/>
    </row>
    <row r="60" spans="1:11">
      <c r="A60" s="389"/>
      <c r="B60" s="175" t="s">
        <v>261</v>
      </c>
      <c r="C60" s="369">
        <v>685525591.52349496</v>
      </c>
      <c r="D60" s="369">
        <v>22184960.567481279</v>
      </c>
      <c r="E60" s="370">
        <v>3.3444296236622914E-2</v>
      </c>
      <c r="F60" s="371">
        <v>2092509669.2676456</v>
      </c>
      <c r="G60" s="371">
        <v>134263367.39910078</v>
      </c>
      <c r="H60" s="370">
        <v>6.8563064447504693E-2</v>
      </c>
      <c r="I60" s="372">
        <v>115.83967186247037</v>
      </c>
      <c r="J60" s="372">
        <v>0.81152327388568324</v>
      </c>
      <c r="K60" s="254"/>
    </row>
    <row r="61" spans="1:11">
      <c r="A61" s="389"/>
      <c r="B61" s="175" t="s">
        <v>262</v>
      </c>
      <c r="C61" s="369">
        <v>241606210.02100521</v>
      </c>
      <c r="D61" s="369">
        <v>10743047.031887203</v>
      </c>
      <c r="E61" s="374">
        <v>4.6534262516335655E-2</v>
      </c>
      <c r="F61" s="375">
        <v>644866103.77731073</v>
      </c>
      <c r="G61" s="375">
        <v>51014415.887436271</v>
      </c>
      <c r="H61" s="374">
        <v>8.590430393269595E-2</v>
      </c>
      <c r="I61" s="376">
        <v>106.66231893424643</v>
      </c>
      <c r="J61" s="376">
        <v>1.4427545468924023</v>
      </c>
      <c r="K61" s="254"/>
    </row>
    <row r="62" spans="1:11">
      <c r="A62" s="389"/>
      <c r="B62" s="175" t="s">
        <v>263</v>
      </c>
      <c r="C62" s="369">
        <v>355056045.84347576</v>
      </c>
      <c r="D62" s="369">
        <v>10897397.290328681</v>
      </c>
      <c r="E62" s="370">
        <v>3.1663877505742351E-2</v>
      </c>
      <c r="F62" s="371">
        <v>967469650.95665085</v>
      </c>
      <c r="G62" s="371">
        <v>76482022.189171314</v>
      </c>
      <c r="H62" s="370">
        <v>8.583960059576852E-2</v>
      </c>
      <c r="I62" s="372">
        <v>82.35898768893847</v>
      </c>
      <c r="J62" s="372">
        <v>-5.704498836362859E-2</v>
      </c>
      <c r="K62" s="254"/>
    </row>
    <row r="63" spans="1:11">
      <c r="A63" s="389"/>
      <c r="B63" s="175" t="s">
        <v>264</v>
      </c>
      <c r="C63" s="369">
        <v>502481186.4663192</v>
      </c>
      <c r="D63" s="369">
        <v>26498171.474906921</v>
      </c>
      <c r="E63" s="374">
        <v>5.5670413944045885E-2</v>
      </c>
      <c r="F63" s="375">
        <v>1362882783.9364386</v>
      </c>
      <c r="G63" s="375">
        <v>112439151.65149164</v>
      </c>
      <c r="H63" s="374">
        <v>8.9919408399105977E-2</v>
      </c>
      <c r="I63" s="376">
        <v>105.49860257084278</v>
      </c>
      <c r="J63" s="376">
        <v>2.3276866416718462</v>
      </c>
      <c r="K63" s="254"/>
    </row>
    <row r="64" spans="1:11">
      <c r="A64" s="389"/>
      <c r="B64" s="175" t="s">
        <v>265</v>
      </c>
      <c r="C64" s="369">
        <v>397236165.92523044</v>
      </c>
      <c r="D64" s="369">
        <v>6479165.0950581431</v>
      </c>
      <c r="E64" s="370">
        <v>1.6581059536471533E-2</v>
      </c>
      <c r="F64" s="371">
        <v>1137999197.7569313</v>
      </c>
      <c r="G64" s="371">
        <v>64207512.005543232</v>
      </c>
      <c r="H64" s="370">
        <v>5.9795128661863206E-2</v>
      </c>
      <c r="I64" s="372">
        <v>102.49482942505588</v>
      </c>
      <c r="J64" s="372">
        <v>-1.5927412380889336</v>
      </c>
      <c r="K64" s="254"/>
    </row>
    <row r="65" spans="1:11">
      <c r="A65" s="389"/>
      <c r="B65" s="175" t="s">
        <v>266</v>
      </c>
      <c r="C65" s="369">
        <v>229754687.15789902</v>
      </c>
      <c r="D65" s="369">
        <v>-5699516.2042838931</v>
      </c>
      <c r="E65" s="374">
        <v>-2.4206474647287233E-2</v>
      </c>
      <c r="F65" s="375">
        <v>738868174.15646076</v>
      </c>
      <c r="G65" s="375">
        <v>20739750.835228443</v>
      </c>
      <c r="H65" s="374">
        <v>2.8880281244558346E-2</v>
      </c>
      <c r="I65" s="376">
        <v>92.308180627009335</v>
      </c>
      <c r="J65" s="376">
        <v>-4.2500823391563358</v>
      </c>
      <c r="K65" s="254"/>
    </row>
    <row r="66" spans="1:11">
      <c r="A66" s="389"/>
      <c r="B66" s="175" t="s">
        <v>267</v>
      </c>
      <c r="C66" s="369">
        <v>318159276.81389135</v>
      </c>
      <c r="D66" s="369">
        <v>6783139.5040546656</v>
      </c>
      <c r="E66" s="370">
        <v>2.1784390938426546E-2</v>
      </c>
      <c r="F66" s="371">
        <v>909334706.87484026</v>
      </c>
      <c r="G66" s="371">
        <v>50593352.085632205</v>
      </c>
      <c r="H66" s="370">
        <v>5.8915704715363525E-2</v>
      </c>
      <c r="I66" s="372">
        <v>104.77167488206078</v>
      </c>
      <c r="J66" s="372">
        <v>0.10900528460261683</v>
      </c>
      <c r="K66" s="254"/>
    </row>
    <row r="67" spans="1:11">
      <c r="A67" s="389"/>
      <c r="B67" s="175" t="s">
        <v>268</v>
      </c>
      <c r="C67" s="369">
        <v>256760805.03897637</v>
      </c>
      <c r="D67" s="369">
        <v>8781015.4598415494</v>
      </c>
      <c r="E67" s="374">
        <v>3.5410206108911019E-2</v>
      </c>
      <c r="F67" s="375">
        <v>784531483.57042897</v>
      </c>
      <c r="G67" s="375">
        <v>54345093.935204864</v>
      </c>
      <c r="H67" s="374">
        <v>7.4426331011666486E-2</v>
      </c>
      <c r="I67" s="376">
        <v>98.635118047971702</v>
      </c>
      <c r="J67" s="376">
        <v>1.3992909980139956</v>
      </c>
      <c r="K67" s="254"/>
    </row>
    <row r="68" spans="1:11">
      <c r="A68" s="389"/>
      <c r="B68" s="175" t="s">
        <v>269</v>
      </c>
      <c r="C68" s="369">
        <v>501654480.5194273</v>
      </c>
      <c r="D68" s="369">
        <v>11012593.877559125</v>
      </c>
      <c r="E68" s="370">
        <v>2.2445278679595275E-2</v>
      </c>
      <c r="F68" s="371">
        <v>1610232054.9135215</v>
      </c>
      <c r="G68" s="371">
        <v>84863517.398840666</v>
      </c>
      <c r="H68" s="370">
        <v>5.5634763214082547E-2</v>
      </c>
      <c r="I68" s="372">
        <v>137.2163761171349</v>
      </c>
      <c r="J68" s="372">
        <v>0.23136259465402986</v>
      </c>
      <c r="K68" s="254"/>
    </row>
    <row r="69" spans="1:11">
      <c r="A69" s="389"/>
      <c r="B69" s="175" t="s">
        <v>270</v>
      </c>
      <c r="C69" s="369">
        <v>112275010.9888141</v>
      </c>
      <c r="D69" s="369">
        <v>1533539.5033611208</v>
      </c>
      <c r="E69" s="374">
        <v>1.384792420392E-2</v>
      </c>
      <c r="F69" s="375">
        <v>325737868.35867959</v>
      </c>
      <c r="G69" s="375">
        <v>14353298.584131539</v>
      </c>
      <c r="H69" s="374">
        <v>4.6095086196865073E-2</v>
      </c>
      <c r="I69" s="376">
        <v>80.233112153369234</v>
      </c>
      <c r="J69" s="376">
        <v>-0.54394134282233608</v>
      </c>
      <c r="K69" s="254"/>
    </row>
    <row r="70" spans="1:11">
      <c r="A70" s="389"/>
      <c r="B70" s="175" t="s">
        <v>271</v>
      </c>
      <c r="C70" s="369">
        <v>175123980.19072455</v>
      </c>
      <c r="D70" s="369">
        <v>5229214.6009166539</v>
      </c>
      <c r="E70" s="370">
        <v>3.0779138973251321E-2</v>
      </c>
      <c r="F70" s="371">
        <v>522937472.21470731</v>
      </c>
      <c r="G70" s="371">
        <v>41506550.765538931</v>
      </c>
      <c r="H70" s="370">
        <v>8.6214966501526172E-2</v>
      </c>
      <c r="I70" s="372">
        <v>65.754777182960282</v>
      </c>
      <c r="J70" s="372">
        <v>0.6416018046288201</v>
      </c>
      <c r="K70" s="254"/>
    </row>
    <row r="71" spans="1:11">
      <c r="A71" s="389"/>
      <c r="B71" s="175" t="s">
        <v>272</v>
      </c>
      <c r="C71" s="369">
        <v>283726509.30016679</v>
      </c>
      <c r="D71" s="369">
        <v>14584196.747753263</v>
      </c>
      <c r="E71" s="374">
        <v>5.4187677178827449E-2</v>
      </c>
      <c r="F71" s="375">
        <v>833609435.03696489</v>
      </c>
      <c r="G71" s="375">
        <v>59276244.926653028</v>
      </c>
      <c r="H71" s="374">
        <v>7.6551342088550411E-2</v>
      </c>
      <c r="I71" s="376">
        <v>96.426059530785736</v>
      </c>
      <c r="J71" s="376">
        <v>3.061152374548854</v>
      </c>
      <c r="K71" s="254"/>
    </row>
    <row r="72" spans="1:11">
      <c r="A72" s="389"/>
      <c r="B72" s="175" t="s">
        <v>273</v>
      </c>
      <c r="C72" s="369">
        <v>240959372.76814482</v>
      </c>
      <c r="D72" s="369">
        <v>781025.27079924941</v>
      </c>
      <c r="E72" s="370">
        <v>3.2518554604839276E-3</v>
      </c>
      <c r="F72" s="371">
        <v>744860039.58380675</v>
      </c>
      <c r="G72" s="371">
        <v>33135294.828840017</v>
      </c>
      <c r="H72" s="370">
        <v>4.6556333853824163E-2</v>
      </c>
      <c r="I72" s="372">
        <v>100.63860380948032</v>
      </c>
      <c r="J72" s="372">
        <v>-1.7524037880566965</v>
      </c>
      <c r="K72" s="254"/>
    </row>
    <row r="73" spans="1:11">
      <c r="A73" s="389"/>
      <c r="B73" s="175" t="s">
        <v>274</v>
      </c>
      <c r="C73" s="369">
        <v>199330.28564315595</v>
      </c>
      <c r="D73" s="369">
        <v>-39523.394980624173</v>
      </c>
      <c r="E73" s="374">
        <v>-0.16547115739395998</v>
      </c>
      <c r="F73" s="375">
        <v>1251064.9809345081</v>
      </c>
      <c r="G73" s="375">
        <v>-30046.096100263065</v>
      </c>
      <c r="H73" s="374">
        <v>-2.3453154561591204E-2</v>
      </c>
      <c r="I73" s="376">
        <v>86.902776671982267</v>
      </c>
      <c r="J73" s="376">
        <v>-2.3347337244627653</v>
      </c>
      <c r="K73" s="254"/>
    </row>
    <row r="74" spans="1:11">
      <c r="A74" s="389"/>
      <c r="B74" s="175" t="s">
        <v>275</v>
      </c>
      <c r="C74" s="369">
        <v>220221.01208076728</v>
      </c>
      <c r="D74" s="369">
        <v>-36353.116579013935</v>
      </c>
      <c r="E74" s="370">
        <v>-0.14168660249926593</v>
      </c>
      <c r="F74" s="371">
        <v>1214773.6265664578</v>
      </c>
      <c r="G74" s="371">
        <v>-86017.347716206219</v>
      </c>
      <c r="H74" s="370">
        <v>-6.6126956149616167E-2</v>
      </c>
      <c r="I74" s="372">
        <v>78.694177902509892</v>
      </c>
      <c r="J74" s="372">
        <v>0.1250640490500956</v>
      </c>
      <c r="K74" s="254"/>
    </row>
    <row r="75" spans="1:11">
      <c r="A75" s="389"/>
      <c r="B75" s="175" t="s">
        <v>276</v>
      </c>
      <c r="C75" s="369">
        <v>159755.65300570327</v>
      </c>
      <c r="D75" s="369">
        <v>-68435.925095368148</v>
      </c>
      <c r="E75" s="374">
        <v>-0.29990556910499244</v>
      </c>
      <c r="F75" s="375">
        <v>989961.8341957985</v>
      </c>
      <c r="G75" s="375">
        <v>-131179.19255255</v>
      </c>
      <c r="H75" s="374">
        <v>-0.11700507734786027</v>
      </c>
      <c r="I75" s="376">
        <v>66.595307335606762</v>
      </c>
      <c r="J75" s="376">
        <v>-14.920558956634352</v>
      </c>
      <c r="K75" s="254"/>
    </row>
    <row r="76" spans="1:11">
      <c r="A76" s="389"/>
      <c r="B76" s="175" t="s">
        <v>277</v>
      </c>
      <c r="C76" s="369">
        <v>837767.43847742258</v>
      </c>
      <c r="D76" s="369">
        <v>-117132.76947964029</v>
      </c>
      <c r="E76" s="370">
        <v>-0.1226649324228728</v>
      </c>
      <c r="F76" s="371">
        <v>5241273.2724452792</v>
      </c>
      <c r="G76" s="371">
        <v>-171429.48084878549</v>
      </c>
      <c r="H76" s="370">
        <v>-3.1671696869822914E-2</v>
      </c>
      <c r="I76" s="372">
        <v>248.66191809188547</v>
      </c>
      <c r="J76" s="372">
        <v>5.7779025669027817</v>
      </c>
      <c r="K76" s="254"/>
    </row>
    <row r="77" spans="1:11">
      <c r="A77" s="389"/>
      <c r="B77" s="175" t="s">
        <v>278</v>
      </c>
      <c r="C77" s="369">
        <v>152770.48501274825</v>
      </c>
      <c r="D77" s="369">
        <v>-19470.651902863727</v>
      </c>
      <c r="E77" s="374">
        <v>-0.11304298294549228</v>
      </c>
      <c r="F77" s="375">
        <v>929465.94151377608</v>
      </c>
      <c r="G77" s="375">
        <v>26205.028916066745</v>
      </c>
      <c r="H77" s="374">
        <v>2.9011582977395849E-2</v>
      </c>
      <c r="I77" s="376">
        <v>69.238043808674433</v>
      </c>
      <c r="J77" s="376">
        <v>2.3424737521771561</v>
      </c>
      <c r="K77" s="254"/>
    </row>
    <row r="78" spans="1:11">
      <c r="A78" s="389"/>
      <c r="B78" s="175" t="s">
        <v>279</v>
      </c>
      <c r="C78" s="369">
        <v>1206251.0005483886</v>
      </c>
      <c r="D78" s="369">
        <v>-47947.873372073518</v>
      </c>
      <c r="E78" s="370">
        <v>-3.8229880738287321E-2</v>
      </c>
      <c r="F78" s="371">
        <v>7427150.7132826233</v>
      </c>
      <c r="G78" s="371">
        <v>140202.15001109336</v>
      </c>
      <c r="H78" s="370">
        <v>1.9240172864366776E-2</v>
      </c>
      <c r="I78" s="372">
        <v>97.204485967224159</v>
      </c>
      <c r="J78" s="372">
        <v>-4.2952890838659812</v>
      </c>
      <c r="K78" s="254"/>
    </row>
    <row r="79" spans="1:11">
      <c r="A79" s="389"/>
      <c r="B79" s="175" t="s">
        <v>280</v>
      </c>
      <c r="C79" s="369">
        <v>736333.83422461362</v>
      </c>
      <c r="D79" s="369">
        <v>-11086.945065927575</v>
      </c>
      <c r="E79" s="374">
        <v>-1.483360561162269E-2</v>
      </c>
      <c r="F79" s="375">
        <v>4382688.6724743117</v>
      </c>
      <c r="G79" s="375">
        <v>160147.42092631571</v>
      </c>
      <c r="H79" s="374">
        <v>3.7926786592695855E-2</v>
      </c>
      <c r="I79" s="376">
        <v>48.634769580142965</v>
      </c>
      <c r="J79" s="376">
        <v>-0.94303890820643943</v>
      </c>
      <c r="K79" s="254"/>
    </row>
    <row r="80" spans="1:11">
      <c r="A80" s="389"/>
      <c r="B80" s="175" t="s">
        <v>281</v>
      </c>
      <c r="C80" s="369">
        <v>1149884.8558529185</v>
      </c>
      <c r="D80" s="369">
        <v>-6186.1723375252914</v>
      </c>
      <c r="E80" s="370">
        <v>-5.3510313697665134E-3</v>
      </c>
      <c r="F80" s="371">
        <v>6621472.6109119868</v>
      </c>
      <c r="G80" s="371">
        <v>379368.15683207195</v>
      </c>
      <c r="H80" s="370">
        <v>6.0775682243528036E-2</v>
      </c>
      <c r="I80" s="372">
        <v>88.599241632764219</v>
      </c>
      <c r="J80" s="372">
        <v>-0.85691178666129986</v>
      </c>
      <c r="K80" s="254"/>
    </row>
    <row r="81" spans="1:11">
      <c r="A81" s="389"/>
      <c r="B81" s="175" t="s">
        <v>282</v>
      </c>
      <c r="C81" s="369">
        <v>3954015.5700247856</v>
      </c>
      <c r="D81" s="369">
        <v>-202113.30654296931</v>
      </c>
      <c r="E81" s="374">
        <v>-4.8630182688146097E-2</v>
      </c>
      <c r="F81" s="375">
        <v>23867686.704539586</v>
      </c>
      <c r="G81" s="375">
        <v>438000.37484371662</v>
      </c>
      <c r="H81" s="374">
        <v>1.8694248342905669E-2</v>
      </c>
      <c r="I81" s="376">
        <v>216.92641316018771</v>
      </c>
      <c r="J81" s="376">
        <v>-12.061794643777233</v>
      </c>
      <c r="K81" s="254"/>
    </row>
    <row r="82" spans="1:11">
      <c r="A82" s="389"/>
      <c r="B82" s="175" t="s">
        <v>283</v>
      </c>
      <c r="C82" s="369">
        <v>559711.96101684973</v>
      </c>
      <c r="D82" s="369">
        <v>15840.339657372679</v>
      </c>
      <c r="E82" s="370">
        <v>2.9125144676197139E-2</v>
      </c>
      <c r="F82" s="371">
        <v>3158187.8955753134</v>
      </c>
      <c r="G82" s="371">
        <v>147986.66828559991</v>
      </c>
      <c r="H82" s="370">
        <v>4.9161719470442927E-2</v>
      </c>
      <c r="I82" s="372">
        <v>80.22466831592007</v>
      </c>
      <c r="J82" s="372">
        <v>1.9376427944735326</v>
      </c>
      <c r="K82" s="254"/>
    </row>
    <row r="83" spans="1:11">
      <c r="A83" s="389"/>
      <c r="B83" s="175" t="s">
        <v>284</v>
      </c>
      <c r="C83" s="369">
        <v>570801.15920107893</v>
      </c>
      <c r="D83" s="369">
        <v>119127.58792037593</v>
      </c>
      <c r="E83" s="374">
        <v>0.26374708527354002</v>
      </c>
      <c r="F83" s="375">
        <v>3437343.5945341079</v>
      </c>
      <c r="G83" s="375">
        <v>693385.76679897122</v>
      </c>
      <c r="H83" s="374">
        <v>0.25269548962831251</v>
      </c>
      <c r="I83" s="376">
        <v>42.987218797403813</v>
      </c>
      <c r="J83" s="376">
        <v>8.8263244035106396</v>
      </c>
      <c r="K83" s="254"/>
    </row>
    <row r="84" spans="1:11">
      <c r="A84" s="389"/>
      <c r="B84" s="175" t="s">
        <v>285</v>
      </c>
      <c r="C84" s="369">
        <v>1344332.9657140083</v>
      </c>
      <c r="D84" s="369">
        <v>216439.58410313958</v>
      </c>
      <c r="E84" s="370">
        <v>0.19189720201568908</v>
      </c>
      <c r="F84" s="371">
        <v>7382400.5119943777</v>
      </c>
      <c r="G84" s="371">
        <v>1281439.3355333842</v>
      </c>
      <c r="H84" s="370">
        <v>0.21003892640351357</v>
      </c>
      <c r="I84" s="372">
        <v>91.637696428091488</v>
      </c>
      <c r="J84" s="372">
        <v>14.425587444906114</v>
      </c>
      <c r="K84" s="254"/>
    </row>
    <row r="85" spans="1:11">
      <c r="A85" s="389"/>
      <c r="B85" s="175" t="s">
        <v>286</v>
      </c>
      <c r="C85" s="369">
        <v>1040471.4124913729</v>
      </c>
      <c r="D85" s="369">
        <v>-39176.667452233261</v>
      </c>
      <c r="E85" s="374">
        <v>-3.6286516115769496E-2</v>
      </c>
      <c r="F85" s="375">
        <v>6196019.5965803722</v>
      </c>
      <c r="G85" s="375">
        <v>-39992.332244759426</v>
      </c>
      <c r="H85" s="374">
        <v>-6.4131263219526918E-3</v>
      </c>
      <c r="I85" s="376">
        <v>87.161308517839828</v>
      </c>
      <c r="J85" s="376">
        <v>-3.6679686125925741</v>
      </c>
      <c r="K85" s="254"/>
    </row>
    <row r="86" spans="1:11">
      <c r="A86" s="389"/>
      <c r="B86" s="175" t="s">
        <v>287</v>
      </c>
      <c r="C86" s="369">
        <v>97138548.419798762</v>
      </c>
      <c r="D86" s="369">
        <v>3566109.0978404135</v>
      </c>
      <c r="E86" s="370">
        <v>3.8110677926973376E-2</v>
      </c>
      <c r="F86" s="371">
        <v>265067222.23417914</v>
      </c>
      <c r="G86" s="371">
        <v>21525987.003935635</v>
      </c>
      <c r="H86" s="370">
        <v>8.838744282291662E-2</v>
      </c>
      <c r="I86" s="368"/>
      <c r="J86" s="368"/>
      <c r="K86" s="254"/>
    </row>
    <row r="87" spans="1:11">
      <c r="A87" s="389"/>
      <c r="B87" s="175" t="s">
        <v>288</v>
      </c>
      <c r="C87" s="369">
        <v>180625871.97892311</v>
      </c>
      <c r="D87" s="369">
        <v>8980723.2848286331</v>
      </c>
      <c r="E87" s="374">
        <v>5.2321451279896375E-2</v>
      </c>
      <c r="F87" s="375">
        <v>438763027.67559344</v>
      </c>
      <c r="G87" s="375">
        <v>39534259.052171469</v>
      </c>
      <c r="H87" s="374">
        <v>9.9026578641838073E-2</v>
      </c>
      <c r="I87" s="373"/>
      <c r="J87" s="373"/>
      <c r="K87" s="254"/>
    </row>
    <row r="88" spans="1:11">
      <c r="A88" s="389"/>
      <c r="B88" s="175" t="s">
        <v>289</v>
      </c>
      <c r="C88" s="369">
        <v>164163009.59753671</v>
      </c>
      <c r="D88" s="369">
        <v>8476420.5106706321</v>
      </c>
      <c r="E88" s="370">
        <v>5.444541216033176E-2</v>
      </c>
      <c r="F88" s="371">
        <v>404351092.79406518</v>
      </c>
      <c r="G88" s="371">
        <v>38372395.473444343</v>
      </c>
      <c r="H88" s="370">
        <v>0.10484871320209017</v>
      </c>
      <c r="I88" s="368"/>
      <c r="J88" s="368"/>
      <c r="K88" s="254"/>
    </row>
    <row r="89" spans="1:11">
      <c r="A89" s="389"/>
      <c r="B89" s="175" t="s">
        <v>290</v>
      </c>
      <c r="C89" s="369">
        <v>183033343.56559053</v>
      </c>
      <c r="D89" s="369">
        <v>11289499.459401846</v>
      </c>
      <c r="E89" s="374">
        <v>6.5734521770815749E-2</v>
      </c>
      <c r="F89" s="375">
        <v>477036341.08167976</v>
      </c>
      <c r="G89" s="375">
        <v>49571279.481109381</v>
      </c>
      <c r="H89" s="374">
        <v>0.11596568686923356</v>
      </c>
      <c r="I89" s="373"/>
      <c r="J89" s="373"/>
      <c r="K89" s="254"/>
    </row>
    <row r="90" spans="1:11">
      <c r="A90" s="389"/>
      <c r="B90" s="175" t="s">
        <v>291</v>
      </c>
      <c r="C90" s="369">
        <v>129331199.03219105</v>
      </c>
      <c r="D90" s="369">
        <v>9209507.5285261273</v>
      </c>
      <c r="E90" s="370">
        <v>7.6668147220064278E-2</v>
      </c>
      <c r="F90" s="371">
        <v>319128235.4186312</v>
      </c>
      <c r="G90" s="371">
        <v>36661117.303304791</v>
      </c>
      <c r="H90" s="370">
        <v>0.12978897348447013</v>
      </c>
      <c r="I90" s="368"/>
      <c r="J90" s="368"/>
      <c r="K90" s="254"/>
    </row>
    <row r="91" spans="1:11">
      <c r="A91" s="389"/>
      <c r="B91" s="175" t="s">
        <v>292</v>
      </c>
      <c r="C91" s="369">
        <v>179932065.65275121</v>
      </c>
      <c r="D91" s="369">
        <v>5668182.6894120276</v>
      </c>
      <c r="E91" s="374">
        <v>3.2526434009303426E-2</v>
      </c>
      <c r="F91" s="375">
        <v>444532178.7419436</v>
      </c>
      <c r="G91" s="375">
        <v>34975471.423632562</v>
      </c>
      <c r="H91" s="374">
        <v>8.5398360712108476E-2</v>
      </c>
      <c r="I91" s="373"/>
      <c r="J91" s="373"/>
      <c r="K91" s="254"/>
    </row>
    <row r="92" spans="1:11">
      <c r="A92" s="389"/>
      <c r="B92" s="175" t="s">
        <v>293</v>
      </c>
      <c r="C92" s="369">
        <v>218754677.16615266</v>
      </c>
      <c r="D92" s="369">
        <v>11913974.727153718</v>
      </c>
      <c r="E92" s="370">
        <v>5.7599759557321002E-2</v>
      </c>
      <c r="F92" s="371">
        <v>529273348.89947331</v>
      </c>
      <c r="G92" s="371">
        <v>53162906.724837899</v>
      </c>
      <c r="H92" s="370">
        <v>0.11166087112480923</v>
      </c>
      <c r="I92" s="368"/>
      <c r="J92" s="368"/>
      <c r="K92" s="254"/>
    </row>
    <row r="93" spans="1:11">
      <c r="A93" s="389"/>
      <c r="B93" s="175" t="s">
        <v>294</v>
      </c>
      <c r="C93" s="369">
        <v>156124022.67207292</v>
      </c>
      <c r="D93" s="369">
        <v>5717610.476161927</v>
      </c>
      <c r="E93" s="374">
        <v>3.8014406385244316E-2</v>
      </c>
      <c r="F93" s="375">
        <v>392209692.23161089</v>
      </c>
      <c r="G93" s="375">
        <v>31046012.147787392</v>
      </c>
      <c r="H93" s="374">
        <v>8.5961058267491994E-2</v>
      </c>
      <c r="I93" s="373"/>
      <c r="J93" s="373"/>
      <c r="K93" s="254"/>
    </row>
    <row r="94" spans="1:11">
      <c r="A94" s="389" t="s">
        <v>321</v>
      </c>
      <c r="B94" s="175" t="s">
        <v>250</v>
      </c>
      <c r="C94" s="369">
        <v>51088207.877342582</v>
      </c>
      <c r="D94" s="369">
        <v>-555054.04419130087</v>
      </c>
      <c r="E94" s="370">
        <v>-1.0747850223609866E-2</v>
      </c>
      <c r="F94" s="371">
        <v>158934516.09421372</v>
      </c>
      <c r="G94" s="371">
        <v>1225267.697119236</v>
      </c>
      <c r="H94" s="370">
        <v>7.769155642883714E-3</v>
      </c>
      <c r="I94" s="372">
        <v>78.067038186749826</v>
      </c>
      <c r="J94" s="372">
        <v>-2.0257972168825802</v>
      </c>
      <c r="K94" s="254"/>
    </row>
    <row r="95" spans="1:11">
      <c r="A95" s="390"/>
      <c r="B95" s="175" t="s">
        <v>251</v>
      </c>
      <c r="C95" s="369">
        <v>81804583.876094684</v>
      </c>
      <c r="D95" s="369">
        <v>2097623.740921393</v>
      </c>
      <c r="E95" s="374">
        <v>2.631669476999347E-2</v>
      </c>
      <c r="F95" s="375">
        <v>222308804.51806414</v>
      </c>
      <c r="G95" s="375">
        <v>8649069.5435295701</v>
      </c>
      <c r="H95" s="374">
        <v>4.0480577889701233E-2</v>
      </c>
      <c r="I95" s="376">
        <v>102.45853903569359</v>
      </c>
      <c r="J95" s="376">
        <v>0.24745577163488974</v>
      </c>
      <c r="K95" s="254"/>
    </row>
    <row r="96" spans="1:11">
      <c r="A96" s="389"/>
      <c r="B96" s="175" t="s">
        <v>252</v>
      </c>
      <c r="C96" s="369">
        <v>69193777.214980096</v>
      </c>
      <c r="D96" s="369">
        <v>2675883.5807474926</v>
      </c>
      <c r="E96" s="370">
        <v>4.0228026393343018E-2</v>
      </c>
      <c r="F96" s="371">
        <v>195442727.25605941</v>
      </c>
      <c r="G96" s="371">
        <v>8561674.6821940541</v>
      </c>
      <c r="H96" s="370">
        <v>4.5813497753123066E-2</v>
      </c>
      <c r="I96" s="372">
        <v>101.097659699684</v>
      </c>
      <c r="J96" s="372">
        <v>1.3530265923429567</v>
      </c>
      <c r="K96" s="254"/>
    </row>
    <row r="97" spans="1:11">
      <c r="A97" s="389"/>
      <c r="B97" s="175" t="s">
        <v>253</v>
      </c>
      <c r="C97" s="369">
        <v>111637280.24692757</v>
      </c>
      <c r="D97" s="369">
        <v>4341061.9785691351</v>
      </c>
      <c r="E97" s="374">
        <v>4.045866712386554E-2</v>
      </c>
      <c r="F97" s="375">
        <v>339735230.49921286</v>
      </c>
      <c r="G97" s="375">
        <v>12995306.344437003</v>
      </c>
      <c r="H97" s="374">
        <v>3.9772630718617537E-2</v>
      </c>
      <c r="I97" s="376">
        <v>116.13997300766093</v>
      </c>
      <c r="J97" s="376">
        <v>2.2648580426333638</v>
      </c>
      <c r="K97" s="254"/>
    </row>
    <row r="98" spans="1:11">
      <c r="A98" s="389"/>
      <c r="B98" s="175" t="s">
        <v>254</v>
      </c>
      <c r="C98" s="369">
        <v>39523888.720560066</v>
      </c>
      <c r="D98" s="369">
        <v>1407403.8301122636</v>
      </c>
      <c r="E98" s="370">
        <v>3.692375711342067E-2</v>
      </c>
      <c r="F98" s="371">
        <v>105544217.21866348</v>
      </c>
      <c r="G98" s="371">
        <v>4477870.3270028681</v>
      </c>
      <c r="H98" s="370">
        <v>4.4306245003621028E-2</v>
      </c>
      <c r="I98" s="372">
        <v>107.42402565820264</v>
      </c>
      <c r="J98" s="372">
        <v>1.0999577753105143</v>
      </c>
      <c r="K98" s="254"/>
    </row>
    <row r="99" spans="1:11">
      <c r="A99" s="389"/>
      <c r="B99" s="175" t="s">
        <v>255</v>
      </c>
      <c r="C99" s="369">
        <v>56842448.500647746</v>
      </c>
      <c r="D99" s="369">
        <v>498161.24920032173</v>
      </c>
      <c r="E99" s="374">
        <v>8.841379907375161E-3</v>
      </c>
      <c r="F99" s="375">
        <v>156134999.59821349</v>
      </c>
      <c r="G99" s="375">
        <v>3183343.9588024318</v>
      </c>
      <c r="H99" s="374">
        <v>2.0812745998037955E-2</v>
      </c>
      <c r="I99" s="376">
        <v>81.17563442620515</v>
      </c>
      <c r="J99" s="376">
        <v>-1.4052993967539607</v>
      </c>
      <c r="K99" s="254"/>
    </row>
    <row r="100" spans="1:11">
      <c r="A100" s="389"/>
      <c r="B100" s="175" t="s">
        <v>256</v>
      </c>
      <c r="C100" s="369">
        <v>83193178.610956371</v>
      </c>
      <c r="D100" s="369">
        <v>3031338.8612618446</v>
      </c>
      <c r="E100" s="370">
        <v>3.781523566234514E-2</v>
      </c>
      <c r="F100" s="371">
        <v>227522767.60390484</v>
      </c>
      <c r="G100" s="371">
        <v>10315669.269651294</v>
      </c>
      <c r="H100" s="370">
        <v>4.7492321147704006E-2</v>
      </c>
      <c r="I100" s="372">
        <v>107.53589300651728</v>
      </c>
      <c r="J100" s="372">
        <v>1.1925302285050208</v>
      </c>
      <c r="K100" s="254"/>
    </row>
    <row r="101" spans="1:11">
      <c r="A101" s="389"/>
      <c r="B101" s="175" t="s">
        <v>257</v>
      </c>
      <c r="C101" s="369">
        <v>63696684.830590993</v>
      </c>
      <c r="D101" s="369">
        <v>780090.98840398341</v>
      </c>
      <c r="E101" s="374">
        <v>1.239881151800234E-2</v>
      </c>
      <c r="F101" s="375">
        <v>183590492.96297696</v>
      </c>
      <c r="G101" s="375">
        <v>4953892.0060831606</v>
      </c>
      <c r="H101" s="374">
        <v>2.7731674133670781E-2</v>
      </c>
      <c r="I101" s="376">
        <v>101.18329825034004</v>
      </c>
      <c r="J101" s="376">
        <v>-1.3899693605216044</v>
      </c>
      <c r="K101" s="254"/>
    </row>
    <row r="102" spans="1:11">
      <c r="A102" s="389"/>
      <c r="B102" s="175" t="s">
        <v>258</v>
      </c>
      <c r="C102" s="369">
        <v>50922496.233889677</v>
      </c>
      <c r="D102" s="369">
        <v>-546605.62369260192</v>
      </c>
      <c r="E102" s="370">
        <v>-1.062007309171799E-2</v>
      </c>
      <c r="F102" s="371">
        <v>157906874.67939478</v>
      </c>
      <c r="G102" s="371">
        <v>1253082.4103888273</v>
      </c>
      <c r="H102" s="370">
        <v>7.9990557026352327E-3</v>
      </c>
      <c r="I102" s="372">
        <v>78.01474206918877</v>
      </c>
      <c r="J102" s="372">
        <v>-2.022485485709737</v>
      </c>
      <c r="K102" s="254"/>
    </row>
    <row r="103" spans="1:11">
      <c r="A103" s="389"/>
      <c r="B103" s="175" t="s">
        <v>259</v>
      </c>
      <c r="C103" s="369">
        <v>81705627.529528767</v>
      </c>
      <c r="D103" s="369">
        <v>2101364.0679242313</v>
      </c>
      <c r="E103" s="374">
        <v>2.6397632193880929E-2</v>
      </c>
      <c r="F103" s="375">
        <v>221734614.74422064</v>
      </c>
      <c r="G103" s="375">
        <v>8666401.6660798192</v>
      </c>
      <c r="H103" s="374">
        <v>4.0674305852001935E-2</v>
      </c>
      <c r="I103" s="376">
        <v>102.59883909813583</v>
      </c>
      <c r="J103" s="376">
        <v>0.24514611722341328</v>
      </c>
      <c r="K103" s="254"/>
    </row>
    <row r="104" spans="1:11">
      <c r="A104" s="389"/>
      <c r="B104" s="175" t="s">
        <v>260</v>
      </c>
      <c r="C104" s="369">
        <v>69041059.902691916</v>
      </c>
      <c r="D104" s="369">
        <v>2683913.506512858</v>
      </c>
      <c r="E104" s="370">
        <v>4.044648771495999E-2</v>
      </c>
      <c r="F104" s="371">
        <v>194551872.51332465</v>
      </c>
      <c r="G104" s="371">
        <v>8565408.1901474595</v>
      </c>
      <c r="H104" s="370">
        <v>4.6053933125283129E-2</v>
      </c>
      <c r="I104" s="372">
        <v>101.13499819493788</v>
      </c>
      <c r="J104" s="372">
        <v>1.3640283134091788</v>
      </c>
      <c r="K104" s="254"/>
    </row>
    <row r="105" spans="1:11">
      <c r="A105" s="389"/>
      <c r="B105" s="175" t="s">
        <v>261</v>
      </c>
      <c r="C105" s="369">
        <v>111112184.60221215</v>
      </c>
      <c r="D105" s="369">
        <v>4393889.9775361419</v>
      </c>
      <c r="E105" s="374">
        <v>4.1172790410391E-2</v>
      </c>
      <c r="F105" s="375">
        <v>336531177.43490636</v>
      </c>
      <c r="G105" s="375">
        <v>13179147.054964542</v>
      </c>
      <c r="H105" s="374">
        <v>4.0757891761121511E-2</v>
      </c>
      <c r="I105" s="376">
        <v>115.89217605140882</v>
      </c>
      <c r="J105" s="376">
        <v>2.3260703970090333</v>
      </c>
      <c r="K105" s="254"/>
    </row>
    <row r="106" spans="1:11">
      <c r="A106" s="389"/>
      <c r="B106" s="175" t="s">
        <v>262</v>
      </c>
      <c r="C106" s="369">
        <v>39452224.185328595</v>
      </c>
      <c r="D106" s="369">
        <v>1411237.8028337061</v>
      </c>
      <c r="E106" s="370">
        <v>3.7097823611721793E-2</v>
      </c>
      <c r="F106" s="371">
        <v>105122526.94359608</v>
      </c>
      <c r="G106" s="371">
        <v>4464584.0536247343</v>
      </c>
      <c r="H106" s="370">
        <v>4.4354016438672379E-2</v>
      </c>
      <c r="I106" s="372">
        <v>107.50612432524662</v>
      </c>
      <c r="J106" s="372">
        <v>1.1075143836704626</v>
      </c>
      <c r="K106" s="254"/>
    </row>
    <row r="107" spans="1:11">
      <c r="A107" s="389"/>
      <c r="B107" s="175" t="s">
        <v>263</v>
      </c>
      <c r="C107" s="369">
        <v>56761203.759525619</v>
      </c>
      <c r="D107" s="369">
        <v>477717.6091247648</v>
      </c>
      <c r="E107" s="374">
        <v>8.4877046856729303E-3</v>
      </c>
      <c r="F107" s="375">
        <v>155656521.89361325</v>
      </c>
      <c r="G107" s="375">
        <v>3089372.7509489954</v>
      </c>
      <c r="H107" s="374">
        <v>2.0249265771231977E-2</v>
      </c>
      <c r="I107" s="376">
        <v>81.268916463182947</v>
      </c>
      <c r="J107" s="376">
        <v>-1.4445711431108919</v>
      </c>
      <c r="K107" s="254"/>
    </row>
    <row r="108" spans="1:11">
      <c r="A108" s="389"/>
      <c r="B108" s="175" t="s">
        <v>264</v>
      </c>
      <c r="C108" s="369">
        <v>82994998.419471487</v>
      </c>
      <c r="D108" s="369">
        <v>2990896.7452144772</v>
      </c>
      <c r="E108" s="370">
        <v>3.7384292587799413E-2</v>
      </c>
      <c r="F108" s="371">
        <v>226419482.99838445</v>
      </c>
      <c r="G108" s="371">
        <v>10111137.972071916</v>
      </c>
      <c r="H108" s="370">
        <v>4.6744095660488552E-2</v>
      </c>
      <c r="I108" s="372">
        <v>107.55673412717147</v>
      </c>
      <c r="J108" s="372">
        <v>1.1374310855487835</v>
      </c>
      <c r="K108" s="254"/>
    </row>
    <row r="109" spans="1:11">
      <c r="A109" s="389"/>
      <c r="B109" s="175" t="s">
        <v>265</v>
      </c>
      <c r="C109" s="369">
        <v>63555766.605197243</v>
      </c>
      <c r="D109" s="369">
        <v>784018.13114822656</v>
      </c>
      <c r="E109" s="374">
        <v>1.2489983953089246E-2</v>
      </c>
      <c r="F109" s="375">
        <v>182759678.60565856</v>
      </c>
      <c r="G109" s="375">
        <v>4973502.938557297</v>
      </c>
      <c r="H109" s="374">
        <v>2.7974632560126705E-2</v>
      </c>
      <c r="I109" s="376">
        <v>101.22013719784088</v>
      </c>
      <c r="J109" s="376">
        <v>-1.3919821130169936</v>
      </c>
      <c r="K109" s="254"/>
    </row>
    <row r="110" spans="1:11">
      <c r="A110" s="389"/>
      <c r="B110" s="175" t="s">
        <v>266</v>
      </c>
      <c r="C110" s="369">
        <v>35584903.907446317</v>
      </c>
      <c r="D110" s="369">
        <v>-597472.17968054116</v>
      </c>
      <c r="E110" s="370">
        <v>-1.6512795573232479E-2</v>
      </c>
      <c r="F110" s="371">
        <v>115139695.92721857</v>
      </c>
      <c r="G110" s="371">
        <v>-193722.57668244839</v>
      </c>
      <c r="H110" s="370">
        <v>-1.6796742799737262E-3</v>
      </c>
      <c r="I110" s="372">
        <v>88.167402419144508</v>
      </c>
      <c r="J110" s="372">
        <v>-3.41509796654978</v>
      </c>
      <c r="K110" s="254"/>
    </row>
    <row r="111" spans="1:11">
      <c r="A111" s="389"/>
      <c r="B111" s="175" t="s">
        <v>267</v>
      </c>
      <c r="C111" s="369">
        <v>52148422.507597528</v>
      </c>
      <c r="D111" s="369">
        <v>1212710.5230795965</v>
      </c>
      <c r="E111" s="374">
        <v>2.380864968468888E-2</v>
      </c>
      <c r="F111" s="375">
        <v>149143321.2950471</v>
      </c>
      <c r="G111" s="375">
        <v>5299536.3833750188</v>
      </c>
      <c r="H111" s="374">
        <v>3.6842303521345904E-2</v>
      </c>
      <c r="I111" s="376">
        <v>105.902669756314</v>
      </c>
      <c r="J111" s="376">
        <v>0.23034088037429967</v>
      </c>
      <c r="K111" s="254"/>
    </row>
    <row r="112" spans="1:11">
      <c r="A112" s="389"/>
      <c r="B112" s="175" t="s">
        <v>268</v>
      </c>
      <c r="C112" s="369">
        <v>42269797.969618663</v>
      </c>
      <c r="D112" s="369">
        <v>1626520.4536310136</v>
      </c>
      <c r="E112" s="370">
        <v>4.0019421489598056E-2</v>
      </c>
      <c r="F112" s="371">
        <v>127990315.1049695</v>
      </c>
      <c r="G112" s="371">
        <v>5058354.8869583458</v>
      </c>
      <c r="H112" s="370">
        <v>4.1147598053327308E-2</v>
      </c>
      <c r="I112" s="372">
        <v>100.13812362412089</v>
      </c>
      <c r="J112" s="372">
        <v>1.775259843377313</v>
      </c>
      <c r="K112" s="254"/>
    </row>
    <row r="113" spans="1:11">
      <c r="A113" s="389"/>
      <c r="B113" s="175" t="s">
        <v>269</v>
      </c>
      <c r="C113" s="369">
        <v>80790855.858965635</v>
      </c>
      <c r="D113" s="369">
        <v>2516159.9926720709</v>
      </c>
      <c r="E113" s="374">
        <v>3.214525415684908E-2</v>
      </c>
      <c r="F113" s="375">
        <v>256755071.61646068</v>
      </c>
      <c r="G113" s="375">
        <v>7592460.9183892906</v>
      </c>
      <c r="H113" s="374">
        <v>3.0471911082957919E-2</v>
      </c>
      <c r="I113" s="376">
        <v>136.2793006062555</v>
      </c>
      <c r="J113" s="376">
        <v>1.3947402775583271</v>
      </c>
      <c r="K113" s="254"/>
    </row>
    <row r="114" spans="1:11">
      <c r="A114" s="389"/>
      <c r="B114" s="175" t="s">
        <v>270</v>
      </c>
      <c r="C114" s="369">
        <v>18326738.02910687</v>
      </c>
      <c r="D114" s="369">
        <v>175745.95014158636</v>
      </c>
      <c r="E114" s="370">
        <v>9.6824432172637996E-3</v>
      </c>
      <c r="F114" s="371">
        <v>52666118.568463027</v>
      </c>
      <c r="G114" s="371">
        <v>745386.87149281055</v>
      </c>
      <c r="H114" s="370">
        <v>1.4356247439716009E-2</v>
      </c>
      <c r="I114" s="372">
        <v>80.764803589895479</v>
      </c>
      <c r="J114" s="372">
        <v>-0.95183642192266404</v>
      </c>
      <c r="K114" s="254"/>
    </row>
    <row r="115" spans="1:11">
      <c r="A115" s="389"/>
      <c r="B115" s="175" t="s">
        <v>271</v>
      </c>
      <c r="C115" s="369">
        <v>28308168.903812565</v>
      </c>
      <c r="D115" s="369">
        <v>465933.31767949089</v>
      </c>
      <c r="E115" s="374">
        <v>1.6734766726546581E-2</v>
      </c>
      <c r="F115" s="375">
        <v>84688069.222341716</v>
      </c>
      <c r="G115" s="375">
        <v>1977718.4664801806</v>
      </c>
      <c r="H115" s="374">
        <v>2.3911378060986196E-2</v>
      </c>
      <c r="I115" s="376">
        <v>65.548069676913229</v>
      </c>
      <c r="J115" s="376">
        <v>-0.31248696514569474</v>
      </c>
      <c r="K115" s="254"/>
    </row>
    <row r="116" spans="1:11">
      <c r="A116" s="389"/>
      <c r="B116" s="175" t="s">
        <v>272</v>
      </c>
      <c r="C116" s="369">
        <v>47634374.851041742</v>
      </c>
      <c r="D116" s="369">
        <v>1746006.9417159185</v>
      </c>
      <c r="E116" s="370">
        <v>3.8049009395278145E-2</v>
      </c>
      <c r="F116" s="371">
        <v>140233979.7584084</v>
      </c>
      <c r="G116" s="371">
        <v>5921412.4082562625</v>
      </c>
      <c r="H116" s="370">
        <v>4.4086808294112732E-2</v>
      </c>
      <c r="I116" s="372">
        <v>99.834675782911447</v>
      </c>
      <c r="J116" s="372">
        <v>1.5837348755490126</v>
      </c>
      <c r="K116" s="254"/>
    </row>
    <row r="117" spans="1:11">
      <c r="A117" s="389"/>
      <c r="B117" s="175" t="s">
        <v>273</v>
      </c>
      <c r="C117" s="369">
        <v>38450725.515426457</v>
      </c>
      <c r="D117" s="369">
        <v>111438.89075697958</v>
      </c>
      <c r="E117" s="374">
        <v>2.9066500857966942E-3</v>
      </c>
      <c r="F117" s="375">
        <v>119232169.11698313</v>
      </c>
      <c r="G117" s="375">
        <v>2538091.2919201851</v>
      </c>
      <c r="H117" s="374">
        <v>2.1749958003224969E-2</v>
      </c>
      <c r="I117" s="376">
        <v>99.035695323968326</v>
      </c>
      <c r="J117" s="376">
        <v>-1.8441502172129134</v>
      </c>
      <c r="K117" s="254"/>
    </row>
    <row r="118" spans="1:11">
      <c r="A118" s="389"/>
      <c r="B118" s="175" t="s">
        <v>274</v>
      </c>
      <c r="C118" s="369">
        <v>22661.739225913607</v>
      </c>
      <c r="D118" s="369">
        <v>-9993.3968905563343</v>
      </c>
      <c r="E118" s="370">
        <v>-0.30602833364139814</v>
      </c>
      <c r="F118" s="371">
        <v>154805.49447001339</v>
      </c>
      <c r="G118" s="371">
        <v>-30781.970654218254</v>
      </c>
      <c r="H118" s="370">
        <v>-0.16586233684270058</v>
      </c>
      <c r="I118" s="372">
        <v>73.361208666269022</v>
      </c>
      <c r="J118" s="372">
        <v>-11.293180529820319</v>
      </c>
      <c r="K118" s="254"/>
    </row>
    <row r="119" spans="1:11">
      <c r="A119" s="389"/>
      <c r="B119" s="175" t="s">
        <v>275</v>
      </c>
      <c r="C119" s="369">
        <v>31335.324837584853</v>
      </c>
      <c r="D119" s="369">
        <v>-7499.481312596803</v>
      </c>
      <c r="E119" s="374">
        <v>-0.19311236635493603</v>
      </c>
      <c r="F119" s="375">
        <v>172319.5254870987</v>
      </c>
      <c r="G119" s="375">
        <v>-28759.109168708994</v>
      </c>
      <c r="H119" s="374">
        <v>-0.14302419159517779</v>
      </c>
      <c r="I119" s="376">
        <v>83.144002258037204</v>
      </c>
      <c r="J119" s="376">
        <v>0.62715841682546625</v>
      </c>
      <c r="K119" s="254"/>
    </row>
    <row r="120" spans="1:11">
      <c r="A120" s="389"/>
      <c r="B120" s="175" t="s">
        <v>276</v>
      </c>
      <c r="C120" s="369">
        <v>20821.085831613749</v>
      </c>
      <c r="D120" s="369">
        <v>-12329.745251832832</v>
      </c>
      <c r="E120" s="370">
        <v>-0.37192869224897118</v>
      </c>
      <c r="F120" s="371">
        <v>131905.01123179318</v>
      </c>
      <c r="G120" s="371">
        <v>-41531.16387885093</v>
      </c>
      <c r="H120" s="370">
        <v>-0.23946079214648272</v>
      </c>
      <c r="I120" s="372">
        <v>64.447139160763797</v>
      </c>
      <c r="J120" s="372">
        <v>-17.724023418311361</v>
      </c>
      <c r="K120" s="254"/>
    </row>
    <row r="121" spans="1:11">
      <c r="A121" s="389"/>
      <c r="B121" s="175" t="s">
        <v>277</v>
      </c>
      <c r="C121" s="369">
        <v>109338.76057037378</v>
      </c>
      <c r="D121" s="369">
        <v>-29007.984281259894</v>
      </c>
      <c r="E121" s="374">
        <v>-0.20967594367593356</v>
      </c>
      <c r="F121" s="375">
        <v>691891.22648494598</v>
      </c>
      <c r="G121" s="375">
        <v>-125900.195729236</v>
      </c>
      <c r="H121" s="374">
        <v>-0.15395147504526205</v>
      </c>
      <c r="I121" s="376">
        <v>240.97546423346157</v>
      </c>
      <c r="J121" s="376">
        <v>-3.1945711020046872</v>
      </c>
      <c r="K121" s="254"/>
    </row>
    <row r="122" spans="1:11">
      <c r="A122" s="389"/>
      <c r="B122" s="175" t="s">
        <v>278</v>
      </c>
      <c r="C122" s="369">
        <v>20029.198918842354</v>
      </c>
      <c r="D122" s="369">
        <v>-3945.0543998681023</v>
      </c>
      <c r="E122" s="370">
        <v>-0.16455379641747697</v>
      </c>
      <c r="F122" s="371">
        <v>123391.55089939237</v>
      </c>
      <c r="G122" s="371">
        <v>-6750.4776358989766</v>
      </c>
      <c r="H122" s="370">
        <v>-5.1870081570677309E-2</v>
      </c>
      <c r="I122" s="372">
        <v>67.403397493909011</v>
      </c>
      <c r="J122" s="372">
        <v>2.795138248935217</v>
      </c>
      <c r="K122" s="254"/>
    </row>
    <row r="123" spans="1:11">
      <c r="A123" s="389"/>
      <c r="B123" s="175" t="s">
        <v>279</v>
      </c>
      <c r="C123" s="369">
        <v>165711.64345282686</v>
      </c>
      <c r="D123" s="369">
        <v>-8448.4204988209531</v>
      </c>
      <c r="E123" s="374">
        <v>-4.8509516516751477E-2</v>
      </c>
      <c r="F123" s="375">
        <v>1027641.4148189175</v>
      </c>
      <c r="G123" s="375">
        <v>-27814.71326964919</v>
      </c>
      <c r="H123" s="374">
        <v>-2.6353263323243663E-2</v>
      </c>
      <c r="I123" s="376">
        <v>98.320161958998213</v>
      </c>
      <c r="J123" s="376">
        <v>-3.5972054818708017</v>
      </c>
      <c r="K123" s="254"/>
    </row>
    <row r="124" spans="1:11">
      <c r="A124" s="389"/>
      <c r="B124" s="175" t="s">
        <v>280</v>
      </c>
      <c r="C124" s="369">
        <v>98956.346565886182</v>
      </c>
      <c r="D124" s="369">
        <v>-3740.3270028256229</v>
      </c>
      <c r="E124" s="370">
        <v>-3.6421111539927949E-2</v>
      </c>
      <c r="F124" s="371">
        <v>574189.77384361031</v>
      </c>
      <c r="G124" s="371">
        <v>-17332.122550152824</v>
      </c>
      <c r="H124" s="370">
        <v>-2.9300897660456529E-2</v>
      </c>
      <c r="I124" s="372">
        <v>48.123443766267634</v>
      </c>
      <c r="J124" s="372">
        <v>-1.1348634427408584</v>
      </c>
      <c r="K124" s="254"/>
    </row>
    <row r="125" spans="1:11">
      <c r="A125" s="389"/>
      <c r="B125" s="175" t="s">
        <v>281</v>
      </c>
      <c r="C125" s="369">
        <v>152717.31228819132</v>
      </c>
      <c r="D125" s="369">
        <v>-8029.9257653879467</v>
      </c>
      <c r="E125" s="374">
        <v>-4.9953740186263494E-2</v>
      </c>
      <c r="F125" s="375">
        <v>890854.74273467541</v>
      </c>
      <c r="G125" s="375">
        <v>-3733.5079535742989</v>
      </c>
      <c r="H125" s="374">
        <v>-4.1734372776547554E-3</v>
      </c>
      <c r="I125" s="376">
        <v>86.637290534361156</v>
      </c>
      <c r="J125" s="376">
        <v>-3.3062895647790924</v>
      </c>
      <c r="K125" s="254"/>
    </row>
    <row r="126" spans="1:11">
      <c r="A126" s="389"/>
      <c r="B126" s="175" t="s">
        <v>282</v>
      </c>
      <c r="C126" s="369">
        <v>525095.64471581462</v>
      </c>
      <c r="D126" s="369">
        <v>-52827.998966793064</v>
      </c>
      <c r="E126" s="370">
        <v>-9.1409997746702151E-2</v>
      </c>
      <c r="F126" s="371">
        <v>3204053.0643064715</v>
      </c>
      <c r="G126" s="371">
        <v>-183840.7105274871</v>
      </c>
      <c r="H126" s="370">
        <v>-5.4264012612525662E-2</v>
      </c>
      <c r="I126" s="372">
        <v>212.10622556011361</v>
      </c>
      <c r="J126" s="372">
        <v>-18.141592280577868</v>
      </c>
      <c r="K126" s="254"/>
    </row>
    <row r="127" spans="1:11">
      <c r="A127" s="389"/>
      <c r="B127" s="175" t="s">
        <v>283</v>
      </c>
      <c r="C127" s="369">
        <v>71664.535231542337</v>
      </c>
      <c r="D127" s="369">
        <v>-3833.9727213612496</v>
      </c>
      <c r="E127" s="374">
        <v>-5.0782099213840151E-2</v>
      </c>
      <c r="F127" s="375">
        <v>421690.27506742475</v>
      </c>
      <c r="G127" s="375">
        <v>13286.273378147162</v>
      </c>
      <c r="H127" s="374">
        <v>3.2532182160780194E-2</v>
      </c>
      <c r="I127" s="376">
        <v>75.629036991310443</v>
      </c>
      <c r="J127" s="376">
        <v>-2.9547061541160957</v>
      </c>
      <c r="K127" s="254"/>
    </row>
    <row r="128" spans="1:11">
      <c r="A128" s="389"/>
      <c r="B128" s="175" t="s">
        <v>284</v>
      </c>
      <c r="C128" s="369">
        <v>81244.741122110703</v>
      </c>
      <c r="D128" s="369">
        <v>20443.64007553734</v>
      </c>
      <c r="E128" s="370">
        <v>0.33623799114883801</v>
      </c>
      <c r="F128" s="371">
        <v>478477.70460031152</v>
      </c>
      <c r="G128" s="371">
        <v>93971.207853471336</v>
      </c>
      <c r="H128" s="370">
        <v>0.24439433052113593</v>
      </c>
      <c r="I128" s="372">
        <v>45.049575193685634</v>
      </c>
      <c r="J128" s="372">
        <v>11.79763844695136</v>
      </c>
      <c r="K128" s="254"/>
    </row>
    <row r="129" spans="1:11">
      <c r="A129" s="389"/>
      <c r="B129" s="175" t="s">
        <v>285</v>
      </c>
      <c r="C129" s="369">
        <v>198180.19148492935</v>
      </c>
      <c r="D129" s="369">
        <v>40442.116047404386</v>
      </c>
      <c r="E129" s="374">
        <v>0.25638778674855978</v>
      </c>
      <c r="F129" s="375">
        <v>1103284.6055205094</v>
      </c>
      <c r="G129" s="375">
        <v>204531.29757950653</v>
      </c>
      <c r="H129" s="374">
        <v>0.22757223341750707</v>
      </c>
      <c r="I129" s="376">
        <v>99.464590281856132</v>
      </c>
      <c r="J129" s="376">
        <v>21.381884780961315</v>
      </c>
      <c r="K129" s="254"/>
    </row>
    <row r="130" spans="1:11">
      <c r="A130" s="389"/>
      <c r="B130" s="175" t="s">
        <v>286</v>
      </c>
      <c r="C130" s="369">
        <v>140918.22539374541</v>
      </c>
      <c r="D130" s="369">
        <v>-3927.1427442860731</v>
      </c>
      <c r="E130" s="370">
        <v>-2.711265672329731E-2</v>
      </c>
      <c r="F130" s="371">
        <v>830814.35731832148</v>
      </c>
      <c r="G130" s="371">
        <v>-19610.932474297704</v>
      </c>
      <c r="H130" s="370">
        <v>-2.3060147328262001E-2</v>
      </c>
      <c r="I130" s="372">
        <v>86.916392824649307</v>
      </c>
      <c r="J130" s="372">
        <v>-1.1984764870034468</v>
      </c>
    </row>
    <row r="131" spans="1:11">
      <c r="A131" s="389"/>
      <c r="B131" s="175" t="s">
        <v>287</v>
      </c>
      <c r="C131" s="369">
        <v>15314930.587217446</v>
      </c>
      <c r="D131" s="369">
        <v>60859.952878480777</v>
      </c>
      <c r="E131" s="374">
        <v>3.9897516103981345E-3</v>
      </c>
      <c r="F131" s="375">
        <v>42612373.25770627</v>
      </c>
      <c r="G131" s="375">
        <v>1477586.9577255547</v>
      </c>
      <c r="H131" s="374">
        <v>3.5920618304664621E-2</v>
      </c>
      <c r="I131" s="373"/>
      <c r="J131" s="373"/>
    </row>
    <row r="132" spans="1:11">
      <c r="A132" s="389"/>
      <c r="B132" s="175" t="s">
        <v>288</v>
      </c>
      <c r="C132" s="369">
        <v>29525869.697093699</v>
      </c>
      <c r="D132" s="369">
        <v>896153.02615730092</v>
      </c>
      <c r="E132" s="370">
        <v>3.1301498245947898E-2</v>
      </c>
      <c r="F132" s="371">
        <v>72418973.923686296</v>
      </c>
      <c r="G132" s="371">
        <v>3395624.3918733597</v>
      </c>
      <c r="H132" s="370">
        <v>4.9195300067382458E-2</v>
      </c>
      <c r="I132" s="368"/>
      <c r="J132" s="368"/>
    </row>
    <row r="133" spans="1:11">
      <c r="A133" s="389"/>
      <c r="B133" s="175" t="s">
        <v>289</v>
      </c>
      <c r="C133" s="369">
        <v>26750440.847241655</v>
      </c>
      <c r="D133" s="369">
        <v>1069722.7981336787</v>
      </c>
      <c r="E133" s="374">
        <v>4.1654707476952178E-2</v>
      </c>
      <c r="F133" s="375">
        <v>66429652.397123456</v>
      </c>
      <c r="G133" s="375">
        <v>3548584.4670679942</v>
      </c>
      <c r="H133" s="374">
        <v>5.6433272905212002E-2</v>
      </c>
      <c r="I133" s="373"/>
      <c r="J133" s="373"/>
    </row>
    <row r="134" spans="1:11">
      <c r="A134" s="389"/>
      <c r="B134" s="175" t="s">
        <v>290</v>
      </c>
      <c r="C134" s="369">
        <v>30211989.982676078</v>
      </c>
      <c r="D134" s="369">
        <v>1906737.969145257</v>
      </c>
      <c r="E134" s="370">
        <v>6.7363398433399391E-2</v>
      </c>
      <c r="F134" s="371">
        <v>79084214.591960534</v>
      </c>
      <c r="G134" s="371">
        <v>5712586.3323043734</v>
      </c>
      <c r="H134" s="370">
        <v>7.7858246679329501E-2</v>
      </c>
      <c r="I134" s="368"/>
      <c r="J134" s="368"/>
    </row>
    <row r="135" spans="1:11">
      <c r="A135" s="389"/>
      <c r="B135" s="175" t="s">
        <v>291</v>
      </c>
      <c r="C135" s="369">
        <v>21125486.15622171</v>
      </c>
      <c r="D135" s="369">
        <v>1235491.8526921198</v>
      </c>
      <c r="E135" s="374">
        <v>6.2116249700125602E-2</v>
      </c>
      <c r="F135" s="375">
        <v>52456408.37513306</v>
      </c>
      <c r="G135" s="375">
        <v>3719197.1821319088</v>
      </c>
      <c r="H135" s="374">
        <v>7.6311243320914504E-2</v>
      </c>
      <c r="I135" s="373"/>
      <c r="J135" s="373"/>
    </row>
    <row r="136" spans="1:11">
      <c r="A136" s="389"/>
      <c r="B136" s="175" t="s">
        <v>292</v>
      </c>
      <c r="C136" s="369">
        <v>28453034.855713084</v>
      </c>
      <c r="D136" s="369">
        <v>11784.291445292532</v>
      </c>
      <c r="E136" s="370">
        <v>4.1433802000597489E-4</v>
      </c>
      <c r="F136" s="371">
        <v>70968452.671271458</v>
      </c>
      <c r="G136" s="371">
        <v>1111654.2844686955</v>
      </c>
      <c r="H136" s="370">
        <v>1.591332998562825E-2</v>
      </c>
      <c r="I136" s="368"/>
      <c r="J136" s="368"/>
    </row>
    <row r="137" spans="1:11">
      <c r="A137" s="389"/>
      <c r="B137" s="175" t="s">
        <v>293</v>
      </c>
      <c r="C137" s="369">
        <v>35360623.568429753</v>
      </c>
      <c r="D137" s="369">
        <v>1244889.8034985662</v>
      </c>
      <c r="E137" s="374">
        <v>3.6490195757660472E-2</v>
      </c>
      <c r="F137" s="375">
        <v>86185503.239976019</v>
      </c>
      <c r="G137" s="375">
        <v>4189725.5638156831</v>
      </c>
      <c r="H137" s="374">
        <v>5.1096845259067707E-2</v>
      </c>
      <c r="I137" s="373"/>
      <c r="J137" s="373"/>
    </row>
    <row r="138" spans="1:11">
      <c r="A138" s="389"/>
      <c r="B138" s="175" t="s">
        <v>294</v>
      </c>
      <c r="C138" s="369">
        <v>25085011.890851945</v>
      </c>
      <c r="D138" s="369">
        <v>676524.29479113221</v>
      </c>
      <c r="E138" s="370">
        <v>2.7716764184123957E-2</v>
      </c>
      <c r="F138" s="371">
        <v>63404117.937775947</v>
      </c>
      <c r="G138" s="371">
        <v>2442162.1242729351</v>
      </c>
      <c r="H138" s="370">
        <v>4.006042935604108E-2</v>
      </c>
      <c r="I138" s="368"/>
      <c r="J138" s="368"/>
      <c r="K138" s="271"/>
    </row>
    <row r="139" spans="1:11">
      <c r="C139" s="267"/>
      <c r="D139" s="267"/>
      <c r="E139" s="267"/>
      <c r="F139" s="267"/>
      <c r="G139" s="267"/>
      <c r="H139" s="267"/>
      <c r="I139" s="267"/>
      <c r="J139" s="267"/>
    </row>
  </sheetData>
  <mergeCells count="9">
    <mergeCell ref="A94:A138"/>
    <mergeCell ref="C1:J1"/>
    <mergeCell ref="A4:A48"/>
    <mergeCell ref="A49:A93"/>
    <mergeCell ref="A1:A3"/>
    <mergeCell ref="B1:B3"/>
    <mergeCell ref="C2:E2"/>
    <mergeCell ref="F2:H2"/>
    <mergeCell ref="I2:J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CCFF66"/>
  </sheetPr>
  <dimension ref="A1:R21"/>
  <sheetViews>
    <sheetView zoomScale="90" zoomScaleNormal="90" workbookViewId="0">
      <selection activeCell="C4" sqref="C4:J138"/>
    </sheetView>
  </sheetViews>
  <sheetFormatPr defaultRowHeight="15"/>
  <cols>
    <col min="1" max="1" width="31.28515625" bestFit="1" customWidth="1"/>
    <col min="2" max="2" width="14.140625" customWidth="1"/>
    <col min="3" max="3" width="15" bestFit="1" customWidth="1"/>
    <col min="4" max="4" width="12" bestFit="1" customWidth="1"/>
    <col min="5" max="5" width="10.42578125" bestFit="1" customWidth="1"/>
    <col min="7" max="7" width="7.7109375" bestFit="1" customWidth="1"/>
    <col min="8" max="8" width="7.5703125" bestFit="1" customWidth="1"/>
    <col min="9" max="9" width="7.7109375" bestFit="1" customWidth="1"/>
    <col min="10" max="10" width="7.5703125" bestFit="1" customWidth="1"/>
    <col min="12" max="12" width="13.140625" bestFit="1" customWidth="1"/>
    <col min="13" max="13" width="12" bestFit="1" customWidth="1"/>
    <col min="15" max="15" width="12" bestFit="1" customWidth="1"/>
    <col min="16" max="16" width="10.42578125" bestFit="1" customWidth="1"/>
  </cols>
  <sheetData>
    <row r="1" spans="1:18">
      <c r="A1" s="391" t="s">
        <v>0</v>
      </c>
      <c r="B1" s="391" t="s">
        <v>1</v>
      </c>
      <c r="C1" s="391" t="s">
        <v>310</v>
      </c>
      <c r="D1" s="391" t="s">
        <v>3</v>
      </c>
      <c r="E1" s="391"/>
      <c r="F1" s="391"/>
      <c r="G1" s="391" t="s">
        <v>4</v>
      </c>
      <c r="H1" s="391"/>
      <c r="I1" s="391" t="s">
        <v>5</v>
      </c>
      <c r="J1" s="391"/>
      <c r="K1" s="391"/>
      <c r="L1" s="391" t="s">
        <v>6</v>
      </c>
      <c r="M1" s="391"/>
      <c r="N1" s="391"/>
      <c r="O1" s="391" t="s">
        <v>7</v>
      </c>
      <c r="P1" s="391"/>
      <c r="Q1" s="391"/>
    </row>
    <row r="2" spans="1:18" ht="30">
      <c r="A2" s="390"/>
      <c r="B2" s="390"/>
      <c r="C2" s="390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18">
      <c r="A3" s="389" t="s">
        <v>111</v>
      </c>
      <c r="B3" s="175" t="s">
        <v>319</v>
      </c>
      <c r="C3" s="175" t="s">
        <v>238</v>
      </c>
      <c r="D3" s="369">
        <v>12606296.66214736</v>
      </c>
      <c r="E3" s="369">
        <v>873907.15397483483</v>
      </c>
      <c r="F3" s="370">
        <v>7.4486715034996945E-2</v>
      </c>
      <c r="G3" s="377">
        <v>4.5378012664991809</v>
      </c>
      <c r="H3" s="377">
        <v>0.18934738438283905</v>
      </c>
      <c r="I3" s="378">
        <v>3.4589775169853327</v>
      </c>
      <c r="J3" s="378">
        <v>5.3520856564574615E-2</v>
      </c>
      <c r="K3" s="370">
        <v>1.5716205461255787E-2</v>
      </c>
      <c r="L3" s="371">
        <v>43604896.726814963</v>
      </c>
      <c r="M3" s="371">
        <v>3650752.7335582152</v>
      </c>
      <c r="N3" s="370">
        <v>9.1373569013876763E-2</v>
      </c>
      <c r="O3" s="369">
        <v>9095692.3392239809</v>
      </c>
      <c r="P3" s="369">
        <v>252327.72541445866</v>
      </c>
      <c r="Q3" s="370">
        <v>2.8533000326643951E-2</v>
      </c>
      <c r="R3" s="256"/>
    </row>
    <row r="4" spans="1:18">
      <c r="A4" s="389"/>
      <c r="B4" s="175" t="s">
        <v>320</v>
      </c>
      <c r="C4" s="175" t="s">
        <v>238</v>
      </c>
      <c r="D4" s="369">
        <v>153169129.7670064</v>
      </c>
      <c r="E4" s="369">
        <v>7621052.8112035692</v>
      </c>
      <c r="F4" s="374">
        <v>5.2361068387854967E-2</v>
      </c>
      <c r="G4" s="379">
        <v>4.4531047058916942</v>
      </c>
      <c r="H4" s="379">
        <v>8.4990227879480074E-2</v>
      </c>
      <c r="I4" s="380">
        <v>3.4694727697607046</v>
      </c>
      <c r="J4" s="380">
        <v>3.1392363742896112E-2</v>
      </c>
      <c r="K4" s="374">
        <v>9.1307823074611091E-3</v>
      </c>
      <c r="L4" s="375">
        <v>531416124.8945725</v>
      </c>
      <c r="M4" s="375">
        <v>31010133.379254639</v>
      </c>
      <c r="N4" s="374">
        <v>6.196994821215164E-2</v>
      </c>
      <c r="O4" s="369">
        <v>113659283.35822079</v>
      </c>
      <c r="P4" s="369">
        <v>458086.74363552034</v>
      </c>
      <c r="Q4" s="374">
        <v>4.0466599058591466E-3</v>
      </c>
      <c r="R4" s="256"/>
    </row>
    <row r="5" spans="1:18">
      <c r="A5" s="389"/>
      <c r="B5" s="175" t="s">
        <v>321</v>
      </c>
      <c r="C5" s="175" t="s">
        <v>238</v>
      </c>
      <c r="D5" s="369">
        <v>25258494.229246162</v>
      </c>
      <c r="E5" s="369">
        <v>1903874.080268044</v>
      </c>
      <c r="F5" s="370">
        <v>8.1520233175419385E-2</v>
      </c>
      <c r="G5" s="377">
        <v>4.5349010677809725</v>
      </c>
      <c r="H5" s="377">
        <v>0.23151654182226533</v>
      </c>
      <c r="I5" s="378">
        <v>3.4451460064276742</v>
      </c>
      <c r="J5" s="378">
        <v>1.7084725941222789E-2</v>
      </c>
      <c r="K5" s="370">
        <v>4.9837866197066406E-3</v>
      </c>
      <c r="L5" s="371">
        <v>87019200.52226387</v>
      </c>
      <c r="M5" s="371">
        <v>6958131.4690832645</v>
      </c>
      <c r="N5" s="370">
        <v>8.6910299242461048E-2</v>
      </c>
      <c r="O5" s="369">
        <v>18342174.864715934</v>
      </c>
      <c r="P5" s="369">
        <v>682679.74118018895</v>
      </c>
      <c r="Q5" s="370">
        <v>3.8657942166780604E-2</v>
      </c>
      <c r="R5" s="256"/>
    </row>
    <row r="6" spans="1:18">
      <c r="A6" s="389" t="s">
        <v>112</v>
      </c>
      <c r="B6" s="216" t="s">
        <v>319</v>
      </c>
      <c r="C6" s="175" t="s">
        <v>238</v>
      </c>
      <c r="D6" s="369">
        <v>12604623.813872853</v>
      </c>
      <c r="E6" s="369">
        <v>874022.21911302768</v>
      </c>
      <c r="F6" s="374">
        <v>7.4507876859739391E-2</v>
      </c>
      <c r="G6" s="379">
        <v>4.5493805439583044</v>
      </c>
      <c r="H6" s="379">
        <v>0.18970262069009003</v>
      </c>
      <c r="I6" s="380">
        <v>3.4590294370335757</v>
      </c>
      <c r="J6" s="380">
        <v>5.346018869635305E-2</v>
      </c>
      <c r="K6" s="374">
        <v>1.5697871573880084E-2</v>
      </c>
      <c r="L6" s="375">
        <v>43599764.814920619</v>
      </c>
      <c r="M6" s="375">
        <v>3650388.7593109757</v>
      </c>
      <c r="N6" s="374">
        <v>9.1375363515806218E-2</v>
      </c>
      <c r="O6" s="369">
        <v>9094612.6696372032</v>
      </c>
      <c r="P6" s="369">
        <v>252422.79155415669</v>
      </c>
      <c r="Q6" s="374">
        <v>2.8547542524486141E-2</v>
      </c>
      <c r="R6" s="256"/>
    </row>
    <row r="7" spans="1:18">
      <c r="A7" s="389"/>
      <c r="B7" s="216" t="s">
        <v>320</v>
      </c>
      <c r="C7" s="175" t="s">
        <v>238</v>
      </c>
      <c r="D7" s="369">
        <v>153149970.06976405</v>
      </c>
      <c r="E7" s="369">
        <v>7621898.609319061</v>
      </c>
      <c r="F7" s="370">
        <v>5.2374078298637515E-2</v>
      </c>
      <c r="G7" s="377">
        <v>4.4662029050919356</v>
      </c>
      <c r="H7" s="377">
        <v>8.4860076477385249E-2</v>
      </c>
      <c r="I7" s="378">
        <v>3.469518055187641</v>
      </c>
      <c r="J7" s="378">
        <v>3.1373798763315364E-2</v>
      </c>
      <c r="K7" s="370">
        <v>9.1252130287122254E-3</v>
      </c>
      <c r="L7" s="371">
        <v>531356586.3084932</v>
      </c>
      <c r="M7" s="371">
        <v>31010083.268255472</v>
      </c>
      <c r="N7" s="370">
        <v>6.197721594900734E-2</v>
      </c>
      <c r="O7" s="369">
        <v>113645139.74618968</v>
      </c>
      <c r="P7" s="369">
        <v>458365.78592456877</v>
      </c>
      <c r="Q7" s="370">
        <v>4.0496408713396213E-3</v>
      </c>
      <c r="R7" s="256"/>
    </row>
    <row r="8" spans="1:18">
      <c r="A8" s="389"/>
      <c r="B8" s="216" t="s">
        <v>321</v>
      </c>
      <c r="C8" s="175" t="s">
        <v>238</v>
      </c>
      <c r="D8" s="369">
        <v>25254744.569052279</v>
      </c>
      <c r="E8" s="369">
        <v>1903466.4392925501</v>
      </c>
      <c r="F8" s="374">
        <v>8.1514443394286942E-2</v>
      </c>
      <c r="G8" s="379">
        <v>4.5459358027779873</v>
      </c>
      <c r="H8" s="379">
        <v>0.23160495628030286</v>
      </c>
      <c r="I8" s="380">
        <v>3.445200575722648</v>
      </c>
      <c r="J8" s="380">
        <v>1.7046665744246958E-2</v>
      </c>
      <c r="K8" s="374">
        <v>4.972549713893785E-3</v>
      </c>
      <c r="L8" s="375">
        <v>87007660.529027328</v>
      </c>
      <c r="M8" s="375">
        <v>6955885.1054983884</v>
      </c>
      <c r="N8" s="374">
        <v>8.6892327730359167E-2</v>
      </c>
      <c r="O8" s="369">
        <v>18339797.885094166</v>
      </c>
      <c r="P8" s="369">
        <v>682463.11628163606</v>
      </c>
      <c r="Q8" s="374">
        <v>3.8650403654748866E-2</v>
      </c>
      <c r="R8" s="256"/>
    </row>
    <row r="9" spans="1:18">
      <c r="A9" s="389" t="s">
        <v>113</v>
      </c>
      <c r="B9" s="216" t="s">
        <v>319</v>
      </c>
      <c r="C9" s="175" t="s">
        <v>238</v>
      </c>
      <c r="D9" s="369">
        <v>10017370.732478919</v>
      </c>
      <c r="E9" s="369">
        <v>556247.23773854598</v>
      </c>
      <c r="F9" s="370">
        <v>5.8792937017234259E-2</v>
      </c>
      <c r="G9" s="377">
        <v>5.9113113982997412</v>
      </c>
      <c r="H9" s="377">
        <v>0.20412076028643877</v>
      </c>
      <c r="I9" s="378">
        <v>3.4304197115805439</v>
      </c>
      <c r="J9" s="378">
        <v>4.7007367623015828E-2</v>
      </c>
      <c r="K9" s="370">
        <v>1.3893478785394509E-2</v>
      </c>
      <c r="L9" s="371">
        <v>34363786.018905714</v>
      </c>
      <c r="M9" s="371">
        <v>2352903.9990945496</v>
      </c>
      <c r="N9" s="370">
        <v>7.3503254225808723E-2</v>
      </c>
      <c r="O9" s="369">
        <v>7319627.6185885668</v>
      </c>
      <c r="P9" s="369">
        <v>90243.720836430788</v>
      </c>
      <c r="Q9" s="370">
        <v>1.2482906166387244E-2</v>
      </c>
      <c r="R9" s="256"/>
    </row>
    <row r="10" spans="1:18">
      <c r="A10" s="389"/>
      <c r="B10" s="216" t="s">
        <v>320</v>
      </c>
      <c r="C10" s="175" t="s">
        <v>238</v>
      </c>
      <c r="D10" s="369">
        <v>123326335.60255621</v>
      </c>
      <c r="E10" s="369">
        <v>5113300.4980402887</v>
      </c>
      <c r="F10" s="374">
        <v>4.3254963325486534E-2</v>
      </c>
      <c r="G10" s="379">
        <v>5.8216348860454872</v>
      </c>
      <c r="H10" s="379">
        <v>0.12574361825452129</v>
      </c>
      <c r="I10" s="380">
        <v>3.4449173813080427</v>
      </c>
      <c r="J10" s="380">
        <v>2.9554802301608341E-2</v>
      </c>
      <c r="K10" s="374">
        <v>8.6534889394396745E-3</v>
      </c>
      <c r="L10" s="375">
        <v>424849037.09027481</v>
      </c>
      <c r="M10" s="375">
        <v>21108660.643537164</v>
      </c>
      <c r="N10" s="374">
        <v>5.2282758611639293E-2</v>
      </c>
      <c r="O10" s="369">
        <v>92680940.628326476</v>
      </c>
      <c r="P10" s="369">
        <v>-666569.78546273708</v>
      </c>
      <c r="Q10" s="374">
        <v>-7.1407344717387558E-3</v>
      </c>
      <c r="R10" s="256"/>
    </row>
    <row r="11" spans="1:18">
      <c r="A11" s="389"/>
      <c r="B11" s="216" t="s">
        <v>321</v>
      </c>
      <c r="C11" s="175" t="s">
        <v>238</v>
      </c>
      <c r="D11" s="369">
        <v>20175007.95253877</v>
      </c>
      <c r="E11" s="369">
        <v>1316479.8526278026</v>
      </c>
      <c r="F11" s="370">
        <v>6.980819741886525E-2</v>
      </c>
      <c r="G11" s="377">
        <v>5.8731256030764971</v>
      </c>
      <c r="H11" s="377">
        <v>0.26475722411104918</v>
      </c>
      <c r="I11" s="378">
        <v>3.4127983159309223</v>
      </c>
      <c r="J11" s="378">
        <v>2.5840146730411462E-3</v>
      </c>
      <c r="K11" s="370">
        <v>7.5772794457169878E-4</v>
      </c>
      <c r="L11" s="371">
        <v>68853233.16431728</v>
      </c>
      <c r="M11" s="371">
        <v>4541610.9373272881</v>
      </c>
      <c r="N11" s="370">
        <v>7.0618820985381497E-2</v>
      </c>
      <c r="O11" s="369">
        <v>14868019.346552253</v>
      </c>
      <c r="P11" s="369">
        <v>395042.85594621673</v>
      </c>
      <c r="Q11" s="370">
        <v>2.7295204701163363E-2</v>
      </c>
      <c r="R11" s="256"/>
    </row>
    <row r="12" spans="1:18">
      <c r="A12" s="389" t="s">
        <v>114</v>
      </c>
      <c r="B12" s="216" t="s">
        <v>319</v>
      </c>
      <c r="C12" s="175" t="s">
        <v>238</v>
      </c>
      <c r="D12" s="369">
        <v>218.05160468816757</v>
      </c>
      <c r="E12" s="369">
        <v>-112.74771819639204</v>
      </c>
      <c r="F12" s="374">
        <v>-0.34083418676082983</v>
      </c>
      <c r="G12" s="379">
        <v>0.16040871392576384</v>
      </c>
      <c r="H12" s="379">
        <v>-4.0920590177680266E-2</v>
      </c>
      <c r="I12" s="380">
        <v>6.3946653904155557</v>
      </c>
      <c r="J12" s="380">
        <v>0.84003804133855731</v>
      </c>
      <c r="K12" s="374">
        <v>0.15123211487412289</v>
      </c>
      <c r="L12" s="375">
        <v>1394.3670498239994</v>
      </c>
      <c r="M12" s="375">
        <v>-443.09991612672798</v>
      </c>
      <c r="N12" s="374">
        <v>-0.24114714677194907</v>
      </c>
      <c r="O12" s="369">
        <v>436.10320937633514</v>
      </c>
      <c r="P12" s="369">
        <v>-228.04566597938538</v>
      </c>
      <c r="Q12" s="374">
        <v>-0.34336528215491341</v>
      </c>
      <c r="R12" s="256"/>
    </row>
    <row r="13" spans="1:18">
      <c r="A13" s="389"/>
      <c r="B13" s="216" t="s">
        <v>320</v>
      </c>
      <c r="C13" s="175" t="s">
        <v>238</v>
      </c>
      <c r="D13" s="369">
        <v>3498.3006359807014</v>
      </c>
      <c r="E13" s="369">
        <v>-1101.3388839616064</v>
      </c>
      <c r="F13" s="370">
        <v>-0.23944026030444668</v>
      </c>
      <c r="G13" s="377">
        <v>0.17919703466424547</v>
      </c>
      <c r="H13" s="377">
        <v>-2.2710548432988226E-2</v>
      </c>
      <c r="I13" s="378">
        <v>6.1960114398475605</v>
      </c>
      <c r="J13" s="378">
        <v>0.37821127382300457</v>
      </c>
      <c r="K13" s="370">
        <v>6.5009327070346165E-2</v>
      </c>
      <c r="L13" s="371">
        <v>21675.510760562422</v>
      </c>
      <c r="M13" s="371">
        <v>-5084.2728022110459</v>
      </c>
      <c r="N13" s="370">
        <v>-0.18999678343004117</v>
      </c>
      <c r="O13" s="369">
        <v>6998.6266858577728</v>
      </c>
      <c r="P13" s="369">
        <v>-2320.4123952388763</v>
      </c>
      <c r="Q13" s="370">
        <v>-0.24899695934806768</v>
      </c>
      <c r="R13" s="256"/>
    </row>
    <row r="14" spans="1:18">
      <c r="A14" s="389"/>
      <c r="B14" s="216" t="s">
        <v>321</v>
      </c>
      <c r="C14" s="175" t="s">
        <v>238</v>
      </c>
      <c r="D14" s="369">
        <v>375.08935189247131</v>
      </c>
      <c r="E14" s="369">
        <v>-223.83063050093642</v>
      </c>
      <c r="F14" s="374">
        <v>-0.37372376457780399</v>
      </c>
      <c r="G14" s="379">
        <v>0.14266626827198436</v>
      </c>
      <c r="H14" s="379">
        <v>-3.975694911026062E-2</v>
      </c>
      <c r="I14" s="380">
        <v>6.3714555890276312</v>
      </c>
      <c r="J14" s="380">
        <v>0.63255381040177294</v>
      </c>
      <c r="K14" s="374">
        <v>0.11022210081337787</v>
      </c>
      <c r="L14" s="375">
        <v>2389.8651475000383</v>
      </c>
      <c r="M14" s="375">
        <v>-1047.2778047120569</v>
      </c>
      <c r="N14" s="374">
        <v>-0.30469428222007588</v>
      </c>
      <c r="O14" s="369">
        <v>750.17870378494263</v>
      </c>
      <c r="P14" s="369">
        <v>-452.08677089214325</v>
      </c>
      <c r="Q14" s="374">
        <v>-0.3760290721261611</v>
      </c>
      <c r="R14" s="256"/>
    </row>
    <row r="15" spans="1:18">
      <c r="A15" s="389" t="s">
        <v>115</v>
      </c>
      <c r="B15" s="216" t="s">
        <v>319</v>
      </c>
      <c r="C15" s="175" t="s">
        <v>238</v>
      </c>
      <c r="D15" s="369">
        <v>1672.8482745066285</v>
      </c>
      <c r="E15" s="369">
        <v>-115.06513819410793</v>
      </c>
      <c r="F15" s="370">
        <v>-6.4357220756175226E-2</v>
      </c>
      <c r="G15" s="377">
        <v>0.22488894095941875</v>
      </c>
      <c r="H15" s="377">
        <v>-1.8156629596885854E-2</v>
      </c>
      <c r="I15" s="378">
        <v>3.0677688900846158</v>
      </c>
      <c r="J15" s="378">
        <v>0.40100795343319406</v>
      </c>
      <c r="K15" s="370">
        <v>0.15037266667657459</v>
      </c>
      <c r="L15" s="371">
        <v>5131.9118943631647</v>
      </c>
      <c r="M15" s="371">
        <v>363.97424725770907</v>
      </c>
      <c r="N15" s="370">
        <v>7.6337879015400387E-2</v>
      </c>
      <c r="O15" s="369">
        <v>1079.6695867776871</v>
      </c>
      <c r="P15" s="369">
        <v>-95.066139698028564</v>
      </c>
      <c r="Q15" s="370">
        <v>-8.0925554195268437E-2</v>
      </c>
      <c r="R15" s="256"/>
    </row>
    <row r="16" spans="1:18">
      <c r="A16" s="389"/>
      <c r="B16" s="216" t="s">
        <v>320</v>
      </c>
      <c r="C16" s="175" t="s">
        <v>238</v>
      </c>
      <c r="D16" s="369">
        <v>22081.324047182883</v>
      </c>
      <c r="E16" s="369">
        <v>2075.8286893638287</v>
      </c>
      <c r="F16" s="374">
        <v>0.10376292374847398</v>
      </c>
      <c r="G16" s="379">
        <v>0.20906775624276852</v>
      </c>
      <c r="H16" s="379">
        <v>1.8845508803871563E-2</v>
      </c>
      <c r="I16" s="380">
        <v>3.1614252141687742</v>
      </c>
      <c r="J16" s="380">
        <v>0.18781851181385534</v>
      </c>
      <c r="K16" s="374">
        <v>6.3161853807066778E-2</v>
      </c>
      <c r="L16" s="375">
        <v>69808.454604995248</v>
      </c>
      <c r="M16" s="375">
        <v>10319.979525054296</v>
      </c>
      <c r="N16" s="374">
        <v>0.17347863617593573</v>
      </c>
      <c r="O16" s="369">
        <v>16080.689738273621</v>
      </c>
      <c r="P16" s="369">
        <v>1658.03541812002</v>
      </c>
      <c r="Q16" s="374">
        <v>0.11496049071932288</v>
      </c>
      <c r="R16" s="256"/>
    </row>
    <row r="17" spans="1:18">
      <c r="A17" s="389"/>
      <c r="B17" s="216" t="s">
        <v>321</v>
      </c>
      <c r="C17" s="175" t="s">
        <v>238</v>
      </c>
      <c r="D17" s="369">
        <v>3749.6601938828826</v>
      </c>
      <c r="E17" s="369">
        <v>407.6409754922629</v>
      </c>
      <c r="F17" s="370">
        <v>0.12197445581673411</v>
      </c>
      <c r="G17" s="377">
        <v>0.26139350906370412</v>
      </c>
      <c r="H17" s="377">
        <v>3.1608395194735961E-2</v>
      </c>
      <c r="I17" s="378">
        <v>3.0776104072964272</v>
      </c>
      <c r="J17" s="378">
        <v>0.29676773574183812</v>
      </c>
      <c r="K17" s="370">
        <v>0.10671863560549238</v>
      </c>
      <c r="L17" s="371">
        <v>11539.993236519098</v>
      </c>
      <c r="M17" s="371">
        <v>2246.3635848629474</v>
      </c>
      <c r="N17" s="370">
        <v>0.24171003892571072</v>
      </c>
      <c r="O17" s="369">
        <v>2376.9796217679977</v>
      </c>
      <c r="P17" s="369">
        <v>216.62489855289459</v>
      </c>
      <c r="Q17" s="370">
        <v>0.10027283770810891</v>
      </c>
      <c r="R17" s="256"/>
    </row>
    <row r="18" spans="1:18">
      <c r="A18" s="389" t="s">
        <v>296</v>
      </c>
      <c r="B18" s="216" t="s">
        <v>319</v>
      </c>
      <c r="C18" s="175" t="s">
        <v>238</v>
      </c>
      <c r="D18" s="369">
        <v>2587035.0297892485</v>
      </c>
      <c r="E18" s="369">
        <v>317887.72909267573</v>
      </c>
      <c r="F18" s="374">
        <v>0.14009127084658274</v>
      </c>
      <c r="G18" s="379">
        <v>2.4073183983227793</v>
      </c>
      <c r="H18" s="379">
        <v>0.20705197345574877</v>
      </c>
      <c r="I18" s="380">
        <v>3.5695629640227078</v>
      </c>
      <c r="J18" s="380">
        <v>7.1924636887153337E-2</v>
      </c>
      <c r="K18" s="374">
        <v>2.056377193980978E-2</v>
      </c>
      <c r="L18" s="375">
        <v>9234584.4289650843</v>
      </c>
      <c r="M18" s="375">
        <v>1297927.8601325648</v>
      </c>
      <c r="N18" s="374">
        <v>0.16353584773083985</v>
      </c>
      <c r="O18" s="369">
        <v>1774548.9478392601</v>
      </c>
      <c r="P18" s="369">
        <v>162407.11638370529</v>
      </c>
      <c r="Q18" s="374">
        <v>0.10073996792023736</v>
      </c>
      <c r="R18" s="256"/>
    </row>
    <row r="19" spans="1:18">
      <c r="A19" s="389"/>
      <c r="B19" s="216" t="s">
        <v>320</v>
      </c>
      <c r="C19" s="175" t="s">
        <v>238</v>
      </c>
      <c r="D19" s="369">
        <v>29817214.539767019</v>
      </c>
      <c r="E19" s="369">
        <v>2506777.8233579062</v>
      </c>
      <c r="F19" s="370">
        <v>9.1788273083591596E-2</v>
      </c>
      <c r="G19" s="377">
        <v>2.2784277358313378</v>
      </c>
      <c r="H19" s="377">
        <v>8.2796227657066179E-2</v>
      </c>
      <c r="I19" s="378">
        <v>3.5709440161463175</v>
      </c>
      <c r="J19" s="378">
        <v>3.4590210719663173E-2</v>
      </c>
      <c r="K19" s="370">
        <v>9.7813207113449235E-3</v>
      </c>
      <c r="L19" s="371">
        <v>106475603.83893201</v>
      </c>
      <c r="M19" s="371">
        <v>9896237.0289948136</v>
      </c>
      <c r="N19" s="370">
        <v>0.10246740433150754</v>
      </c>
      <c r="O19" s="369">
        <v>20955263.413470224</v>
      </c>
      <c r="P19" s="369">
        <v>1125318.9060754515</v>
      </c>
      <c r="Q19" s="370">
        <v>5.6748464709813463E-2</v>
      </c>
      <c r="R19" s="256"/>
    </row>
    <row r="20" spans="1:18">
      <c r="A20" s="389"/>
      <c r="B20" s="216" t="s">
        <v>321</v>
      </c>
      <c r="C20" s="175" t="s">
        <v>238</v>
      </c>
      <c r="D20" s="369">
        <v>5079361.5271616057</v>
      </c>
      <c r="E20" s="369">
        <v>587210.41729523893</v>
      </c>
      <c r="F20" s="374">
        <v>0.13071920399238471</v>
      </c>
      <c r="G20" s="379">
        <v>2.3985426032524626</v>
      </c>
      <c r="H20" s="379">
        <v>0.20365052579318954</v>
      </c>
      <c r="I20" s="380">
        <v>3.5736848819473765</v>
      </c>
      <c r="J20" s="380">
        <v>7.0526669165244638E-2</v>
      </c>
      <c r="K20" s="374">
        <v>2.0132310584178238E-2</v>
      </c>
      <c r="L20" s="375">
        <v>18152037.499562569</v>
      </c>
      <c r="M20" s="375">
        <v>2415321.4459758382</v>
      </c>
      <c r="N20" s="374">
        <v>0.15348319419065423</v>
      </c>
      <c r="O20" s="369">
        <v>3471028.3598381281</v>
      </c>
      <c r="P20" s="369">
        <v>287872.34710631706</v>
      </c>
      <c r="Q20" s="374">
        <v>9.0436141349937355E-2</v>
      </c>
      <c r="R20" s="271"/>
    </row>
    <row r="21" spans="1:18">
      <c r="D21" s="267"/>
      <c r="E21" s="267"/>
      <c r="F21" s="267"/>
      <c r="G21" s="267"/>
      <c r="H21" s="267"/>
      <c r="I21" s="267"/>
      <c r="J21" s="267"/>
      <c r="K21" s="267"/>
      <c r="L21" s="267"/>
      <c r="M21" s="267"/>
      <c r="N21" s="267"/>
      <c r="O21" s="267"/>
      <c r="P21" s="267"/>
      <c r="Q21" s="267"/>
      <c r="R21" s="256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CCFF66"/>
  </sheetPr>
  <dimension ref="A1:Q129"/>
  <sheetViews>
    <sheetView zoomScale="90" zoomScaleNormal="90" workbookViewId="0">
      <selection activeCell="C4" sqref="C4:J138"/>
    </sheetView>
  </sheetViews>
  <sheetFormatPr defaultRowHeight="15"/>
  <cols>
    <col min="1" max="1" width="28.5703125" bestFit="1" customWidth="1"/>
    <col min="2" max="2" width="9" bestFit="1" customWidth="1"/>
    <col min="3" max="3" width="22.85546875" bestFit="1" customWidth="1"/>
    <col min="4" max="4" width="12.5703125" bestFit="1" customWidth="1"/>
    <col min="5" max="5" width="11.85546875" bestFit="1" customWidth="1"/>
    <col min="6" max="6" width="8.5703125" bestFit="1" customWidth="1"/>
    <col min="7" max="7" width="7.42578125" bestFit="1" customWidth="1"/>
    <col min="8" max="8" width="7.140625" bestFit="1" customWidth="1"/>
    <col min="9" max="9" width="7.42578125" bestFit="1" customWidth="1"/>
    <col min="10" max="10" width="7.140625" bestFit="1" customWidth="1"/>
    <col min="11" max="11" width="8.5703125" bestFit="1" customWidth="1"/>
    <col min="12" max="12" width="13.5703125" bestFit="1" customWidth="1"/>
    <col min="13" max="13" width="12.140625" bestFit="1" customWidth="1"/>
    <col min="14" max="14" width="8.5703125" bestFit="1" customWidth="1"/>
    <col min="15" max="15" width="12.5703125" bestFit="1" customWidth="1"/>
    <col min="16" max="16" width="11.85546875" bestFit="1" customWidth="1"/>
    <col min="17" max="17" width="8.5703125" bestFit="1" customWidth="1"/>
  </cols>
  <sheetData>
    <row r="1" spans="1:17">
      <c r="A1" s="391" t="s">
        <v>0</v>
      </c>
      <c r="B1" s="391" t="s">
        <v>1</v>
      </c>
      <c r="C1" s="391" t="s">
        <v>311</v>
      </c>
      <c r="D1" s="391" t="s">
        <v>3</v>
      </c>
      <c r="E1" s="391"/>
      <c r="F1" s="391"/>
      <c r="G1" s="391" t="s">
        <v>4</v>
      </c>
      <c r="H1" s="391"/>
      <c r="I1" s="391" t="s">
        <v>5</v>
      </c>
      <c r="J1" s="391"/>
      <c r="K1" s="391"/>
      <c r="L1" s="391" t="s">
        <v>6</v>
      </c>
      <c r="M1" s="391"/>
      <c r="N1" s="391"/>
      <c r="O1" s="391" t="s">
        <v>7</v>
      </c>
      <c r="P1" s="391"/>
      <c r="Q1" s="391"/>
    </row>
    <row r="2" spans="1:17" ht="30">
      <c r="A2" s="390"/>
      <c r="B2" s="390"/>
      <c r="C2" s="390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17">
      <c r="A3" s="389" t="s">
        <v>111</v>
      </c>
      <c r="B3" s="389" t="s">
        <v>319</v>
      </c>
      <c r="C3" s="258" t="s">
        <v>312</v>
      </c>
      <c r="D3" s="369">
        <v>55961873.103694528</v>
      </c>
      <c r="E3" s="369">
        <v>-2507165.6190546378</v>
      </c>
      <c r="F3" s="370">
        <v>-4.2880226421084439E-2</v>
      </c>
      <c r="G3" s="377">
        <v>20.144207728200055</v>
      </c>
      <c r="H3" s="377">
        <v>-1.5265625987179625</v>
      </c>
      <c r="I3" s="378">
        <v>3.5192624175081133</v>
      </c>
      <c r="J3" s="378">
        <v>7.3524993570687869E-2</v>
      </c>
      <c r="K3" s="370">
        <v>2.13379560090424E-2</v>
      </c>
      <c r="L3" s="371">
        <v>196944516.82719028</v>
      </c>
      <c r="M3" s="371">
        <v>-4524438.0414330065</v>
      </c>
      <c r="N3" s="370">
        <v>-2.2457246797072859E-2</v>
      </c>
      <c r="O3" s="369">
        <v>166037171.04936481</v>
      </c>
      <c r="P3" s="369">
        <v>-6757607.6505995095</v>
      </c>
      <c r="Q3" s="370">
        <v>-3.910770742866726E-2</v>
      </c>
    </row>
    <row r="4" spans="1:17">
      <c r="A4" s="389"/>
      <c r="B4" s="389"/>
      <c r="C4" s="258" t="s">
        <v>313</v>
      </c>
      <c r="D4" s="369">
        <v>42653260.32574334</v>
      </c>
      <c r="E4" s="369">
        <v>-1508084.1080348492</v>
      </c>
      <c r="F4" s="374">
        <v>-3.4149415679504171E-2</v>
      </c>
      <c r="G4" s="379">
        <v>15.353598595505973</v>
      </c>
      <c r="H4" s="379">
        <v>-1.014215438350762</v>
      </c>
      <c r="I4" s="380">
        <v>2.9698205947840774</v>
      </c>
      <c r="J4" s="380">
        <v>-4.4738733653793883E-2</v>
      </c>
      <c r="K4" s="374">
        <v>-1.4840886769668341E-2</v>
      </c>
      <c r="L4" s="375">
        <v>126672530.95007919</v>
      </c>
      <c r="M4" s="375">
        <v>-6454461.8691247255</v>
      </c>
      <c r="N4" s="374">
        <v>-4.8483494837822647E-2</v>
      </c>
      <c r="O4" s="369">
        <v>27394673.217136264</v>
      </c>
      <c r="P4" s="369">
        <v>-1045010.1383539923</v>
      </c>
      <c r="Q4" s="374">
        <v>-3.6744788093860899E-2</v>
      </c>
    </row>
    <row r="5" spans="1:17">
      <c r="A5" s="389"/>
      <c r="B5" s="389"/>
      <c r="C5" s="258" t="s">
        <v>314</v>
      </c>
      <c r="D5" s="369">
        <v>65426791.500874288</v>
      </c>
      <c r="E5" s="369">
        <v>2188406.4506802484</v>
      </c>
      <c r="F5" s="370">
        <v>3.4605666304464454E-2</v>
      </c>
      <c r="G5" s="377">
        <v>23.551228825759853</v>
      </c>
      <c r="H5" s="377">
        <v>0.11276381582023376</v>
      </c>
      <c r="I5" s="378">
        <v>2.746744958004133</v>
      </c>
      <c r="J5" s="378">
        <v>0.10114085036120857</v>
      </c>
      <c r="K5" s="370">
        <v>3.8229775221856242E-2</v>
      </c>
      <c r="L5" s="371">
        <v>179710709.67341411</v>
      </c>
      <c r="M5" s="371">
        <v>12406978.423915863</v>
      </c>
      <c r="N5" s="370">
        <v>7.415840837054298E-2</v>
      </c>
      <c r="O5" s="369">
        <v>39201134.288757086</v>
      </c>
      <c r="P5" s="369">
        <v>3229286.3325315714</v>
      </c>
      <c r="Q5" s="370">
        <v>8.9772600408556183E-2</v>
      </c>
    </row>
    <row r="6" spans="1:17">
      <c r="A6" s="389"/>
      <c r="B6" s="389"/>
      <c r="C6" s="258" t="s">
        <v>315</v>
      </c>
      <c r="D6" s="369">
        <v>72204642.552633837</v>
      </c>
      <c r="E6" s="369">
        <v>6513406.9660421535</v>
      </c>
      <c r="F6" s="374">
        <v>9.915184130547261E-2</v>
      </c>
      <c r="G6" s="379">
        <v>25.991004908387612</v>
      </c>
      <c r="H6" s="379">
        <v>1.6434235219571072</v>
      </c>
      <c r="I6" s="380">
        <v>2.3352037310713056</v>
      </c>
      <c r="J6" s="380">
        <v>5.5015115959873739E-2</v>
      </c>
      <c r="K6" s="374">
        <v>2.4127440859617297E-2</v>
      </c>
      <c r="L6" s="375">
        <v>168612550.6895805</v>
      </c>
      <c r="M6" s="375">
        <v>18824143.192431211</v>
      </c>
      <c r="N6" s="374">
        <v>0.12567156235230997</v>
      </c>
      <c r="O6" s="369">
        <v>36148219.286630988</v>
      </c>
      <c r="P6" s="369">
        <v>3270001.5020349585</v>
      </c>
      <c r="Q6" s="374">
        <v>9.9457991411170912E-2</v>
      </c>
    </row>
    <row r="7" spans="1:17">
      <c r="A7" s="389"/>
      <c r="B7" s="389"/>
      <c r="C7" s="258" t="s">
        <v>372</v>
      </c>
      <c r="D7" s="369">
        <v>68046173.475844577</v>
      </c>
      <c r="E7" s="369">
        <v>-1171886.8458810002</v>
      </c>
      <c r="F7" s="370">
        <v>-1.6930362400131838E-2</v>
      </c>
      <c r="G7" s="377">
        <v>24.494109606850451</v>
      </c>
      <c r="H7" s="377">
        <v>-1.1606423862458186</v>
      </c>
      <c r="I7" s="378">
        <v>3.6331071710905833</v>
      </c>
      <c r="J7" s="378">
        <v>9.0909513499197292E-2</v>
      </c>
      <c r="K7" s="370">
        <v>2.5664720686708855E-2</v>
      </c>
      <c r="L7" s="371">
        <v>247219040.82036477</v>
      </c>
      <c r="M7" s="371">
        <v>2034989.6857291758</v>
      </c>
      <c r="N7" s="370">
        <v>8.2998452644528712E-3</v>
      </c>
      <c r="O7" s="369">
        <v>192214786.91400492</v>
      </c>
      <c r="P7" s="369">
        <v>-3501249.1835978925</v>
      </c>
      <c r="Q7" s="370">
        <v>-1.7889434373440066E-2</v>
      </c>
    </row>
    <row r="8" spans="1:17">
      <c r="A8" s="389"/>
      <c r="B8" s="389"/>
      <c r="C8" s="258" t="s">
        <v>373</v>
      </c>
      <c r="D8" s="369">
        <v>83926850.892412215</v>
      </c>
      <c r="E8" s="369">
        <v>7518294.9523407221</v>
      </c>
      <c r="F8" s="374">
        <v>9.8395982751427025E-2</v>
      </c>
      <c r="G8" s="379">
        <v>30.210567026906933</v>
      </c>
      <c r="H8" s="379">
        <v>1.8907536186439913</v>
      </c>
      <c r="I8" s="380">
        <v>2.3843925612115409</v>
      </c>
      <c r="J8" s="380">
        <v>4.4546840297296164E-2</v>
      </c>
      <c r="K8" s="374">
        <v>1.9038366461140196E-2</v>
      </c>
      <c r="L8" s="375">
        <v>200114558.95377785</v>
      </c>
      <c r="M8" s="375">
        <v>21330326.29616487</v>
      </c>
      <c r="N8" s="374">
        <v>0.11930764799049287</v>
      </c>
      <c r="O8" s="369">
        <v>42180853.922413826</v>
      </c>
      <c r="P8" s="369">
        <v>3665018.2468932942</v>
      </c>
      <c r="Q8" s="374">
        <v>9.5156139873726425E-2</v>
      </c>
    </row>
    <row r="9" spans="1:17">
      <c r="A9" s="389"/>
      <c r="B9" s="389"/>
      <c r="C9" s="258" t="s">
        <v>374</v>
      </c>
      <c r="D9" s="369">
        <v>125724231.43303482</v>
      </c>
      <c r="E9" s="369">
        <v>1571863.4942774922</v>
      </c>
      <c r="F9" s="370">
        <v>1.2660761291744923E-2</v>
      </c>
      <c r="G9" s="377">
        <v>45.256080506142894</v>
      </c>
      <c r="H9" s="377">
        <v>-0.75934081627090677</v>
      </c>
      <c r="I9" s="378">
        <v>2.7917052216833333</v>
      </c>
      <c r="J9" s="378">
        <v>3.1178396752200133E-2</v>
      </c>
      <c r="K9" s="370">
        <v>1.1294364709887556E-2</v>
      </c>
      <c r="L9" s="371">
        <v>350984993.38372719</v>
      </c>
      <c r="M9" s="371">
        <v>8259051.3100675941</v>
      </c>
      <c r="N9" s="370">
        <v>2.4098121257166275E-2</v>
      </c>
      <c r="O9" s="369">
        <v>75920475.465935349</v>
      </c>
      <c r="P9" s="369">
        <v>2484445.1223049462</v>
      </c>
      <c r="Q9" s="370">
        <v>3.3831419136892915E-2</v>
      </c>
    </row>
    <row r="10" spans="1:17">
      <c r="A10" s="389"/>
      <c r="B10" s="389" t="s">
        <v>320</v>
      </c>
      <c r="C10" s="258" t="s">
        <v>312</v>
      </c>
      <c r="D10" s="369">
        <v>715410758.23099887</v>
      </c>
      <c r="E10" s="369">
        <v>-31793749.698283672</v>
      </c>
      <c r="F10" s="374">
        <v>-4.2550264834982393E-2</v>
      </c>
      <c r="G10" s="379">
        <v>20.799223831656491</v>
      </c>
      <c r="H10" s="379">
        <v>-1.6254958718748789</v>
      </c>
      <c r="I10" s="380">
        <v>3.4992930627228649</v>
      </c>
      <c r="J10" s="380">
        <v>0.16036540933922661</v>
      </c>
      <c r="K10" s="374">
        <v>4.8029015895781325E-2</v>
      </c>
      <c r="L10" s="375">
        <v>2503431903.2750392</v>
      </c>
      <c r="M10" s="375">
        <v>8570109.0170435905</v>
      </c>
      <c r="N10" s="374">
        <v>3.435103714669875E-3</v>
      </c>
      <c r="O10" s="369">
        <v>2120979609.186105</v>
      </c>
      <c r="P10" s="369">
        <v>-88874453.955592871</v>
      </c>
      <c r="Q10" s="374">
        <v>-4.0217340790930846E-2</v>
      </c>
    </row>
    <row r="11" spans="1:17">
      <c r="A11" s="389"/>
      <c r="B11" s="389"/>
      <c r="C11" s="258" t="s">
        <v>313</v>
      </c>
      <c r="D11" s="369">
        <v>540917284.77461708</v>
      </c>
      <c r="E11" s="369">
        <v>-33832151.387926936</v>
      </c>
      <c r="F11" s="370">
        <v>-5.8864174993916683E-2</v>
      </c>
      <c r="G11" s="377">
        <v>15.726153892707346</v>
      </c>
      <c r="H11" s="377">
        <v>-1.5229323600318541</v>
      </c>
      <c r="I11" s="378">
        <v>2.9922898477224038</v>
      </c>
      <c r="J11" s="378">
        <v>0.1877824250770419</v>
      </c>
      <c r="K11" s="370">
        <v>6.6957364263245722E-2</v>
      </c>
      <c r="L11" s="371">
        <v>1618581299.6886551</v>
      </c>
      <c r="M11" s="371">
        <v>6692239.8095638752</v>
      </c>
      <c r="N11" s="370">
        <v>4.1517992622059638E-3</v>
      </c>
      <c r="O11" s="369">
        <v>351456782.28778344</v>
      </c>
      <c r="P11" s="369">
        <v>-23631270.042582393</v>
      </c>
      <c r="Q11" s="370">
        <v>-6.3001926869610633E-2</v>
      </c>
    </row>
    <row r="12" spans="1:17">
      <c r="A12" s="389"/>
      <c r="B12" s="389"/>
      <c r="C12" s="258" t="s">
        <v>314</v>
      </c>
      <c r="D12" s="369">
        <v>814171644.26807451</v>
      </c>
      <c r="E12" s="369">
        <v>51136401.12675941</v>
      </c>
      <c r="F12" s="374">
        <v>6.7017089428579493E-2</v>
      </c>
      <c r="G12" s="379">
        <v>23.670511061914485</v>
      </c>
      <c r="H12" s="379">
        <v>0.77068742624215147</v>
      </c>
      <c r="I12" s="380">
        <v>2.6637159675885145</v>
      </c>
      <c r="J12" s="380">
        <v>0.11293461215345246</v>
      </c>
      <c r="K12" s="374">
        <v>4.4274516870220069E-2</v>
      </c>
      <c r="L12" s="375">
        <v>2168722009.1946659</v>
      </c>
      <c r="M12" s="375">
        <v>222385937.44993997</v>
      </c>
      <c r="N12" s="374">
        <v>0.11425875555529819</v>
      </c>
      <c r="O12" s="369">
        <v>473992300.7544381</v>
      </c>
      <c r="P12" s="369">
        <v>37414372.61619252</v>
      </c>
      <c r="Q12" s="374">
        <v>8.569918496737422E-2</v>
      </c>
    </row>
    <row r="13" spans="1:17">
      <c r="A13" s="389"/>
      <c r="B13" s="389"/>
      <c r="C13" s="258" t="s">
        <v>315</v>
      </c>
      <c r="D13" s="369">
        <v>867088654.63743448</v>
      </c>
      <c r="E13" s="369">
        <v>103557025.07789612</v>
      </c>
      <c r="F13" s="370">
        <v>0.13562899173886939</v>
      </c>
      <c r="G13" s="377">
        <v>25.208973729006534</v>
      </c>
      <c r="H13" s="377">
        <v>2.2942527979148437</v>
      </c>
      <c r="I13" s="378">
        <v>2.3087737618346083</v>
      </c>
      <c r="J13" s="378">
        <v>9.4073951822295054E-2</v>
      </c>
      <c r="K13" s="370">
        <v>4.2477066822781739E-2</v>
      </c>
      <c r="L13" s="371">
        <v>2001911535.011379</v>
      </c>
      <c r="M13" s="371">
        <v>310918180.08747745</v>
      </c>
      <c r="N13" s="370">
        <v>0.18386718030684956</v>
      </c>
      <c r="O13" s="369">
        <v>434001886.47092724</v>
      </c>
      <c r="P13" s="369">
        <v>51899534.003604293</v>
      </c>
      <c r="Q13" s="370">
        <v>0.13582626138906773</v>
      </c>
    </row>
    <row r="14" spans="1:17">
      <c r="A14" s="389"/>
      <c r="B14" s="389"/>
      <c r="C14" s="258" t="s">
        <v>372</v>
      </c>
      <c r="D14" s="369">
        <v>862211370.32479334</v>
      </c>
      <c r="E14" s="369">
        <v>-19048278.362882257</v>
      </c>
      <c r="F14" s="374">
        <v>-2.161483098794768E-2</v>
      </c>
      <c r="G14" s="379">
        <v>25.067175850036847</v>
      </c>
      <c r="H14" s="379">
        <v>-1.3807382058081998</v>
      </c>
      <c r="I14" s="380">
        <v>3.602800653801185</v>
      </c>
      <c r="J14" s="380">
        <v>0.17590456998562853</v>
      </c>
      <c r="K14" s="374">
        <v>5.1330581868643595E-2</v>
      </c>
      <c r="L14" s="375">
        <v>3106375688.7209811</v>
      </c>
      <c r="M14" s="375">
        <v>86390449.808512688</v>
      </c>
      <c r="N14" s="374">
        <v>2.8606249029092236E-2</v>
      </c>
      <c r="O14" s="369">
        <v>2437131002.9849977</v>
      </c>
      <c r="P14" s="369">
        <v>-60232253.074574471</v>
      </c>
      <c r="Q14" s="374">
        <v>-2.4118338783285793E-2</v>
      </c>
    </row>
    <row r="15" spans="1:17">
      <c r="A15" s="389"/>
      <c r="B15" s="389"/>
      <c r="C15" s="258" t="s">
        <v>373</v>
      </c>
      <c r="D15" s="369">
        <v>1006273027.2278429</v>
      </c>
      <c r="E15" s="369">
        <v>112723788.2158159</v>
      </c>
      <c r="F15" s="370">
        <v>0.12615285570658816</v>
      </c>
      <c r="G15" s="377">
        <v>29.255497891621705</v>
      </c>
      <c r="H15" s="377">
        <v>2.4387549336885925</v>
      </c>
      <c r="I15" s="378">
        <v>2.3642165222801097</v>
      </c>
      <c r="J15" s="378">
        <v>8.4874619297548914E-2</v>
      </c>
      <c r="K15" s="370">
        <v>3.7236458113848084E-2</v>
      </c>
      <c r="L15" s="371">
        <v>2379047316.8968887</v>
      </c>
      <c r="M15" s="371">
        <v>342343094.03859591</v>
      </c>
      <c r="N15" s="370">
        <v>0.16808679934789678</v>
      </c>
      <c r="O15" s="369">
        <v>505744595.46247077</v>
      </c>
      <c r="P15" s="369">
        <v>54455269.908139646</v>
      </c>
      <c r="Q15" s="370">
        <v>0.12066598260716833</v>
      </c>
    </row>
    <row r="16" spans="1:17">
      <c r="A16" s="389"/>
      <c r="B16" s="389"/>
      <c r="C16" s="258" t="s">
        <v>374</v>
      </c>
      <c r="D16" s="369">
        <v>1569486053.1533351</v>
      </c>
      <c r="E16" s="369">
        <v>12519627.866667986</v>
      </c>
      <c r="F16" s="374">
        <v>8.0410390765895193E-3</v>
      </c>
      <c r="G16" s="379">
        <v>45.629858573721485</v>
      </c>
      <c r="H16" s="379">
        <v>-1.0970218242848091</v>
      </c>
      <c r="I16" s="380">
        <v>2.7520796846681987</v>
      </c>
      <c r="J16" s="380">
        <v>0.12622076158441198</v>
      </c>
      <c r="K16" s="374">
        <v>4.8068371257424358E-2</v>
      </c>
      <c r="L16" s="375">
        <v>4319350682.2533665</v>
      </c>
      <c r="M16" s="375">
        <v>230976501.47250557</v>
      </c>
      <c r="N16" s="374">
        <v>5.6495929985642873E-2</v>
      </c>
      <c r="O16" s="369">
        <v>939599470.81904554</v>
      </c>
      <c r="P16" s="369">
        <v>9852716.7413369417</v>
      </c>
      <c r="Q16" s="374">
        <v>1.05972047744449E-2</v>
      </c>
    </row>
    <row r="17" spans="1:17">
      <c r="A17" s="389"/>
      <c r="B17" s="389" t="s">
        <v>321</v>
      </c>
      <c r="C17" s="258" t="s">
        <v>312</v>
      </c>
      <c r="D17" s="369">
        <v>112861594.68768419</v>
      </c>
      <c r="E17" s="369">
        <v>-4032067.4444894195</v>
      </c>
      <c r="F17" s="370">
        <v>-3.449346500865285E-2</v>
      </c>
      <c r="G17" s="377">
        <v>20.263130557799592</v>
      </c>
      <c r="H17" s="377">
        <v>-1.2760070343933414</v>
      </c>
      <c r="I17" s="378">
        <v>3.4746513022906491</v>
      </c>
      <c r="J17" s="378">
        <v>4.0185655427931177E-2</v>
      </c>
      <c r="K17" s="370">
        <v>1.1700700941539357E-2</v>
      </c>
      <c r="L17" s="371">
        <v>392154686.96016127</v>
      </c>
      <c r="M17" s="371">
        <v>-9312579.9687663913</v>
      </c>
      <c r="N17" s="370">
        <v>-2.3196361785617285E-2</v>
      </c>
      <c r="O17" s="369">
        <v>334648803.04703844</v>
      </c>
      <c r="P17" s="369">
        <v>-10725825.215851665</v>
      </c>
      <c r="Q17" s="370">
        <v>-3.1055625799146565E-2</v>
      </c>
    </row>
    <row r="18" spans="1:17">
      <c r="A18" s="389"/>
      <c r="B18" s="389"/>
      <c r="C18" s="258" t="s">
        <v>313</v>
      </c>
      <c r="D18" s="369">
        <v>85661775.115068257</v>
      </c>
      <c r="E18" s="369">
        <v>-3644054.603686288</v>
      </c>
      <c r="F18" s="374">
        <v>-4.0804218662569836E-2</v>
      </c>
      <c r="G18" s="379">
        <v>15.379684628529439</v>
      </c>
      <c r="H18" s="379">
        <v>-1.0760454684726817</v>
      </c>
      <c r="I18" s="380">
        <v>2.9689749947980126</v>
      </c>
      <c r="J18" s="380">
        <v>-3.1310067379650697E-2</v>
      </c>
      <c r="K18" s="374">
        <v>-1.0435697518996832E-2</v>
      </c>
      <c r="L18" s="375">
        <v>254327668.32664829</v>
      </c>
      <c r="M18" s="375">
        <v>-13615278.543913007</v>
      </c>
      <c r="N18" s="374">
        <v>-5.0814095698105154E-2</v>
      </c>
      <c r="O18" s="369">
        <v>55237210.18258214</v>
      </c>
      <c r="P18" s="369">
        <v>-2649777.9601195008</v>
      </c>
      <c r="Q18" s="374">
        <v>-4.5775018620546129E-2</v>
      </c>
    </row>
    <row r="19" spans="1:17">
      <c r="A19" s="389"/>
      <c r="B19" s="389"/>
      <c r="C19" s="258" t="s">
        <v>314</v>
      </c>
      <c r="D19" s="369">
        <v>130516731.48771515</v>
      </c>
      <c r="E19" s="369">
        <v>3928062.6125780344</v>
      </c>
      <c r="F19" s="370">
        <v>3.103012811085442E-2</v>
      </c>
      <c r="G19" s="377">
        <v>23.43292753776268</v>
      </c>
      <c r="H19" s="377">
        <v>0.10736217536429038</v>
      </c>
      <c r="I19" s="378">
        <v>2.7238964079701828</v>
      </c>
      <c r="J19" s="378">
        <v>7.9694947589656895E-2</v>
      </c>
      <c r="K19" s="370">
        <v>3.0139514247975653E-2</v>
      </c>
      <c r="L19" s="371">
        <v>355514056.07939619</v>
      </c>
      <c r="M19" s="371">
        <v>20788112.972131789</v>
      </c>
      <c r="N19" s="370">
        <v>6.2104875347143755E-2</v>
      </c>
      <c r="O19" s="369">
        <v>78202322.653450847</v>
      </c>
      <c r="P19" s="369">
        <v>5480274.9027735591</v>
      </c>
      <c r="Q19" s="370">
        <v>7.535919397597711E-2</v>
      </c>
    </row>
    <row r="20" spans="1:17">
      <c r="A20" s="389"/>
      <c r="B20" s="389"/>
      <c r="C20" s="258" t="s">
        <v>315</v>
      </c>
      <c r="D20" s="369">
        <v>144621278.66163975</v>
      </c>
      <c r="E20" s="369">
        <v>13018798.315029159</v>
      </c>
      <c r="F20" s="374">
        <v>9.8925174364044244E-2</v>
      </c>
      <c r="G20" s="379">
        <v>25.965252919437134</v>
      </c>
      <c r="H20" s="379">
        <v>1.7158292983824914</v>
      </c>
      <c r="I20" s="380">
        <v>2.3201718040495223</v>
      </c>
      <c r="J20" s="380">
        <v>4.784238864467083E-2</v>
      </c>
      <c r="K20" s="374">
        <v>2.1054336717349121E-2</v>
      </c>
      <c r="L20" s="375">
        <v>335546213.01632535</v>
      </c>
      <c r="M20" s="375">
        <v>36502025.784483254</v>
      </c>
      <c r="N20" s="374">
        <v>0.12206231501227634</v>
      </c>
      <c r="O20" s="369">
        <v>72392029.98666954</v>
      </c>
      <c r="P20" s="369">
        <v>6528223.633072786</v>
      </c>
      <c r="Q20" s="374">
        <v>9.9117011215922327E-2</v>
      </c>
    </row>
    <row r="21" spans="1:17">
      <c r="A21" s="389"/>
      <c r="B21" s="389"/>
      <c r="C21" s="258" t="s">
        <v>372</v>
      </c>
      <c r="D21" s="369">
        <v>137136775.8215372</v>
      </c>
      <c r="E21" s="369">
        <v>-1749857.263330102</v>
      </c>
      <c r="F21" s="370">
        <v>-1.2599176929149429E-2</v>
      </c>
      <c r="G21" s="377">
        <v>24.621487942263997</v>
      </c>
      <c r="H21" s="377">
        <v>-0.97013306751183492</v>
      </c>
      <c r="I21" s="378">
        <v>3.5873747325747982</v>
      </c>
      <c r="J21" s="378">
        <v>6.5523768640227686E-2</v>
      </c>
      <c r="K21" s="370">
        <v>1.8604923749250678E-2</v>
      </c>
      <c r="L21" s="371">
        <v>491961004.48895705</v>
      </c>
      <c r="M21" s="371">
        <v>2822981.8813901544</v>
      </c>
      <c r="N21" s="370">
        <v>5.7713400940311264E-3</v>
      </c>
      <c r="O21" s="369">
        <v>387133078.53654802</v>
      </c>
      <c r="P21" s="369">
        <v>-4657474.9927362204</v>
      </c>
      <c r="Q21" s="370">
        <v>-1.1887665362988643E-2</v>
      </c>
    </row>
    <row r="22" spans="1:17">
      <c r="A22" s="389"/>
      <c r="B22" s="389"/>
      <c r="C22" s="258" t="s">
        <v>373</v>
      </c>
      <c r="D22" s="369">
        <v>167729310.21793494</v>
      </c>
      <c r="E22" s="369">
        <v>14822742.957373947</v>
      </c>
      <c r="F22" s="374">
        <v>9.6939871340615463E-2</v>
      </c>
      <c r="G22" s="379">
        <v>30.114060683980075</v>
      </c>
      <c r="H22" s="379">
        <v>1.9390892535261415</v>
      </c>
      <c r="I22" s="380">
        <v>2.3708645644755322</v>
      </c>
      <c r="J22" s="380">
        <v>3.9052635922081524E-2</v>
      </c>
      <c r="K22" s="374">
        <v>1.674776402156412E-2</v>
      </c>
      <c r="L22" s="375">
        <v>397663478.01962572</v>
      </c>
      <c r="M22" s="375">
        <v>41114120.527289093</v>
      </c>
      <c r="N22" s="374">
        <v>0.11531116145167297</v>
      </c>
      <c r="O22" s="369">
        <v>84317407.609870434</v>
      </c>
      <c r="P22" s="369">
        <v>7225145.026695177</v>
      </c>
      <c r="Q22" s="374">
        <v>9.372075464642031E-2</v>
      </c>
    </row>
    <row r="23" spans="1:17">
      <c r="A23" s="389"/>
      <c r="B23" s="389"/>
      <c r="C23" s="258" t="s">
        <v>374</v>
      </c>
      <c r="D23" s="369">
        <v>251895168.39008015</v>
      </c>
      <c r="E23" s="369">
        <v>1039507.700925082</v>
      </c>
      <c r="F23" s="370">
        <v>4.1438478927257535E-3</v>
      </c>
      <c r="G23" s="377">
        <v>45.22516891677494</v>
      </c>
      <c r="H23" s="377">
        <v>-0.99816340773269729</v>
      </c>
      <c r="I23" s="378">
        <v>2.7724853192561327</v>
      </c>
      <c r="J23" s="378">
        <v>2.6006384408499894E-2</v>
      </c>
      <c r="K23" s="370">
        <v>9.4689910337661699E-3</v>
      </c>
      <c r="L23" s="371">
        <v>698375656.35304868</v>
      </c>
      <c r="M23" s="371">
        <v>9405868.5829988718</v>
      </c>
      <c r="N23" s="370">
        <v>1.3652076985033441E-2</v>
      </c>
      <c r="O23" s="369">
        <v>152281104.90577972</v>
      </c>
      <c r="P23" s="369">
        <v>3038075.0413877368</v>
      </c>
      <c r="Q23" s="370">
        <v>2.035656234095656E-2</v>
      </c>
    </row>
    <row r="24" spans="1:17">
      <c r="A24" s="389" t="s">
        <v>112</v>
      </c>
      <c r="B24" s="389" t="s">
        <v>319</v>
      </c>
      <c r="C24" s="258" t="s">
        <v>312</v>
      </c>
      <c r="D24" s="369">
        <v>55579828.421909541</v>
      </c>
      <c r="E24" s="369">
        <v>-2474908.2943320647</v>
      </c>
      <c r="F24" s="374">
        <v>-4.2630600607644738E-2</v>
      </c>
      <c r="G24" s="379">
        <v>20.060399563918846</v>
      </c>
      <c r="H24" s="379">
        <v>-1.5156425476817645</v>
      </c>
      <c r="I24" s="380">
        <v>3.5045153053994365</v>
      </c>
      <c r="J24" s="380">
        <v>7.344329174168962E-2</v>
      </c>
      <c r="K24" s="374">
        <v>2.1405348371978435E-2</v>
      </c>
      <c r="L24" s="375">
        <v>194780359.37605658</v>
      </c>
      <c r="M24" s="375">
        <v>-4409623.0313088298</v>
      </c>
      <c r="N24" s="374">
        <v>-2.2137775092979657E-2</v>
      </c>
      <c r="O24" s="369">
        <v>164942965.6162647</v>
      </c>
      <c r="P24" s="369">
        <v>-6663377.761844039</v>
      </c>
      <c r="Q24" s="374">
        <v>-3.8829437366206733E-2</v>
      </c>
    </row>
    <row r="25" spans="1:17">
      <c r="A25" s="389"/>
      <c r="B25" s="389"/>
      <c r="C25" s="258" t="s">
        <v>313</v>
      </c>
      <c r="D25" s="369">
        <v>42650376.283359528</v>
      </c>
      <c r="E25" s="369">
        <v>-1509265.1442228109</v>
      </c>
      <c r="F25" s="370">
        <v>-3.4177477339752946E-2</v>
      </c>
      <c r="G25" s="377">
        <v>15.393778895841455</v>
      </c>
      <c r="H25" s="377">
        <v>-1.0181512405696775</v>
      </c>
      <c r="I25" s="378">
        <v>2.9699252361411639</v>
      </c>
      <c r="J25" s="378">
        <v>-4.4604078604143726E-2</v>
      </c>
      <c r="K25" s="370">
        <v>-1.4796365849211271E-2</v>
      </c>
      <c r="L25" s="371">
        <v>126668428.85486604</v>
      </c>
      <c r="M25" s="371">
        <v>-6452104.7572222352</v>
      </c>
      <c r="N25" s="370">
        <v>-4.8468140730442047E-2</v>
      </c>
      <c r="O25" s="369">
        <v>27393422.60627687</v>
      </c>
      <c r="P25" s="369">
        <v>-1044284.690359164</v>
      </c>
      <c r="Q25" s="370">
        <v>-3.6721831315940687E-2</v>
      </c>
    </row>
    <row r="26" spans="1:17">
      <c r="A26" s="389"/>
      <c r="B26" s="389"/>
      <c r="C26" s="258" t="s">
        <v>314</v>
      </c>
      <c r="D26" s="369">
        <v>65423833.00716123</v>
      </c>
      <c r="E26" s="369">
        <v>2186236.1279798821</v>
      </c>
      <c r="F26" s="374">
        <v>3.4571777484789588E-2</v>
      </c>
      <c r="G26" s="379">
        <v>23.613391195885697</v>
      </c>
      <c r="H26" s="379">
        <v>0.11113917516598448</v>
      </c>
      <c r="I26" s="380">
        <v>2.7468267546472296</v>
      </c>
      <c r="J26" s="380">
        <v>0.10120294461679258</v>
      </c>
      <c r="K26" s="374">
        <v>3.8252961072204848E-2</v>
      </c>
      <c r="L26" s="375">
        <v>179707934.89564297</v>
      </c>
      <c r="M26" s="375">
        <v>12405042.902974337</v>
      </c>
      <c r="N26" s="374">
        <v>7.4147211415316952E-2</v>
      </c>
      <c r="O26" s="369">
        <v>39199821.051851988</v>
      </c>
      <c r="P26" s="369">
        <v>3228401.1133599281</v>
      </c>
      <c r="Q26" s="374">
        <v>8.9749059639019191E-2</v>
      </c>
    </row>
    <row r="27" spans="1:17">
      <c r="A27" s="389"/>
      <c r="B27" s="389"/>
      <c r="C27" s="258" t="s">
        <v>315</v>
      </c>
      <c r="D27" s="369">
        <v>72158943.260320619</v>
      </c>
      <c r="E27" s="369">
        <v>6500101.0445139036</v>
      </c>
      <c r="F27" s="370">
        <v>9.8998106350237605E-2</v>
      </c>
      <c r="G27" s="377">
        <v>26.044291157645279</v>
      </c>
      <c r="H27" s="377">
        <v>1.6421833404745882</v>
      </c>
      <c r="I27" s="378">
        <v>2.3340228882307983</v>
      </c>
      <c r="J27" s="378">
        <v>5.475549596154039E-2</v>
      </c>
      <c r="K27" s="370">
        <v>2.4023287547243571E-2</v>
      </c>
      <c r="L27" s="371">
        <v>168420625.16013584</v>
      </c>
      <c r="M27" s="371">
        <v>18766567.083495408</v>
      </c>
      <c r="N27" s="370">
        <v>0.12539965387296564</v>
      </c>
      <c r="O27" s="369">
        <v>36122735.077180624</v>
      </c>
      <c r="P27" s="369">
        <v>3262790.8318765722</v>
      </c>
      <c r="Q27" s="370">
        <v>9.9293863906748742E-2</v>
      </c>
    </row>
    <row r="28" spans="1:17">
      <c r="A28" s="389"/>
      <c r="B28" s="389"/>
      <c r="C28" s="258" t="s">
        <v>372</v>
      </c>
      <c r="D28" s="369">
        <v>67364317.987931088</v>
      </c>
      <c r="E28" s="369">
        <v>-1163415.5279638469</v>
      </c>
      <c r="F28" s="374">
        <v>-1.6977294713737965E-2</v>
      </c>
      <c r="G28" s="379">
        <v>24.313769465615689</v>
      </c>
      <c r="H28" s="379">
        <v>-1.1545617642432404</v>
      </c>
      <c r="I28" s="380">
        <v>3.6077376935232865</v>
      </c>
      <c r="J28" s="380">
        <v>8.9701031561436828E-2</v>
      </c>
      <c r="K28" s="374">
        <v>2.5497469236552703E-2</v>
      </c>
      <c r="L28" s="375">
        <v>243032789.20354775</v>
      </c>
      <c r="M28" s="375">
        <v>1949710.3334775567</v>
      </c>
      <c r="N28" s="374">
        <v>8.0872964731313127E-3</v>
      </c>
      <c r="O28" s="369">
        <v>190471785.36127186</v>
      </c>
      <c r="P28" s="369">
        <v>-3438382.1776002944</v>
      </c>
      <c r="Q28" s="374">
        <v>-1.7731830265739004E-2</v>
      </c>
    </row>
    <row r="29" spans="1:17">
      <c r="A29" s="389"/>
      <c r="B29" s="389"/>
      <c r="C29" s="258" t="s">
        <v>373</v>
      </c>
      <c r="D29" s="369">
        <v>83870721.999666482</v>
      </c>
      <c r="E29" s="369">
        <v>7504960.8869353831</v>
      </c>
      <c r="F29" s="370">
        <v>9.8276515254743069E-2</v>
      </c>
      <c r="G29" s="377">
        <v>30.27141757718049</v>
      </c>
      <c r="H29" s="377">
        <v>1.8900834974798038</v>
      </c>
      <c r="I29" s="378">
        <v>2.3831735156877385</v>
      </c>
      <c r="J29" s="378">
        <v>4.432350899426396E-2</v>
      </c>
      <c r="K29" s="370">
        <v>1.895098397392566E-2</v>
      </c>
      <c r="L29" s="371">
        <v>199878483.41121411</v>
      </c>
      <c r="M29" s="371">
        <v>21270422.521550715</v>
      </c>
      <c r="N29" s="370">
        <v>0.11908993589427463</v>
      </c>
      <c r="O29" s="369">
        <v>42148449.511881232</v>
      </c>
      <c r="P29" s="369">
        <v>3657737.5387166813</v>
      </c>
      <c r="Q29" s="370">
        <v>9.502909536375502E-2</v>
      </c>
    </row>
    <row r="30" spans="1:17">
      <c r="A30" s="389"/>
      <c r="B30" s="389"/>
      <c r="C30" s="258" t="s">
        <v>374</v>
      </c>
      <c r="D30" s="369">
        <v>125718360.52789389</v>
      </c>
      <c r="E30" s="369">
        <v>1568499.8376638442</v>
      </c>
      <c r="F30" s="374">
        <v>1.2633923461077851E-2</v>
      </c>
      <c r="G30" s="379">
        <v>45.375464738142284</v>
      </c>
      <c r="H30" s="379">
        <v>-0.76482930012798533</v>
      </c>
      <c r="I30" s="380">
        <v>2.7917801566276759</v>
      </c>
      <c r="J30" s="380">
        <v>3.125674374073828E-2</v>
      </c>
      <c r="K30" s="374">
        <v>1.1322759877645876E-2</v>
      </c>
      <c r="L30" s="375">
        <v>350978024.24553823</v>
      </c>
      <c r="M30" s="375">
        <v>8259427.1035065651</v>
      </c>
      <c r="N30" s="374">
        <v>2.4099734220386179E-2</v>
      </c>
      <c r="O30" s="369">
        <v>75917890.947506309</v>
      </c>
      <c r="P30" s="369">
        <v>2484277.618576318</v>
      </c>
      <c r="Q30" s="374">
        <v>3.3830251651223178E-2</v>
      </c>
    </row>
    <row r="31" spans="1:17">
      <c r="A31" s="389"/>
      <c r="B31" s="389" t="s">
        <v>320</v>
      </c>
      <c r="C31" s="258" t="s">
        <v>312</v>
      </c>
      <c r="D31" s="369">
        <v>709857937.36816561</v>
      </c>
      <c r="E31" s="369">
        <v>-31490786.919273853</v>
      </c>
      <c r="F31" s="370">
        <v>-4.2477697590350326E-2</v>
      </c>
      <c r="G31" s="377">
        <v>20.701078691899717</v>
      </c>
      <c r="H31" s="377">
        <v>-1.6183465850453018</v>
      </c>
      <c r="I31" s="378">
        <v>3.4827405351035781</v>
      </c>
      <c r="J31" s="378">
        <v>0.15934010713051849</v>
      </c>
      <c r="K31" s="370">
        <v>4.7944901790754099E-2</v>
      </c>
      <c r="L31" s="371">
        <v>2472251012.6371274</v>
      </c>
      <c r="M31" s="371">
        <v>8452345.0629692078</v>
      </c>
      <c r="N31" s="370">
        <v>3.4306151611370652E-3</v>
      </c>
      <c r="O31" s="369">
        <v>2105053487.0456853</v>
      </c>
      <c r="P31" s="369">
        <v>-87994199.786670208</v>
      </c>
      <c r="Q31" s="370">
        <v>-4.012416160168833E-2</v>
      </c>
    </row>
    <row r="32" spans="1:17">
      <c r="A32" s="389"/>
      <c r="B32" s="389"/>
      <c r="C32" s="258" t="s">
        <v>313</v>
      </c>
      <c r="D32" s="369">
        <v>540904299.14372826</v>
      </c>
      <c r="E32" s="369">
        <v>-33829090.302664042</v>
      </c>
      <c r="F32" s="374">
        <v>-5.8860492401963393E-2</v>
      </c>
      <c r="G32" s="379">
        <v>15.774004729560048</v>
      </c>
      <c r="H32" s="379">
        <v>-1.5292137419409109</v>
      </c>
      <c r="I32" s="380">
        <v>2.9922855698446513</v>
      </c>
      <c r="J32" s="380">
        <v>0.18779718731997264</v>
      </c>
      <c r="K32" s="374">
        <v>6.6963082639305629E-2</v>
      </c>
      <c r="L32" s="375">
        <v>1618540128.9947126</v>
      </c>
      <c r="M32" s="375">
        <v>6707015.243273735</v>
      </c>
      <c r="N32" s="374">
        <v>4.1611102204393759E-3</v>
      </c>
      <c r="O32" s="369">
        <v>351441894.61938757</v>
      </c>
      <c r="P32" s="369">
        <v>-23628379.422400534</v>
      </c>
      <c r="Q32" s="374">
        <v>-6.2997206277584136E-2</v>
      </c>
    </row>
    <row r="33" spans="1:17">
      <c r="A33" s="389"/>
      <c r="B33" s="389"/>
      <c r="C33" s="258" t="s">
        <v>314</v>
      </c>
      <c r="D33" s="369">
        <v>814161263.01962936</v>
      </c>
      <c r="E33" s="369">
        <v>51140147.230208516</v>
      </c>
      <c r="F33" s="370">
        <v>6.702323981859791E-2</v>
      </c>
      <c r="G33" s="377">
        <v>23.742801885336288</v>
      </c>
      <c r="H33" s="377">
        <v>0.77089646395438294</v>
      </c>
      <c r="I33" s="378">
        <v>2.6637622751855132</v>
      </c>
      <c r="J33" s="378">
        <v>0.11294383751823345</v>
      </c>
      <c r="K33" s="370">
        <v>4.4277489863810318E-2</v>
      </c>
      <c r="L33" s="371">
        <v>2168732058.3490791</v>
      </c>
      <c r="M33" s="371">
        <v>222403727.86396408</v>
      </c>
      <c r="N33" s="370">
        <v>0.11426835050411602</v>
      </c>
      <c r="O33" s="369">
        <v>473990083.02578908</v>
      </c>
      <c r="P33" s="369">
        <v>37416878.623335242</v>
      </c>
      <c r="Q33" s="370">
        <v>8.5705852411506675E-2</v>
      </c>
    </row>
    <row r="34" spans="1:17">
      <c r="A34" s="389"/>
      <c r="B34" s="389"/>
      <c r="C34" s="258" t="s">
        <v>315</v>
      </c>
      <c r="D34" s="369">
        <v>866500596.88358366</v>
      </c>
      <c r="E34" s="369">
        <v>103475135.97167087</v>
      </c>
      <c r="F34" s="374">
        <v>0.13561164243196402</v>
      </c>
      <c r="G34" s="379">
        <v>25.26913639814936</v>
      </c>
      <c r="H34" s="379">
        <v>2.2971001602790686</v>
      </c>
      <c r="I34" s="380">
        <v>2.307455075945108</v>
      </c>
      <c r="J34" s="380">
        <v>9.3937293770553598E-2</v>
      </c>
      <c r="K34" s="374">
        <v>4.2438011805023691E-2</v>
      </c>
      <c r="L34" s="375">
        <v>1999411200.588491</v>
      </c>
      <c r="M34" s="375">
        <v>310440774.60803652</v>
      </c>
      <c r="N34" s="374">
        <v>0.18380474271941402</v>
      </c>
      <c r="O34" s="369">
        <v>433672343.87699163</v>
      </c>
      <c r="P34" s="369">
        <v>51854738.747852445</v>
      </c>
      <c r="Q34" s="374">
        <v>0.13581023517842772</v>
      </c>
    </row>
    <row r="35" spans="1:17">
      <c r="A35" s="389"/>
      <c r="B35" s="389"/>
      <c r="C35" s="258" t="s">
        <v>372</v>
      </c>
      <c r="D35" s="369">
        <v>852441803.58027983</v>
      </c>
      <c r="E35" s="369">
        <v>-18962583.092298031</v>
      </c>
      <c r="F35" s="370">
        <v>-2.1760945184939776E-2</v>
      </c>
      <c r="G35" s="377">
        <v>24.859149876671751</v>
      </c>
      <c r="H35" s="377">
        <v>-1.3757979382512389</v>
      </c>
      <c r="I35" s="378">
        <v>3.5746061806918199</v>
      </c>
      <c r="J35" s="378">
        <v>0.17401955938859803</v>
      </c>
      <c r="K35" s="370">
        <v>5.117339411336852E-2</v>
      </c>
      <c r="L35" s="371">
        <v>3047143739.7581506</v>
      </c>
      <c r="M35" s="371">
        <v>83857640.694442749</v>
      </c>
      <c r="N35" s="370">
        <v>2.8298867504200406E-2</v>
      </c>
      <c r="O35" s="369">
        <v>2411908224.5889421</v>
      </c>
      <c r="P35" s="369">
        <v>-59703453.431337833</v>
      </c>
      <c r="Q35" s="370">
        <v>-2.4155677027371595E-2</v>
      </c>
    </row>
    <row r="36" spans="1:17">
      <c r="A36" s="389"/>
      <c r="B36" s="389"/>
      <c r="C36" s="258" t="s">
        <v>373</v>
      </c>
      <c r="D36" s="369">
        <v>1005548352.5381769</v>
      </c>
      <c r="E36" s="369">
        <v>112627857.61668932</v>
      </c>
      <c r="F36" s="374">
        <v>0.12613425076170129</v>
      </c>
      <c r="G36" s="379">
        <v>29.324086522972554</v>
      </c>
      <c r="H36" s="379">
        <v>2.4413637074602264</v>
      </c>
      <c r="I36" s="380">
        <v>2.3628549959051002</v>
      </c>
      <c r="J36" s="380">
        <v>8.4714153799456238E-2</v>
      </c>
      <c r="K36" s="374">
        <v>3.7185652543394329E-2</v>
      </c>
      <c r="L36" s="375">
        <v>2375964948.4189744</v>
      </c>
      <c r="M36" s="375">
        <v>341766300.18514824</v>
      </c>
      <c r="N36" s="374">
        <v>0.16801028772774165</v>
      </c>
      <c r="O36" s="369">
        <v>505324191.7625345</v>
      </c>
      <c r="P36" s="369">
        <v>54400333.102684915</v>
      </c>
      <c r="Q36" s="374">
        <v>0.1206419488743915</v>
      </c>
    </row>
    <row r="37" spans="1:17">
      <c r="A37" s="389"/>
      <c r="B37" s="389"/>
      <c r="C37" s="258" t="s">
        <v>374</v>
      </c>
      <c r="D37" s="369">
        <v>1569463776.2524438</v>
      </c>
      <c r="E37" s="369">
        <v>12530251.072296381</v>
      </c>
      <c r="F37" s="370">
        <v>8.0480321540038445E-3</v>
      </c>
      <c r="G37" s="377">
        <v>45.769148199912721</v>
      </c>
      <c r="H37" s="377">
        <v>-1.1046917865650911</v>
      </c>
      <c r="I37" s="378">
        <v>2.7521009164606394</v>
      </c>
      <c r="J37" s="378">
        <v>0.1262299872428132</v>
      </c>
      <c r="K37" s="370">
        <v>4.8071664847751522E-2</v>
      </c>
      <c r="L37" s="371">
        <v>4319322696.9761267</v>
      </c>
      <c r="M37" s="371">
        <v>231016214.48094749</v>
      </c>
      <c r="N37" s="370">
        <v>5.6506579306146699E-2</v>
      </c>
      <c r="O37" s="369">
        <v>939583334.9665724</v>
      </c>
      <c r="P37" s="369">
        <v>9860316.8720029593</v>
      </c>
      <c r="Q37" s="370">
        <v>1.0605649941002094E-2</v>
      </c>
    </row>
    <row r="38" spans="1:17">
      <c r="A38" s="389"/>
      <c r="B38" s="389" t="s">
        <v>321</v>
      </c>
      <c r="C38" s="258" t="s">
        <v>312</v>
      </c>
      <c r="D38" s="369">
        <v>112131416.89640497</v>
      </c>
      <c r="E38" s="369">
        <v>-3942426.7788897008</v>
      </c>
      <c r="F38" s="374">
        <v>-3.3964816310539846E-2</v>
      </c>
      <c r="G38" s="379">
        <v>20.184018147237218</v>
      </c>
      <c r="H38" s="379">
        <v>-1.2615302059238047</v>
      </c>
      <c r="I38" s="380">
        <v>3.4603395378442867</v>
      </c>
      <c r="J38" s="380">
        <v>4.0419302091919462E-2</v>
      </c>
      <c r="K38" s="374">
        <v>1.1818785031700424E-2</v>
      </c>
      <c r="L38" s="375">
        <v>388012775.32113099</v>
      </c>
      <c r="M38" s="375">
        <v>-8950511.5055661798</v>
      </c>
      <c r="N38" s="374">
        <v>-2.2547454141454943E-2</v>
      </c>
      <c r="O38" s="369">
        <v>332556240.23040462</v>
      </c>
      <c r="P38" s="369">
        <v>-10463541.249040663</v>
      </c>
      <c r="Q38" s="374">
        <v>-3.0504191927099307E-2</v>
      </c>
    </row>
    <row r="39" spans="1:17">
      <c r="A39" s="389"/>
      <c r="B39" s="389"/>
      <c r="C39" s="258" t="s">
        <v>313</v>
      </c>
      <c r="D39" s="369">
        <v>85656840.630514026</v>
      </c>
      <c r="E39" s="369">
        <v>-3645509.3331745714</v>
      </c>
      <c r="F39" s="370">
        <v>-4.0822098574750595E-2</v>
      </c>
      <c r="G39" s="377">
        <v>15.418508688948275</v>
      </c>
      <c r="H39" s="377">
        <v>-1.0807973007336393</v>
      </c>
      <c r="I39" s="378">
        <v>2.9690637421614001</v>
      </c>
      <c r="J39" s="378">
        <v>-3.1188999596683864E-2</v>
      </c>
      <c r="K39" s="370">
        <v>-1.039545741016731E-2</v>
      </c>
      <c r="L39" s="371">
        <v>254320619.78415662</v>
      </c>
      <c r="M39" s="371">
        <v>-13609000.539840013</v>
      </c>
      <c r="N39" s="370">
        <v>-5.0793191597790457E-2</v>
      </c>
      <c r="O39" s="369">
        <v>55235065.482902288</v>
      </c>
      <c r="P39" s="369">
        <v>-2648079.1400095373</v>
      </c>
      <c r="Q39" s="370">
        <v>-4.5748709011247307E-2</v>
      </c>
    </row>
    <row r="40" spans="1:17">
      <c r="A40" s="389"/>
      <c r="B40" s="389"/>
      <c r="C40" s="258" t="s">
        <v>314</v>
      </c>
      <c r="D40" s="369">
        <v>130511949.69145161</v>
      </c>
      <c r="E40" s="369">
        <v>3924608.9924239814</v>
      </c>
      <c r="F40" s="374">
        <v>3.1003171176137427E-2</v>
      </c>
      <c r="G40" s="379">
        <v>23.492573570503296</v>
      </c>
      <c r="H40" s="379">
        <v>0.10457460448926881</v>
      </c>
      <c r="I40" s="380">
        <v>2.723956201580751</v>
      </c>
      <c r="J40" s="380">
        <v>7.9736167005544534E-2</v>
      </c>
      <c r="K40" s="374">
        <v>3.0154891031356299E-2</v>
      </c>
      <c r="L40" s="375">
        <v>355508834.74242461</v>
      </c>
      <c r="M40" s="375">
        <v>20784052.342458308</v>
      </c>
      <c r="N40" s="374">
        <v>6.2092959455936597E-2</v>
      </c>
      <c r="O40" s="369">
        <v>78200156.411485791</v>
      </c>
      <c r="P40" s="369">
        <v>5478705.0171815753</v>
      </c>
      <c r="Q40" s="374">
        <v>7.5338224308469801E-2</v>
      </c>
    </row>
    <row r="41" spans="1:17">
      <c r="A41" s="389"/>
      <c r="B41" s="389"/>
      <c r="C41" s="258" t="s">
        <v>315</v>
      </c>
      <c r="D41" s="369">
        <v>144533917.51835054</v>
      </c>
      <c r="E41" s="369">
        <v>12994981.875601277</v>
      </c>
      <c r="F41" s="370">
        <v>9.8791903797174979E-2</v>
      </c>
      <c r="G41" s="377">
        <v>26.016573185522684</v>
      </c>
      <c r="H41" s="377">
        <v>1.7137284159363624</v>
      </c>
      <c r="I41" s="378">
        <v>2.3190421729226416</v>
      </c>
      <c r="J41" s="378">
        <v>4.7608044555936591E-2</v>
      </c>
      <c r="K41" s="370">
        <v>2.0959465194867695E-2</v>
      </c>
      <c r="L41" s="371">
        <v>335180250.1427775</v>
      </c>
      <c r="M41" s="371">
        <v>36398222.514805198</v>
      </c>
      <c r="N41" s="370">
        <v>0.12182199446121422</v>
      </c>
      <c r="O41" s="369">
        <v>72343311.520676374</v>
      </c>
      <c r="P41" s="369">
        <v>6515229.8937606141</v>
      </c>
      <c r="Q41" s="370">
        <v>9.8973412755456472E-2</v>
      </c>
    </row>
    <row r="42" spans="1:17">
      <c r="A42" s="389"/>
      <c r="B42" s="389"/>
      <c r="C42" s="258" t="s">
        <v>372</v>
      </c>
      <c r="D42" s="369">
        <v>135819866.93244612</v>
      </c>
      <c r="E42" s="369">
        <v>-1701447.5520943999</v>
      </c>
      <c r="F42" s="374">
        <v>-1.2372246138511629E-2</v>
      </c>
      <c r="G42" s="379">
        <v>24.448015862071284</v>
      </c>
      <c r="H42" s="379">
        <v>-0.96012007955079781</v>
      </c>
      <c r="I42" s="380">
        <v>3.5627733130584214</v>
      </c>
      <c r="J42" s="380">
        <v>6.4942781934869132E-2</v>
      </c>
      <c r="K42" s="374">
        <v>1.8566589020540283E-2</v>
      </c>
      <c r="L42" s="375">
        <v>483895397.29006499</v>
      </c>
      <c r="M42" s="375">
        <v>2869144.8057955503</v>
      </c>
      <c r="N42" s="374">
        <v>5.9646324727139028E-3</v>
      </c>
      <c r="O42" s="369">
        <v>383767234.557585</v>
      </c>
      <c r="P42" s="369">
        <v>-4449734.0308218002</v>
      </c>
      <c r="Q42" s="374">
        <v>-1.1461977169626174E-2</v>
      </c>
    </row>
    <row r="43" spans="1:17">
      <c r="A43" s="389"/>
      <c r="B43" s="389"/>
      <c r="C43" s="258" t="s">
        <v>373</v>
      </c>
      <c r="D43" s="369">
        <v>167621508.26488957</v>
      </c>
      <c r="E43" s="369">
        <v>14799184.63059327</v>
      </c>
      <c r="F43" s="370">
        <v>9.6839154638217045E-2</v>
      </c>
      <c r="G43" s="377">
        <v>30.172414282533474</v>
      </c>
      <c r="H43" s="377">
        <v>1.9372975054082389</v>
      </c>
      <c r="I43" s="378">
        <v>2.3696871440117904</v>
      </c>
      <c r="J43" s="378">
        <v>3.8848346268258283E-2</v>
      </c>
      <c r="K43" s="370">
        <v>1.6667109842974589E-2</v>
      </c>
      <c r="L43" s="371">
        <v>397210533.19517487</v>
      </c>
      <c r="M43" s="371">
        <v>41006332.107038736</v>
      </c>
      <c r="N43" s="370">
        <v>0.11512029330864763</v>
      </c>
      <c r="O43" s="369">
        <v>84255107.530985236</v>
      </c>
      <c r="P43" s="369">
        <v>7212206.8625823706</v>
      </c>
      <c r="Q43" s="370">
        <v>9.3612867636229447E-2</v>
      </c>
    </row>
    <row r="44" spans="1:17">
      <c r="A44" s="389"/>
      <c r="B44" s="389"/>
      <c r="C44" s="258" t="s">
        <v>374</v>
      </c>
      <c r="D44" s="369">
        <v>251885390.59196165</v>
      </c>
      <c r="E44" s="369">
        <v>1034578.3480463028</v>
      </c>
      <c r="F44" s="374">
        <v>4.1242774491809424E-3</v>
      </c>
      <c r="G44" s="379">
        <v>45.340185966160647</v>
      </c>
      <c r="H44" s="379">
        <v>-1.0064590062898873</v>
      </c>
      <c r="I44" s="380">
        <v>2.7725435000296845</v>
      </c>
      <c r="J44" s="380">
        <v>2.6069773321291123E-2</v>
      </c>
      <c r="K44" s="374">
        <v>9.4920890987496703E-3</v>
      </c>
      <c r="L44" s="375">
        <v>698363202.43818152</v>
      </c>
      <c r="M44" s="375">
        <v>9408037.2868078947</v>
      </c>
      <c r="N44" s="374">
        <v>1.3655514556946257E-2</v>
      </c>
      <c r="O44" s="369">
        <v>152276751.03653026</v>
      </c>
      <c r="P44" s="369">
        <v>3038193.4984356761</v>
      </c>
      <c r="Q44" s="374">
        <v>2.0357966121859278E-2</v>
      </c>
    </row>
    <row r="45" spans="1:17">
      <c r="A45" s="389" t="s">
        <v>113</v>
      </c>
      <c r="B45" s="389" t="s">
        <v>319</v>
      </c>
      <c r="C45" s="258" t="s">
        <v>312</v>
      </c>
      <c r="D45" s="369">
        <v>44628324.481325522</v>
      </c>
      <c r="E45" s="369">
        <v>-1896589.2260875106</v>
      </c>
      <c r="F45" s="370">
        <v>-4.0765024047434574E-2</v>
      </c>
      <c r="G45" s="377">
        <v>26.335445721114443</v>
      </c>
      <c r="H45" s="377">
        <v>-1.7295670749806185</v>
      </c>
      <c r="I45" s="378">
        <v>3.4799049162074551</v>
      </c>
      <c r="J45" s="378">
        <v>4.8241664588529076E-2</v>
      </c>
      <c r="K45" s="370">
        <v>1.4057808430291207E-2</v>
      </c>
      <c r="L45" s="371">
        <v>155302325.7646662</v>
      </c>
      <c r="M45" s="371">
        <v>-4355510.8898047507</v>
      </c>
      <c r="N45" s="370">
        <v>-2.7280282515858467E-2</v>
      </c>
      <c r="O45" s="369">
        <v>131817753.89420259</v>
      </c>
      <c r="P45" s="369">
        <v>-5075268.1472728252</v>
      </c>
      <c r="Q45" s="370">
        <v>-3.707470308994374E-2</v>
      </c>
    </row>
    <row r="46" spans="1:17">
      <c r="A46" s="389"/>
      <c r="B46" s="389"/>
      <c r="C46" s="258" t="s">
        <v>313</v>
      </c>
      <c r="D46" s="369">
        <v>20949183.602230184</v>
      </c>
      <c r="E46" s="369">
        <v>-1180981.9025641717</v>
      </c>
      <c r="F46" s="374">
        <v>-5.336525397012145E-2</v>
      </c>
      <c r="G46" s="379">
        <v>12.362240663752727</v>
      </c>
      <c r="H46" s="379">
        <v>-0.9872387566205969</v>
      </c>
      <c r="I46" s="380">
        <v>3.3038305690976868</v>
      </c>
      <c r="J46" s="380">
        <v>-6.7293908229198784E-2</v>
      </c>
      <c r="K46" s="374">
        <v>-1.9961858033364321E-2</v>
      </c>
      <c r="L46" s="375">
        <v>69212553.182688072</v>
      </c>
      <c r="M46" s="375">
        <v>-5390989.4378192723</v>
      </c>
      <c r="N46" s="374">
        <v>-7.2261842379819821E-2</v>
      </c>
      <c r="O46" s="369">
        <v>15221376.286903739</v>
      </c>
      <c r="P46" s="369">
        <v>-848657.36805365607</v>
      </c>
      <c r="Q46" s="374">
        <v>-5.2809930973097642E-2</v>
      </c>
    </row>
    <row r="47" spans="1:17">
      <c r="A47" s="389"/>
      <c r="B47" s="389"/>
      <c r="C47" s="258" t="s">
        <v>314</v>
      </c>
      <c r="D47" s="369">
        <v>32238565.707875077</v>
      </c>
      <c r="E47" s="369">
        <v>1488187.5413229428</v>
      </c>
      <c r="F47" s="370">
        <v>4.839574763154221E-2</v>
      </c>
      <c r="G47" s="377">
        <v>19.024173710164536</v>
      </c>
      <c r="H47" s="377">
        <v>0.47476248166954704</v>
      </c>
      <c r="I47" s="378">
        <v>3.1279526460352316</v>
      </c>
      <c r="J47" s="378">
        <v>8.1006522340416609E-2</v>
      </c>
      <c r="K47" s="370">
        <v>2.6586135445737964E-2</v>
      </c>
      <c r="L47" s="371">
        <v>100840706.91032852</v>
      </c>
      <c r="M47" s="371">
        <v>7145961.3536028266</v>
      </c>
      <c r="N47" s="370">
        <v>7.6268538978810085E-2</v>
      </c>
      <c r="O47" s="369">
        <v>21627785.732644081</v>
      </c>
      <c r="P47" s="369">
        <v>1472837.6042611115</v>
      </c>
      <c r="Q47" s="370">
        <v>7.3075732811587107E-2</v>
      </c>
    </row>
    <row r="48" spans="1:17">
      <c r="A48" s="389"/>
      <c r="B48" s="389"/>
      <c r="C48" s="258" t="s">
        <v>315</v>
      </c>
      <c r="D48" s="369">
        <v>48905113.511631951</v>
      </c>
      <c r="E48" s="369">
        <v>4212040.1936812177</v>
      </c>
      <c r="F48" s="374">
        <v>9.4243691046179953E-2</v>
      </c>
      <c r="G48" s="379">
        <v>28.859204940787194</v>
      </c>
      <c r="H48" s="379">
        <v>1.8992049190086107</v>
      </c>
      <c r="I48" s="380">
        <v>2.4532131461347788</v>
      </c>
      <c r="J48" s="380">
        <v>6.5671809053498009E-2</v>
      </c>
      <c r="K48" s="374">
        <v>2.7506040642538327E-2</v>
      </c>
      <c r="L48" s="375">
        <v>119974667.37994909</v>
      </c>
      <c r="M48" s="375">
        <v>13268107.352137282</v>
      </c>
      <c r="N48" s="374">
        <v>0.12434200248493725</v>
      </c>
      <c r="O48" s="369">
        <v>24479508.406702757</v>
      </c>
      <c r="P48" s="369">
        <v>2117234.5947104879</v>
      </c>
      <c r="Q48" s="374">
        <v>9.4678860142347138E-2</v>
      </c>
    </row>
    <row r="49" spans="1:17">
      <c r="A49" s="389"/>
      <c r="B49" s="389"/>
      <c r="C49" s="258" t="s">
        <v>372</v>
      </c>
      <c r="D49" s="369">
        <v>52883814.438542806</v>
      </c>
      <c r="E49" s="369">
        <v>-1031601.3731004596</v>
      </c>
      <c r="F49" s="370">
        <v>-1.9133699658450576E-2</v>
      </c>
      <c r="G49" s="377">
        <v>31.207060557572753</v>
      </c>
      <c r="H49" s="377">
        <v>-1.3160913213625776</v>
      </c>
      <c r="I49" s="378">
        <v>3.5960921950735636</v>
      </c>
      <c r="J49" s="378">
        <v>7.1912779068772803E-2</v>
      </c>
      <c r="K49" s="370">
        <v>2.0405538589263198E-2</v>
      </c>
      <c r="L49" s="371">
        <v>190175072.34816241</v>
      </c>
      <c r="M49" s="371">
        <v>167473.73942998052</v>
      </c>
      <c r="N49" s="370">
        <v>8.8140548407669684E-4</v>
      </c>
      <c r="O49" s="369">
        <v>149343118.13745487</v>
      </c>
      <c r="P49" s="369">
        <v>-2901580.43303442</v>
      </c>
      <c r="Q49" s="370">
        <v>-1.9058663193391844E-2</v>
      </c>
    </row>
    <row r="50" spans="1:17">
      <c r="A50" s="389"/>
      <c r="B50" s="389"/>
      <c r="C50" s="258" t="s">
        <v>373</v>
      </c>
      <c r="D50" s="369">
        <v>56605149.502970308</v>
      </c>
      <c r="E50" s="369">
        <v>4424878.4598533809</v>
      </c>
      <c r="F50" s="374">
        <v>8.4799836631685416E-2</v>
      </c>
      <c r="G50" s="379">
        <v>33.403043013519969</v>
      </c>
      <c r="H50" s="379">
        <v>1.9265746478097263</v>
      </c>
      <c r="I50" s="380">
        <v>2.5183556876510753</v>
      </c>
      <c r="J50" s="380">
        <v>6.0018627710613615E-2</v>
      </c>
      <c r="K50" s="374">
        <v>2.4414320024963219E-2</v>
      </c>
      <c r="L50" s="375">
        <v>142551900.20114473</v>
      </c>
      <c r="M50" s="375">
        <v>14275206.098112255</v>
      </c>
      <c r="N50" s="374">
        <v>0.11128448700623934</v>
      </c>
      <c r="O50" s="369">
        <v>28792491.39247179</v>
      </c>
      <c r="P50" s="369">
        <v>2210547.2185711414</v>
      </c>
      <c r="Q50" s="374">
        <v>8.3159726922515928E-2</v>
      </c>
    </row>
    <row r="51" spans="1:17">
      <c r="A51" s="389"/>
      <c r="B51" s="389"/>
      <c r="C51" s="258" t="s">
        <v>374</v>
      </c>
      <c r="D51" s="369">
        <v>59911632.80660893</v>
      </c>
      <c r="E51" s="369">
        <v>258841.71263753623</v>
      </c>
      <c r="F51" s="370">
        <v>4.3391383352001309E-3</v>
      </c>
      <c r="G51" s="377">
        <v>35.354218922155823</v>
      </c>
      <c r="H51" s="377">
        <v>-0.62986384054560318</v>
      </c>
      <c r="I51" s="378">
        <v>3.1572975270965995</v>
      </c>
      <c r="J51" s="378">
        <v>1.7787603260781548E-2</v>
      </c>
      <c r="K51" s="370">
        <v>5.6657260821933808E-3</v>
      </c>
      <c r="L51" s="371">
        <v>189158850.10462588</v>
      </c>
      <c r="M51" s="371">
        <v>1878320.4805977941</v>
      </c>
      <c r="N51" s="370">
        <v>1.0029448786633534E-2</v>
      </c>
      <c r="O51" s="369">
        <v>41503596.960817218</v>
      </c>
      <c r="P51" s="369">
        <v>548093.82429559529</v>
      </c>
      <c r="Q51" s="370">
        <v>1.3382666121047812E-2</v>
      </c>
    </row>
    <row r="52" spans="1:17">
      <c r="A52" s="389"/>
      <c r="B52" s="389" t="s">
        <v>320</v>
      </c>
      <c r="C52" s="258" t="s">
        <v>312</v>
      </c>
      <c r="D52" s="369">
        <v>569564465.55459094</v>
      </c>
      <c r="E52" s="369">
        <v>-29555529.340466976</v>
      </c>
      <c r="F52" s="374">
        <v>-4.9331568954970255E-2</v>
      </c>
      <c r="G52" s="379">
        <v>26.886360859778371</v>
      </c>
      <c r="H52" s="379">
        <v>-1.9812030621242158</v>
      </c>
      <c r="I52" s="380">
        <v>3.4680892630391309</v>
      </c>
      <c r="J52" s="380">
        <v>0.137021761345824</v>
      </c>
      <c r="K52" s="374">
        <v>4.1134489552124259E-2</v>
      </c>
      <c r="L52" s="375">
        <v>1975300407.5984976</v>
      </c>
      <c r="M52" s="375">
        <v>-20408737.011089802</v>
      </c>
      <c r="N52" s="374">
        <v>-1.0226308310614211E-2</v>
      </c>
      <c r="O52" s="369">
        <v>1680423803.3024373</v>
      </c>
      <c r="P52" s="369">
        <v>-84667666.040238619</v>
      </c>
      <c r="Q52" s="374">
        <v>-4.796786314522785E-2</v>
      </c>
    </row>
    <row r="53" spans="1:17">
      <c r="A53" s="389"/>
      <c r="B53" s="389"/>
      <c r="C53" s="258" t="s">
        <v>313</v>
      </c>
      <c r="D53" s="369">
        <v>274581314.44638872</v>
      </c>
      <c r="E53" s="369">
        <v>-22834575.296758771</v>
      </c>
      <c r="F53" s="370">
        <v>-7.6776581494953172E-2</v>
      </c>
      <c r="G53" s="377">
        <v>12.961644821661183</v>
      </c>
      <c r="H53" s="377">
        <v>-1.3688270065302834</v>
      </c>
      <c r="I53" s="378">
        <v>3.3059928019392162</v>
      </c>
      <c r="J53" s="378">
        <v>0.20170668351062426</v>
      </c>
      <c r="K53" s="370">
        <v>6.4976833904965364E-2</v>
      </c>
      <c r="L53" s="371">
        <v>907763849.10676968</v>
      </c>
      <c r="M53" s="371">
        <v>-15500168.822971702</v>
      </c>
      <c r="N53" s="370">
        <v>-1.6788446773576347E-2</v>
      </c>
      <c r="O53" s="369">
        <v>199420953.29065132</v>
      </c>
      <c r="P53" s="369">
        <v>-16045065.185468525</v>
      </c>
      <c r="Q53" s="370">
        <v>-7.4466801303272809E-2</v>
      </c>
    </row>
    <row r="54" spans="1:17">
      <c r="A54" s="389"/>
      <c r="B54" s="389"/>
      <c r="C54" s="258" t="s">
        <v>314</v>
      </c>
      <c r="D54" s="369">
        <v>398274110.96347213</v>
      </c>
      <c r="E54" s="369">
        <v>24224180.89955169</v>
      </c>
      <c r="F54" s="374">
        <v>6.4761891267863844E-2</v>
      </c>
      <c r="G54" s="379">
        <v>18.800578540384706</v>
      </c>
      <c r="H54" s="379">
        <v>0.77762761551233339</v>
      </c>
      <c r="I54" s="380">
        <v>3.0475093550787533</v>
      </c>
      <c r="J54" s="380">
        <v>0.12147499389990557</v>
      </c>
      <c r="K54" s="374">
        <v>4.1515231506360516E-2</v>
      </c>
      <c r="L54" s="375">
        <v>1213744079.0468547</v>
      </c>
      <c r="M54" s="375">
        <v>119261130.88327861</v>
      </c>
      <c r="N54" s="374">
        <v>0.10896572768299942</v>
      </c>
      <c r="O54" s="369">
        <v>265129033.28955293</v>
      </c>
      <c r="P54" s="369">
        <v>20157256.335634172</v>
      </c>
      <c r="Q54" s="374">
        <v>8.2283994451433973E-2</v>
      </c>
    </row>
    <row r="55" spans="1:17">
      <c r="A55" s="389"/>
      <c r="B55" s="389"/>
      <c r="C55" s="258" t="s">
        <v>315</v>
      </c>
      <c r="D55" s="369">
        <v>596142557.21564603</v>
      </c>
      <c r="E55" s="369">
        <v>68285230.487962186</v>
      </c>
      <c r="F55" s="370">
        <v>0.12936304381958466</v>
      </c>
      <c r="G55" s="377">
        <v>28.140982955395927</v>
      </c>
      <c r="H55" s="377">
        <v>2.7070878245463561</v>
      </c>
      <c r="I55" s="378">
        <v>2.4165259038419094</v>
      </c>
      <c r="J55" s="378">
        <v>9.8135835720683851E-2</v>
      </c>
      <c r="K55" s="370">
        <v>4.2329303023718984E-2</v>
      </c>
      <c r="L55" s="371">
        <v>1440593931.8941662</v>
      </c>
      <c r="M55" s="371">
        <v>216814748.22368336</v>
      </c>
      <c r="N55" s="370">
        <v>0.17716819432521358</v>
      </c>
      <c r="O55" s="369">
        <v>298309811.56126982</v>
      </c>
      <c r="P55" s="369">
        <v>34207911.397495508</v>
      </c>
      <c r="Q55" s="370">
        <v>0.12952542702753206</v>
      </c>
    </row>
    <row r="56" spans="1:17">
      <c r="A56" s="389"/>
      <c r="B56" s="389"/>
      <c r="C56" s="258" t="s">
        <v>372</v>
      </c>
      <c r="D56" s="369">
        <v>669923589.59475398</v>
      </c>
      <c r="E56" s="369">
        <v>-22036986.485062599</v>
      </c>
      <c r="F56" s="374">
        <v>-3.1847170556896967E-2</v>
      </c>
      <c r="G56" s="379">
        <v>31.623825690713229</v>
      </c>
      <c r="H56" s="379">
        <v>-1.7171015552878153</v>
      </c>
      <c r="I56" s="380">
        <v>3.5714936395180241</v>
      </c>
      <c r="J56" s="380">
        <v>0.16043576575624119</v>
      </c>
      <c r="K56" s="374">
        <v>4.7034020439913969E-2</v>
      </c>
      <c r="L56" s="375">
        <v>2392627839.200747</v>
      </c>
      <c r="M56" s="375">
        <v>32310267.830949306</v>
      </c>
      <c r="N56" s="374">
        <v>1.3688949412090432E-2</v>
      </c>
      <c r="O56" s="369">
        <v>1892363812.680814</v>
      </c>
      <c r="P56" s="369">
        <v>-66030769.222706556</v>
      </c>
      <c r="Q56" s="374">
        <v>-3.37167850814446E-2</v>
      </c>
    </row>
    <row r="57" spans="1:17">
      <c r="A57" s="389"/>
      <c r="B57" s="389"/>
      <c r="C57" s="258" t="s">
        <v>373</v>
      </c>
      <c r="D57" s="369">
        <v>690483795.66721117</v>
      </c>
      <c r="E57" s="369">
        <v>68936739.516548753</v>
      </c>
      <c r="F57" s="370">
        <v>0.11091153732347266</v>
      </c>
      <c r="G57" s="377">
        <v>32.594372754735623</v>
      </c>
      <c r="H57" s="377">
        <v>2.6461995560720624</v>
      </c>
      <c r="I57" s="378">
        <v>2.4853926722928468</v>
      </c>
      <c r="J57" s="378">
        <v>9.1139311273133128E-2</v>
      </c>
      <c r="K57" s="370">
        <v>3.806585917637257E-2</v>
      </c>
      <c r="L57" s="371">
        <v>1716123366.088238</v>
      </c>
      <c r="M57" s="371">
        <v>227982237.86760592</v>
      </c>
      <c r="N57" s="370">
        <v>0.15319933946063563</v>
      </c>
      <c r="O57" s="369">
        <v>350826272.00078946</v>
      </c>
      <c r="P57" s="369">
        <v>33568644.850547016</v>
      </c>
      <c r="Q57" s="370">
        <v>0.10580878748944952</v>
      </c>
    </row>
    <row r="58" spans="1:17">
      <c r="A58" s="389"/>
      <c r="B58" s="389"/>
      <c r="C58" s="258" t="s">
        <v>374</v>
      </c>
      <c r="D58" s="369">
        <v>757021369.98325121</v>
      </c>
      <c r="E58" s="369">
        <v>-4597933.517754674</v>
      </c>
      <c r="F58" s="374">
        <v>-6.0370496081427133E-3</v>
      </c>
      <c r="G58" s="379">
        <v>35.735287158609907</v>
      </c>
      <c r="H58" s="379">
        <v>-0.96202575918263733</v>
      </c>
      <c r="I58" s="380">
        <v>3.1146382202239251</v>
      </c>
      <c r="J58" s="380">
        <v>0.1449106902173507</v>
      </c>
      <c r="K58" s="374">
        <v>4.879595476458741E-2</v>
      </c>
      <c r="L58" s="375">
        <v>2357847692.4761109</v>
      </c>
      <c r="M58" s="375">
        <v>96045879.484741211</v>
      </c>
      <c r="N58" s="374">
        <v>4.2464321556854145E-2</v>
      </c>
      <c r="O58" s="369">
        <v>522872085.1415174</v>
      </c>
      <c r="P58" s="369">
        <v>-110534.06600666046</v>
      </c>
      <c r="Q58" s="374">
        <v>-2.1135323038871313E-4</v>
      </c>
    </row>
    <row r="59" spans="1:17">
      <c r="A59" s="389"/>
      <c r="B59" s="389" t="s">
        <v>321</v>
      </c>
      <c r="C59" s="258" t="s">
        <v>312</v>
      </c>
      <c r="D59" s="369">
        <v>90600331.960799888</v>
      </c>
      <c r="E59" s="369">
        <v>-2670194.2476297021</v>
      </c>
      <c r="F59" s="370">
        <v>-2.8628489150609893E-2</v>
      </c>
      <c r="G59" s="377">
        <v>26.374568502672869</v>
      </c>
      <c r="H59" s="377">
        <v>-1.3633051588083731</v>
      </c>
      <c r="I59" s="378">
        <v>3.4295471261501209</v>
      </c>
      <c r="J59" s="378">
        <v>9.8789212128673753E-3</v>
      </c>
      <c r="K59" s="370">
        <v>2.8888537193767429E-3</v>
      </c>
      <c r="L59" s="371">
        <v>310718108.1044082</v>
      </c>
      <c r="M59" s="371">
        <v>-8236144.8283252716</v>
      </c>
      <c r="N59" s="370">
        <v>-2.5822338948596025E-2</v>
      </c>
      <c r="O59" s="369">
        <v>267410246.47825491</v>
      </c>
      <c r="P59" s="369">
        <v>-6960173.7853056788</v>
      </c>
      <c r="Q59" s="370">
        <v>-2.5367799410081184E-2</v>
      </c>
    </row>
    <row r="60" spans="1:17">
      <c r="A60" s="389"/>
      <c r="B60" s="389"/>
      <c r="C60" s="258" t="s">
        <v>313</v>
      </c>
      <c r="D60" s="369">
        <v>42724654.772840351</v>
      </c>
      <c r="E60" s="369">
        <v>-3018364.3666708097</v>
      </c>
      <c r="F60" s="374">
        <v>-6.5985245911843543E-2</v>
      </c>
      <c r="G60" s="379">
        <v>12.437529859679541</v>
      </c>
      <c r="H60" s="379">
        <v>-1.1660610855574127</v>
      </c>
      <c r="I60" s="380">
        <v>3.289810428641891</v>
      </c>
      <c r="J60" s="380">
        <v>-2.755710443597037E-2</v>
      </c>
      <c r="K60" s="374">
        <v>-8.3069193151483044E-3</v>
      </c>
      <c r="L60" s="375">
        <v>140556014.83181474</v>
      </c>
      <c r="M60" s="375">
        <v>-11190391.726558805</v>
      </c>
      <c r="N60" s="374">
        <v>-7.3744031113211927E-2</v>
      </c>
      <c r="O60" s="369">
        <v>31062213.667552352</v>
      </c>
      <c r="P60" s="369">
        <v>-2104111.8624006324</v>
      </c>
      <c r="Q60" s="374">
        <v>-6.3441211191766739E-2</v>
      </c>
    </row>
    <row r="61" spans="1:17">
      <c r="A61" s="389"/>
      <c r="B61" s="389"/>
      <c r="C61" s="258" t="s">
        <v>314</v>
      </c>
      <c r="D61" s="369">
        <v>65352552.42422542</v>
      </c>
      <c r="E61" s="369">
        <v>2655036.8787196502</v>
      </c>
      <c r="F61" s="370">
        <v>4.2346763753224451E-2</v>
      </c>
      <c r="G61" s="377">
        <v>19.024713634416088</v>
      </c>
      <c r="H61" s="377">
        <v>0.37899739600143434</v>
      </c>
      <c r="I61" s="378">
        <v>3.0734557321810607</v>
      </c>
      <c r="J61" s="378">
        <v>5.4385287175262587E-2</v>
      </c>
      <c r="K61" s="370">
        <v>1.8013917914776627E-2</v>
      </c>
      <c r="L61" s="371">
        <v>200858176.86089888</v>
      </c>
      <c r="M61" s="371">
        <v>11569960.702170819</v>
      </c>
      <c r="N61" s="370">
        <v>6.1123512794207975E-2</v>
      </c>
      <c r="O61" s="369">
        <v>43787246.072824836</v>
      </c>
      <c r="P61" s="369">
        <v>2597340.6991614327</v>
      </c>
      <c r="Q61" s="370">
        <v>6.3057700074789627E-2</v>
      </c>
    </row>
    <row r="62" spans="1:17">
      <c r="A62" s="389"/>
      <c r="B62" s="389"/>
      <c r="C62" s="258" t="s">
        <v>315</v>
      </c>
      <c r="D62" s="369">
        <v>98859542.141734481</v>
      </c>
      <c r="E62" s="369">
        <v>8723049.461806953</v>
      </c>
      <c r="F62" s="374">
        <v>9.6776002731571636E-2</v>
      </c>
      <c r="G62" s="379">
        <v>28.778898597062401</v>
      </c>
      <c r="H62" s="379">
        <v>1.9730602697677888</v>
      </c>
      <c r="I62" s="380">
        <v>2.4282209156248311</v>
      </c>
      <c r="J62" s="380">
        <v>5.5940143138998533E-2</v>
      </c>
      <c r="K62" s="374">
        <v>2.3580742965926733E-2</v>
      </c>
      <c r="L62" s="375">
        <v>240052807.93765408</v>
      </c>
      <c r="M62" s="375">
        <v>26223739.453752011</v>
      </c>
      <c r="N62" s="374">
        <v>0.12263879574318139</v>
      </c>
      <c r="O62" s="369">
        <v>49475690.22552228</v>
      </c>
      <c r="P62" s="369">
        <v>4377822.8651544154</v>
      </c>
      <c r="Q62" s="374">
        <v>9.7073833451416347E-2</v>
      </c>
    </row>
    <row r="63" spans="1:17">
      <c r="A63" s="389"/>
      <c r="B63" s="389"/>
      <c r="C63" s="258" t="s">
        <v>372</v>
      </c>
      <c r="D63" s="369">
        <v>107429044.40053596</v>
      </c>
      <c r="E63" s="369">
        <v>-1170026.2297382504</v>
      </c>
      <c r="F63" s="370">
        <v>-1.0773814388537518E-2</v>
      </c>
      <c r="G63" s="377">
        <v>31.273557495843924</v>
      </c>
      <c r="H63" s="377">
        <v>-1.022896950711754</v>
      </c>
      <c r="I63" s="378">
        <v>3.5430896910125655</v>
      </c>
      <c r="J63" s="378">
        <v>4.3844809688498465E-2</v>
      </c>
      <c r="K63" s="370">
        <v>1.2529791762361079E-2</v>
      </c>
      <c r="L63" s="371">
        <v>380630739.73087013</v>
      </c>
      <c r="M63" s="371">
        <v>615997.71133226156</v>
      </c>
      <c r="N63" s="370">
        <v>1.6209837230488047E-3</v>
      </c>
      <c r="O63" s="369">
        <v>303089652.85225129</v>
      </c>
      <c r="P63" s="369">
        <v>-2682050.7127793431</v>
      </c>
      <c r="Q63" s="370">
        <v>-8.771415672244938E-3</v>
      </c>
    </row>
    <row r="64" spans="1:17">
      <c r="A64" s="389"/>
      <c r="B64" s="389"/>
      <c r="C64" s="258" t="s">
        <v>373</v>
      </c>
      <c r="D64" s="369">
        <v>114178022.43875909</v>
      </c>
      <c r="E64" s="369">
        <v>9094730.4227717221</v>
      </c>
      <c r="F64" s="374">
        <v>8.6547825522900926E-2</v>
      </c>
      <c r="G64" s="379">
        <v>33.23824548031142</v>
      </c>
      <c r="H64" s="379">
        <v>1.98735416059926</v>
      </c>
      <c r="I64" s="380">
        <v>2.4942334595796503</v>
      </c>
      <c r="J64" s="380">
        <v>5.1694887043373772E-2</v>
      </c>
      <c r="K64" s="374">
        <v>2.1164409694334928E-2</v>
      </c>
      <c r="L64" s="375">
        <v>284786643.915389</v>
      </c>
      <c r="M64" s="375">
        <v>28116649.837246507</v>
      </c>
      <c r="N64" s="374">
        <v>0.10954396885475623</v>
      </c>
      <c r="O64" s="369">
        <v>58049626.182823896</v>
      </c>
      <c r="P64" s="369">
        <v>4521542.0983224884</v>
      </c>
      <c r="Q64" s="374">
        <v>8.4470463975221219E-2</v>
      </c>
    </row>
    <row r="65" spans="1:17">
      <c r="A65" s="389"/>
      <c r="B65" s="389"/>
      <c r="C65" s="258" t="s">
        <v>374</v>
      </c>
      <c r="D65" s="369">
        <v>121783212.64443985</v>
      </c>
      <c r="E65" s="369">
        <v>-736689.70386488736</v>
      </c>
      <c r="F65" s="370">
        <v>-6.0128166097504297E-3</v>
      </c>
      <c r="G65" s="377">
        <v>35.452184499236552</v>
      </c>
      <c r="H65" s="377">
        <v>-0.98420875922832352</v>
      </c>
      <c r="I65" s="378">
        <v>3.1197326320640086</v>
      </c>
      <c r="J65" s="378">
        <v>1.7948640030453156E-2</v>
      </c>
      <c r="K65" s="370">
        <v>5.786553827265669E-3</v>
      </c>
      <c r="L65" s="371">
        <v>379931062.52444917</v>
      </c>
      <c r="M65" s="371">
        <v>-99209.285036861897</v>
      </c>
      <c r="N65" s="370">
        <v>-2.6105626945054723E-4</v>
      </c>
      <c r="O65" s="369">
        <v>84393715.51971674</v>
      </c>
      <c r="P65" s="369">
        <v>240594.74275669456</v>
      </c>
      <c r="Q65" s="370">
        <v>2.8590115320187397E-3</v>
      </c>
    </row>
    <row r="66" spans="1:17">
      <c r="A66" s="389" t="s">
        <v>114</v>
      </c>
      <c r="B66" s="389" t="s">
        <v>319</v>
      </c>
      <c r="C66" s="258" t="s">
        <v>312</v>
      </c>
      <c r="D66" s="369">
        <v>81225.509469556302</v>
      </c>
      <c r="E66" s="369">
        <v>-17333.507360602161</v>
      </c>
      <c r="F66" s="374">
        <v>-0.17586932092141377</v>
      </c>
      <c r="G66" s="379">
        <v>59.75319250967889</v>
      </c>
      <c r="H66" s="379">
        <v>-0.23126603910739618</v>
      </c>
      <c r="I66" s="380">
        <v>6.5751384848659535</v>
      </c>
      <c r="J66" s="380">
        <v>0.48203604446743586</v>
      </c>
      <c r="K66" s="374">
        <v>7.9111757792128701E-2</v>
      </c>
      <c r="L66" s="375">
        <v>534068.97326612356</v>
      </c>
      <c r="M66" s="375">
        <v>-66461.212704993552</v>
      </c>
      <c r="N66" s="374">
        <v>-0.11067089424908617</v>
      </c>
      <c r="O66" s="369">
        <v>244730.19556379318</v>
      </c>
      <c r="P66" s="369">
        <v>-50903.790273197053</v>
      </c>
      <c r="Q66" s="374">
        <v>-0.17218517732012353</v>
      </c>
    </row>
    <row r="67" spans="1:17">
      <c r="A67" s="389"/>
      <c r="B67" s="389"/>
      <c r="C67" s="258" t="s">
        <v>313</v>
      </c>
      <c r="D67" s="369">
        <v>625.24720191955566</v>
      </c>
      <c r="E67" s="369">
        <v>-588.73757462203503</v>
      </c>
      <c r="F67" s="370">
        <v>-0.48496289739253173</v>
      </c>
      <c r="G67" s="377">
        <v>0.45996038272237827</v>
      </c>
      <c r="H67" s="377">
        <v>-0.27888850040724811</v>
      </c>
      <c r="I67" s="378">
        <v>4.601307623330622</v>
      </c>
      <c r="J67" s="378">
        <v>0.97865082055048447</v>
      </c>
      <c r="K67" s="370">
        <v>0.27014726313556336</v>
      </c>
      <c r="L67" s="371">
        <v>2876.9547166585921</v>
      </c>
      <c r="M67" s="371">
        <v>-1520.8954925513267</v>
      </c>
      <c r="N67" s="370">
        <v>-0.3458270337098539</v>
      </c>
      <c r="O67" s="369">
        <v>625.24720191955566</v>
      </c>
      <c r="P67" s="369">
        <v>-476.56226706504822</v>
      </c>
      <c r="Q67" s="370">
        <v>-0.4325269300001881</v>
      </c>
    </row>
    <row r="68" spans="1:17">
      <c r="A68" s="389"/>
      <c r="B68" s="389"/>
      <c r="C68" s="258" t="s">
        <v>314</v>
      </c>
      <c r="D68" s="369">
        <v>15.636465734243393</v>
      </c>
      <c r="E68" s="369">
        <v>-330.56477666497216</v>
      </c>
      <c r="F68" s="374">
        <v>-0.95483417209631927</v>
      </c>
      <c r="G68" s="379">
        <v>1.1502897960146788E-2</v>
      </c>
      <c r="H68" s="379">
        <v>-0.19920023953178057</v>
      </c>
      <c r="I68" s="380">
        <v>3.1018284209795848</v>
      </c>
      <c r="J68" s="380">
        <v>-0.13178120618286471</v>
      </c>
      <c r="K68" s="374">
        <v>-4.0753591613501311E-2</v>
      </c>
      <c r="L68" s="375">
        <v>48.501633818149564</v>
      </c>
      <c r="M68" s="375">
        <v>-1070.9780365395548</v>
      </c>
      <c r="N68" s="374">
        <v>-0.95667484180159179</v>
      </c>
      <c r="O68" s="369">
        <v>11.801106214523315</v>
      </c>
      <c r="P68" s="369">
        <v>-249.48285031318665</v>
      </c>
      <c r="Q68" s="374">
        <v>-0.95483417209631938</v>
      </c>
    </row>
    <row r="69" spans="1:17">
      <c r="A69" s="389"/>
      <c r="B69" s="389"/>
      <c r="C69" s="258" t="s">
        <v>315</v>
      </c>
      <c r="D69" s="369">
        <v>2067.1409556865692</v>
      </c>
      <c r="E69" s="369">
        <v>-2723.7233822345734</v>
      </c>
      <c r="F69" s="370">
        <v>-0.56852442275926651</v>
      </c>
      <c r="G69" s="377">
        <v>1.5206832468816509</v>
      </c>
      <c r="H69" s="377">
        <v>-1.3951068303074459</v>
      </c>
      <c r="I69" s="378">
        <v>2.5600882822620106</v>
      </c>
      <c r="J69" s="378">
        <v>-1.098510224778309</v>
      </c>
      <c r="K69" s="370">
        <v>-0.30025437955665868</v>
      </c>
      <c r="L69" s="371">
        <v>5292.0633384370803</v>
      </c>
      <c r="M69" s="371">
        <v>-12235.785775713921</v>
      </c>
      <c r="N69" s="370">
        <v>-0.69807685449753409</v>
      </c>
      <c r="O69" s="369">
        <v>1033.5704778432846</v>
      </c>
      <c r="P69" s="369">
        <v>-1361.8616911172867</v>
      </c>
      <c r="Q69" s="370">
        <v>-0.56852442275926651</v>
      </c>
    </row>
    <row r="70" spans="1:17">
      <c r="A70" s="389"/>
      <c r="B70" s="389"/>
      <c r="C70" s="258" t="s">
        <v>372</v>
      </c>
      <c r="D70" s="369">
        <v>132537.26250689093</v>
      </c>
      <c r="E70" s="369">
        <v>-24978.498319791572</v>
      </c>
      <c r="F70" s="374">
        <v>-0.1585777714477466</v>
      </c>
      <c r="G70" s="379">
        <v>97.500460298723937</v>
      </c>
      <c r="H70" s="379">
        <v>1.6340654221316981</v>
      </c>
      <c r="I70" s="380">
        <v>6.1696724892816768</v>
      </c>
      <c r="J70" s="380">
        <v>0.37362239420435284</v>
      </c>
      <c r="K70" s="374">
        <v>6.4461553657321938E-2</v>
      </c>
      <c r="L70" s="375">
        <v>817711.5022934688</v>
      </c>
      <c r="M70" s="375">
        <v>-95257.738222201238</v>
      </c>
      <c r="N70" s="374">
        <v>-0.10433838731346201</v>
      </c>
      <c r="O70" s="369">
        <v>354514.17326200008</v>
      </c>
      <c r="P70" s="369">
        <v>-67626.486914575333</v>
      </c>
      <c r="Q70" s="374">
        <v>-0.16019894147672992</v>
      </c>
    </row>
    <row r="71" spans="1:17">
      <c r="A71" s="389"/>
      <c r="B71" s="389"/>
      <c r="C71" s="258" t="s">
        <v>373</v>
      </c>
      <c r="D71" s="369">
        <v>2729.9975872859359</v>
      </c>
      <c r="E71" s="369">
        <v>-2493.5860774442554</v>
      </c>
      <c r="F71" s="370">
        <v>-0.47737075492463737</v>
      </c>
      <c r="G71" s="377">
        <v>2.0083108428540646</v>
      </c>
      <c r="H71" s="377">
        <v>-1.1708385428695873</v>
      </c>
      <c r="I71" s="378">
        <v>2.2675357400940648</v>
      </c>
      <c r="J71" s="378">
        <v>-1.2113187555242497</v>
      </c>
      <c r="K71" s="370">
        <v>-0.34819471669479979</v>
      </c>
      <c r="L71" s="371">
        <v>6190.3670995414259</v>
      </c>
      <c r="M71" s="371">
        <v>-11981.720415743592</v>
      </c>
      <c r="N71" s="370">
        <v>-0.65934749685007044</v>
      </c>
      <c r="O71" s="369">
        <v>1213.3282084465027</v>
      </c>
      <c r="P71" s="369">
        <v>-1299.4515745639801</v>
      </c>
      <c r="Q71" s="370">
        <v>-0.51713707000903508</v>
      </c>
    </row>
    <row r="72" spans="1:17">
      <c r="A72" s="389"/>
      <c r="B72" s="389"/>
      <c r="C72" s="258" t="s">
        <v>374</v>
      </c>
      <c r="D72" s="369">
        <v>667.75200814604761</v>
      </c>
      <c r="E72" s="369">
        <v>-900.49119000732901</v>
      </c>
      <c r="F72" s="374">
        <v>-0.57420379126634646</v>
      </c>
      <c r="G72" s="379">
        <v>0.49122885842199943</v>
      </c>
      <c r="H72" s="379">
        <v>-0.46322687926208778</v>
      </c>
      <c r="I72" s="380">
        <v>4.5415977669025951</v>
      </c>
      <c r="J72" s="380">
        <v>1.0044800051971841</v>
      </c>
      <c r="K72" s="374">
        <v>0.28398263017199543</v>
      </c>
      <c r="L72" s="375">
        <v>3032.6610290408134</v>
      </c>
      <c r="M72" s="375">
        <v>-2514.3998418211931</v>
      </c>
      <c r="N72" s="374">
        <v>-0.45328506399289942</v>
      </c>
      <c r="O72" s="369">
        <v>663.91664862632751</v>
      </c>
      <c r="P72" s="369">
        <v>-707.23395609855652</v>
      </c>
      <c r="Q72" s="374">
        <v>-0.51579596994048671</v>
      </c>
    </row>
    <row r="73" spans="1:17">
      <c r="A73" s="389"/>
      <c r="B73" s="389" t="s">
        <v>320</v>
      </c>
      <c r="C73" s="258" t="s">
        <v>312</v>
      </c>
      <c r="D73" s="369">
        <v>1166439.4633703046</v>
      </c>
      <c r="E73" s="369">
        <v>-246725.69808395114</v>
      </c>
      <c r="F73" s="370">
        <v>-0.17459084388271462</v>
      </c>
      <c r="G73" s="377">
        <v>59.749722708641855</v>
      </c>
      <c r="H73" s="377">
        <v>-2.2831303072004658</v>
      </c>
      <c r="I73" s="378">
        <v>6.5005281705922551</v>
      </c>
      <c r="J73" s="378">
        <v>0.85644625738421087</v>
      </c>
      <c r="K73" s="370">
        <v>0.15174235075858683</v>
      </c>
      <c r="L73" s="371">
        <v>7582472.5909291776</v>
      </c>
      <c r="M73" s="371">
        <v>-393547.33721051272</v>
      </c>
      <c r="N73" s="370">
        <v>-4.9341318195816351E-2</v>
      </c>
      <c r="O73" s="369">
        <v>3506903.2494698926</v>
      </c>
      <c r="P73" s="369">
        <v>-732022.345364179</v>
      </c>
      <c r="Q73" s="370">
        <v>-0.17269053890832289</v>
      </c>
    </row>
    <row r="74" spans="1:17">
      <c r="A74" s="389"/>
      <c r="B74" s="389"/>
      <c r="C74" s="258" t="s">
        <v>313</v>
      </c>
      <c r="D74" s="369">
        <v>5690.9945314019915</v>
      </c>
      <c r="E74" s="369">
        <v>-21480.092422059177</v>
      </c>
      <c r="F74" s="374">
        <v>-0.79054961838112814</v>
      </c>
      <c r="G74" s="379">
        <v>0.29151563871576303</v>
      </c>
      <c r="H74" s="379">
        <v>-0.90119706694577373</v>
      </c>
      <c r="I74" s="380">
        <v>4.512926878379262</v>
      </c>
      <c r="J74" s="380">
        <v>1.139780897094385</v>
      </c>
      <c r="K74" s="374">
        <v>0.33789847916994897</v>
      </c>
      <c r="L74" s="375">
        <v>25683.042185473441</v>
      </c>
      <c r="M74" s="375">
        <v>-65969.000578736057</v>
      </c>
      <c r="N74" s="374">
        <v>-0.71977665297054594</v>
      </c>
      <c r="O74" s="369">
        <v>5683.5044205188751</v>
      </c>
      <c r="P74" s="369">
        <v>-19879.788615584373</v>
      </c>
      <c r="Q74" s="374">
        <v>-0.77766931621477664</v>
      </c>
    </row>
    <row r="75" spans="1:17">
      <c r="A75" s="389"/>
      <c r="B75" s="389"/>
      <c r="C75" s="258" t="s">
        <v>314</v>
      </c>
      <c r="D75" s="369">
        <v>75.995253875851631</v>
      </c>
      <c r="E75" s="369">
        <v>-4658.4638932049274</v>
      </c>
      <c r="F75" s="370">
        <v>-0.98394848249504707</v>
      </c>
      <c r="G75" s="377">
        <v>3.8927826851254772E-3</v>
      </c>
      <c r="H75" s="377">
        <v>-0.20393289572187723</v>
      </c>
      <c r="I75" s="378">
        <v>2.5368982692017812</v>
      </c>
      <c r="J75" s="378">
        <v>-0.93480544694611512</v>
      </c>
      <c r="K75" s="370">
        <v>-0.26926417787268686</v>
      </c>
      <c r="L75" s="371">
        <v>192.79222802519797</v>
      </c>
      <c r="M75" s="371">
        <v>-16243.847186845542</v>
      </c>
      <c r="N75" s="370">
        <v>-0.98827058115962718</v>
      </c>
      <c r="O75" s="369">
        <v>57.354908585548401</v>
      </c>
      <c r="P75" s="369">
        <v>-3515.8218061923981</v>
      </c>
      <c r="Q75" s="370">
        <v>-0.98394848249504707</v>
      </c>
    </row>
    <row r="76" spans="1:17">
      <c r="A76" s="389"/>
      <c r="B76" s="389"/>
      <c r="C76" s="258" t="s">
        <v>315</v>
      </c>
      <c r="D76" s="369">
        <v>41841.891552209854</v>
      </c>
      <c r="E76" s="369">
        <v>-19033.088305131911</v>
      </c>
      <c r="F76" s="374">
        <v>-0.3126586382407886</v>
      </c>
      <c r="G76" s="379">
        <v>2.1433100442486706</v>
      </c>
      <c r="H76" s="379">
        <v>-0.5288819831480378</v>
      </c>
      <c r="I76" s="380">
        <v>3.262963127360079</v>
      </c>
      <c r="J76" s="380">
        <v>-0.21036188422751723</v>
      </c>
      <c r="K76" s="374">
        <v>-6.0564987015529675E-2</v>
      </c>
      <c r="L76" s="375">
        <v>136528.54931385993</v>
      </c>
      <c r="M76" s="375">
        <v>-74910.040804536344</v>
      </c>
      <c r="N76" s="374">
        <v>-0.35428745889097174</v>
      </c>
      <c r="O76" s="369">
        <v>20920.945776104927</v>
      </c>
      <c r="P76" s="369">
        <v>-9516.5441525659553</v>
      </c>
      <c r="Q76" s="374">
        <v>-0.3126586382407886</v>
      </c>
    </row>
    <row r="77" spans="1:17">
      <c r="A77" s="389"/>
      <c r="B77" s="389"/>
      <c r="C77" s="258" t="s">
        <v>372</v>
      </c>
      <c r="D77" s="369">
        <v>1896605.0673790886</v>
      </c>
      <c r="E77" s="369">
        <v>-286280.69250913896</v>
      </c>
      <c r="F77" s="370">
        <v>-0.13114781257439587</v>
      </c>
      <c r="G77" s="377">
        <v>97.151742908521456</v>
      </c>
      <c r="H77" s="377">
        <v>1.3309321590024439</v>
      </c>
      <c r="I77" s="378">
        <v>6.0875303893372141</v>
      </c>
      <c r="J77" s="378">
        <v>0.64919262180305992</v>
      </c>
      <c r="K77" s="370">
        <v>0.11937335442432738</v>
      </c>
      <c r="L77" s="371">
        <v>11545640.984241156</v>
      </c>
      <c r="M77" s="371">
        <v>-325629.08597148396</v>
      </c>
      <c r="N77" s="370">
        <v>-2.7430012462487195E-2</v>
      </c>
      <c r="O77" s="369">
        <v>5073699.3639100082</v>
      </c>
      <c r="P77" s="369">
        <v>-814508.17635380384</v>
      </c>
      <c r="Q77" s="370">
        <v>-0.13832871392255836</v>
      </c>
    </row>
    <row r="78" spans="1:17">
      <c r="A78" s="389"/>
      <c r="B78" s="389"/>
      <c r="C78" s="258" t="s">
        <v>373</v>
      </c>
      <c r="D78" s="369">
        <v>49664.416502252221</v>
      </c>
      <c r="E78" s="369">
        <v>-13454.003424534021</v>
      </c>
      <c r="F78" s="374">
        <v>-0.21315494652971187</v>
      </c>
      <c r="G78" s="379">
        <v>2.5440112476321524</v>
      </c>
      <c r="H78" s="379">
        <v>-0.22665970627197618</v>
      </c>
      <c r="I78" s="380">
        <v>2.9737731059795016</v>
      </c>
      <c r="J78" s="380">
        <v>-0.42636450370561629</v>
      </c>
      <c r="K78" s="374">
        <v>-0.12539624940212385</v>
      </c>
      <c r="L78" s="375">
        <v>147690.7061185622</v>
      </c>
      <c r="M78" s="375">
        <v>-66920.607338402275</v>
      </c>
      <c r="N78" s="374">
        <v>-0.31182236509549954</v>
      </c>
      <c r="O78" s="369">
        <v>23042.308474421501</v>
      </c>
      <c r="P78" s="369">
        <v>-8004.1665075502387</v>
      </c>
      <c r="Q78" s="374">
        <v>-0.25781240904798847</v>
      </c>
    </row>
    <row r="79" spans="1:17">
      <c r="A79" s="389"/>
      <c r="B79" s="389"/>
      <c r="C79" s="258" t="s">
        <v>374</v>
      </c>
      <c r="D79" s="369">
        <v>5939.514741504192</v>
      </c>
      <c r="E79" s="369">
        <v>-26147.821068844198</v>
      </c>
      <c r="F79" s="370">
        <v>-0.81489536006948082</v>
      </c>
      <c r="G79" s="377">
        <v>0.30424584384633641</v>
      </c>
      <c r="H79" s="377">
        <v>-1.1042724527305265</v>
      </c>
      <c r="I79" s="378">
        <v>4.4710074184932767</v>
      </c>
      <c r="J79" s="378">
        <v>1.0850323349305269</v>
      </c>
      <c r="K79" s="370">
        <v>0.32044900158829498</v>
      </c>
      <c r="L79" s="371">
        <v>26555.614471515419</v>
      </c>
      <c r="M79" s="371">
        <v>-82091.30508023499</v>
      </c>
      <c r="N79" s="370">
        <v>-0.75557876301438509</v>
      </c>
      <c r="O79" s="369">
        <v>5913.3842853307724</v>
      </c>
      <c r="P79" s="369">
        <v>-23375.214125275612</v>
      </c>
      <c r="Q79" s="370">
        <v>-0.7980994446224734</v>
      </c>
    </row>
    <row r="80" spans="1:17">
      <c r="A80" s="389"/>
      <c r="B80" s="389" t="s">
        <v>321</v>
      </c>
      <c r="C80" s="258" t="s">
        <v>312</v>
      </c>
      <c r="D80" s="369">
        <v>158690.8406615704</v>
      </c>
      <c r="E80" s="369">
        <v>-33249.281124597153</v>
      </c>
      <c r="F80" s="374">
        <v>-0.17322736286287649</v>
      </c>
      <c r="G80" s="379">
        <v>60.358498400190761</v>
      </c>
      <c r="H80" s="379">
        <v>1.8960399912257984</v>
      </c>
      <c r="I80" s="380">
        <v>6.5403614097648424</v>
      </c>
      <c r="J80" s="380">
        <v>0.44449678949413762</v>
      </c>
      <c r="K80" s="374">
        <v>7.2917759363625503E-2</v>
      </c>
      <c r="L80" s="375">
        <v>1037895.4503460765</v>
      </c>
      <c r="M80" s="375">
        <v>-132145.54726067267</v>
      </c>
      <c r="N80" s="374">
        <v>-0.11294095465968175</v>
      </c>
      <c r="O80" s="369">
        <v>477834.12059497833</v>
      </c>
      <c r="P80" s="369">
        <v>-97718.692246537423</v>
      </c>
      <c r="Q80" s="374">
        <v>-0.16978232069460017</v>
      </c>
    </row>
    <row r="81" spans="1:17">
      <c r="A81" s="389"/>
      <c r="B81" s="389"/>
      <c r="C81" s="258" t="s">
        <v>313</v>
      </c>
      <c r="D81" s="369">
        <v>1147.1443705558777</v>
      </c>
      <c r="E81" s="369">
        <v>-1253.4834135144952</v>
      </c>
      <c r="F81" s="370">
        <v>-0.52214817383691081</v>
      </c>
      <c r="G81" s="377">
        <v>0.43631952144388869</v>
      </c>
      <c r="H81" s="377">
        <v>-0.29488040005024357</v>
      </c>
      <c r="I81" s="378">
        <v>4.5650396031902938</v>
      </c>
      <c r="J81" s="378">
        <v>1.0320934547344223</v>
      </c>
      <c r="K81" s="370">
        <v>0.29213393337045757</v>
      </c>
      <c r="L81" s="371">
        <v>5236.7594821643834</v>
      </c>
      <c r="M81" s="371">
        <v>-3244.5292014431943</v>
      </c>
      <c r="N81" s="370">
        <v>-0.38255144029163152</v>
      </c>
      <c r="O81" s="369">
        <v>1147.1443705558777</v>
      </c>
      <c r="P81" s="369">
        <v>-998.57260489463806</v>
      </c>
      <c r="Q81" s="370">
        <v>-0.46537945885662635</v>
      </c>
    </row>
    <row r="82" spans="1:17">
      <c r="A82" s="389"/>
      <c r="B82" s="389"/>
      <c r="C82" s="258" t="s">
        <v>314</v>
      </c>
      <c r="D82" s="369">
        <v>18.755041366815568</v>
      </c>
      <c r="E82" s="369">
        <v>-685.78830026686205</v>
      </c>
      <c r="F82" s="374">
        <v>-0.97337986145277189</v>
      </c>
      <c r="G82" s="379">
        <v>7.1335316494330475E-3</v>
      </c>
      <c r="H82" s="379">
        <v>-0.20746118374550343</v>
      </c>
      <c r="I82" s="380">
        <v>2.9612850365177246</v>
      </c>
      <c r="J82" s="380">
        <v>-0.4487306939942588</v>
      </c>
      <c r="K82" s="374">
        <v>-0.13159197184315802</v>
      </c>
      <c r="L82" s="375">
        <v>55.539023358821872</v>
      </c>
      <c r="M82" s="375">
        <v>-2346.9648544394972</v>
      </c>
      <c r="N82" s="374">
        <v>-0.97688285797493968</v>
      </c>
      <c r="O82" s="369">
        <v>14.154748201370239</v>
      </c>
      <c r="P82" s="369">
        <v>-517.57607567310333</v>
      </c>
      <c r="Q82" s="374">
        <v>-0.97337986145277189</v>
      </c>
    </row>
    <row r="83" spans="1:17">
      <c r="A83" s="389"/>
      <c r="B83" s="389"/>
      <c r="C83" s="258" t="s">
        <v>315</v>
      </c>
      <c r="D83" s="369">
        <v>4242.2957601547241</v>
      </c>
      <c r="E83" s="369">
        <v>-5141.8597435951233</v>
      </c>
      <c r="F83" s="370">
        <v>-0.5479299380259065</v>
      </c>
      <c r="G83" s="377">
        <v>1.6135688788650031</v>
      </c>
      <c r="H83" s="377">
        <v>-1.244722528558561</v>
      </c>
      <c r="I83" s="378">
        <v>2.5713744305784703</v>
      </c>
      <c r="J83" s="378">
        <v>-1.0350936479895387</v>
      </c>
      <c r="K83" s="370">
        <v>-0.28701034514647222</v>
      </c>
      <c r="L83" s="371">
        <v>10908.530844613313</v>
      </c>
      <c r="M83" s="371">
        <v>-22935.126423978807</v>
      </c>
      <c r="N83" s="370">
        <v>-0.67767872254347816</v>
      </c>
      <c r="O83" s="369">
        <v>2121.1478800773621</v>
      </c>
      <c r="P83" s="369">
        <v>-2570.9298717975616</v>
      </c>
      <c r="Q83" s="370">
        <v>-0.5479299380259065</v>
      </c>
    </row>
    <row r="84" spans="1:17">
      <c r="A84" s="389"/>
      <c r="B84" s="389"/>
      <c r="C84" s="258" t="s">
        <v>372</v>
      </c>
      <c r="D84" s="369">
        <v>256115.83439190596</v>
      </c>
      <c r="E84" s="369">
        <v>-58787.712771212246</v>
      </c>
      <c r="F84" s="374">
        <v>-0.18668482238709289</v>
      </c>
      <c r="G84" s="379">
        <v>97.414363147620364</v>
      </c>
      <c r="H84" s="379">
        <v>1.4988486760333046</v>
      </c>
      <c r="I84" s="380">
        <v>6.1573587335953626</v>
      </c>
      <c r="J84" s="380">
        <v>0.47700859506658766</v>
      </c>
      <c r="K84" s="374">
        <v>8.397520987854705E-2</v>
      </c>
      <c r="L84" s="375">
        <v>1576997.0697050656</v>
      </c>
      <c r="M84" s="375">
        <v>-211765.33804615564</v>
      </c>
      <c r="N84" s="374">
        <v>-0.11838650964964134</v>
      </c>
      <c r="O84" s="369">
        <v>685830.26137042046</v>
      </c>
      <c r="P84" s="369">
        <v>-154677.53685756878</v>
      </c>
      <c r="Q84" s="374">
        <v>-0.18402867550267776</v>
      </c>
    </row>
    <row r="85" spans="1:17">
      <c r="A85" s="389"/>
      <c r="B85" s="389"/>
      <c r="C85" s="258" t="s">
        <v>373</v>
      </c>
      <c r="D85" s="369">
        <v>5581.4687187224627</v>
      </c>
      <c r="E85" s="369">
        <v>-4707.2655683979392</v>
      </c>
      <c r="F85" s="370">
        <v>-0.45751648716310689</v>
      </c>
      <c r="G85" s="377">
        <v>2.1229270027511284</v>
      </c>
      <c r="H85" s="377">
        <v>-1.0108873073792961</v>
      </c>
      <c r="I85" s="378">
        <v>2.28675370711021</v>
      </c>
      <c r="J85" s="378">
        <v>-1.1328749781489522</v>
      </c>
      <c r="K85" s="370">
        <v>-0.33128596184503445</v>
      </c>
      <c r="L85" s="371">
        <v>12763.444283658266</v>
      </c>
      <c r="M85" s="371">
        <v>-22420.206619588134</v>
      </c>
      <c r="N85" s="370">
        <v>-0.63723365949835009</v>
      </c>
      <c r="O85" s="369">
        <v>2484.3134281635284</v>
      </c>
      <c r="P85" s="369">
        <v>-2453.0738242864609</v>
      </c>
      <c r="Q85" s="370">
        <v>-0.49683642356981761</v>
      </c>
    </row>
    <row r="86" spans="1:17">
      <c r="A86" s="389"/>
      <c r="B86" s="389"/>
      <c r="C86" s="258" t="s">
        <v>374</v>
      </c>
      <c r="D86" s="369">
        <v>1216.5281934797763</v>
      </c>
      <c r="E86" s="369">
        <v>-1904.6534054756162</v>
      </c>
      <c r="F86" s="374">
        <v>-0.61023472844805693</v>
      </c>
      <c r="G86" s="379">
        <v>0.46270984962850342</v>
      </c>
      <c r="H86" s="379">
        <v>-0.48796136865404377</v>
      </c>
      <c r="I86" s="380">
        <v>4.5163830755290304</v>
      </c>
      <c r="J86" s="380">
        <v>1.0103803452278686</v>
      </c>
      <c r="K86" s="374">
        <v>0.28818584095656935</v>
      </c>
      <c r="L86" s="375">
        <v>5494.3073439359678</v>
      </c>
      <c r="M86" s="375">
        <v>-5448.5638637673846</v>
      </c>
      <c r="N86" s="374">
        <v>-0.49790989589019463</v>
      </c>
      <c r="O86" s="369">
        <v>1211.9279003143311</v>
      </c>
      <c r="P86" s="369">
        <v>-1481.530372262001</v>
      </c>
      <c r="Q86" s="374">
        <v>-0.55004764222498814</v>
      </c>
    </row>
    <row r="87" spans="1:17">
      <c r="A87" s="389" t="s">
        <v>115</v>
      </c>
      <c r="B87" s="389" t="s">
        <v>319</v>
      </c>
      <c r="C87" s="258" t="s">
        <v>312</v>
      </c>
      <c r="D87" s="369">
        <v>382044.68178491795</v>
      </c>
      <c r="E87" s="369">
        <v>-32257.324722609075</v>
      </c>
      <c r="F87" s="370">
        <v>-7.7859446046450717E-2</v>
      </c>
      <c r="G87" s="377">
        <v>51.360081601619221</v>
      </c>
      <c r="H87" s="377">
        <v>-4.9593502226209694</v>
      </c>
      <c r="I87" s="378">
        <v>5.6646710563352247</v>
      </c>
      <c r="J87" s="378">
        <v>0.1639193692527865</v>
      </c>
      <c r="K87" s="370">
        <v>2.9799448980349853E-2</v>
      </c>
      <c r="L87" s="371">
        <v>2164157.4511338258</v>
      </c>
      <c r="M87" s="371">
        <v>-114815.01012409292</v>
      </c>
      <c r="N87" s="370">
        <v>-5.0380165656200501E-2</v>
      </c>
      <c r="O87" s="369">
        <v>1094205.4331001043</v>
      </c>
      <c r="P87" s="369">
        <v>-94229.888755480992</v>
      </c>
      <c r="Q87" s="370">
        <v>-7.9289034095985492E-2</v>
      </c>
    </row>
    <row r="88" spans="1:17">
      <c r="A88" s="389"/>
      <c r="B88" s="389"/>
      <c r="C88" s="258" t="s">
        <v>313</v>
      </c>
      <c r="D88" s="369">
        <v>2884.042383808589</v>
      </c>
      <c r="E88" s="369">
        <v>1181.0361879506233</v>
      </c>
      <c r="F88" s="374">
        <v>0.69350081686321963</v>
      </c>
      <c r="G88" s="379">
        <v>0.38771551924999237</v>
      </c>
      <c r="H88" s="379">
        <v>0.15621207529518064</v>
      </c>
      <c r="I88" s="380">
        <v>1.4223422083451784</v>
      </c>
      <c r="J88" s="380">
        <v>-2.3704843423383934</v>
      </c>
      <c r="K88" s="374">
        <v>-0.62499149662173892</v>
      </c>
      <c r="L88" s="375">
        <v>4102.0952131474014</v>
      </c>
      <c r="M88" s="375">
        <v>-2357.1119024813179</v>
      </c>
      <c r="N88" s="374">
        <v>-0.36492279319826143</v>
      </c>
      <c r="O88" s="369">
        <v>1250.6108593940735</v>
      </c>
      <c r="P88" s="369">
        <v>-725.44799482822418</v>
      </c>
      <c r="Q88" s="374">
        <v>-0.36711861758476477</v>
      </c>
    </row>
    <row r="89" spans="1:17">
      <c r="A89" s="389"/>
      <c r="B89" s="389"/>
      <c r="C89" s="258" t="s">
        <v>314</v>
      </c>
      <c r="D89" s="369">
        <v>2958.4937130570411</v>
      </c>
      <c r="E89" s="369">
        <v>2170.3227003633974</v>
      </c>
      <c r="F89" s="370">
        <v>2.753619031161942</v>
      </c>
      <c r="G89" s="377">
        <v>0.39772436514645809</v>
      </c>
      <c r="H89" s="377">
        <v>0.29058188715212196</v>
      </c>
      <c r="I89" s="378">
        <v>0.93790220305277427</v>
      </c>
      <c r="J89" s="378">
        <v>-0.12691344749940525</v>
      </c>
      <c r="K89" s="370">
        <v>-0.11918818758307316</v>
      </c>
      <c r="L89" s="371">
        <v>2774.7777711939812</v>
      </c>
      <c r="M89" s="371">
        <v>1935.5209415662289</v>
      </c>
      <c r="N89" s="370">
        <v>2.3062319819604191</v>
      </c>
      <c r="O89" s="369">
        <v>1313.2369050979614</v>
      </c>
      <c r="P89" s="369">
        <v>885.21917164325714</v>
      </c>
      <c r="Q89" s="370">
        <v>2.0681834009499913</v>
      </c>
    </row>
    <row r="90" spans="1:17">
      <c r="A90" s="389"/>
      <c r="B90" s="389"/>
      <c r="C90" s="258" t="s">
        <v>315</v>
      </c>
      <c r="D90" s="369">
        <v>45699.292313218117</v>
      </c>
      <c r="E90" s="369">
        <v>13305.921528249979</v>
      </c>
      <c r="F90" s="374">
        <v>0.41076063422286624</v>
      </c>
      <c r="G90" s="379">
        <v>6.1435729752272925</v>
      </c>
      <c r="H90" s="379">
        <v>1.7400793671213854</v>
      </c>
      <c r="I90" s="380">
        <v>4.1997483928031478</v>
      </c>
      <c r="J90" s="380">
        <v>5.2312752322047018E-2</v>
      </c>
      <c r="K90" s="374">
        <v>1.2613276457251729E-2</v>
      </c>
      <c r="L90" s="375">
        <v>191925.52944467904</v>
      </c>
      <c r="M90" s="375">
        <v>57576.108935782919</v>
      </c>
      <c r="N90" s="374">
        <v>0.42855494811732697</v>
      </c>
      <c r="O90" s="369">
        <v>25484.209450364113</v>
      </c>
      <c r="P90" s="369">
        <v>7210.6701583862305</v>
      </c>
      <c r="Q90" s="374">
        <v>0.39459625435296641</v>
      </c>
    </row>
    <row r="91" spans="1:17">
      <c r="A91" s="389"/>
      <c r="B91" s="389"/>
      <c r="C91" s="258" t="s">
        <v>372</v>
      </c>
      <c r="D91" s="369">
        <v>681855.48791349155</v>
      </c>
      <c r="E91" s="369">
        <v>-8471.3179171747761</v>
      </c>
      <c r="F91" s="370">
        <v>-1.2271460191932265E-2</v>
      </c>
      <c r="G91" s="377">
        <v>91.665072619606136</v>
      </c>
      <c r="H91" s="377">
        <v>-2.1766487979785438</v>
      </c>
      <c r="I91" s="378">
        <v>6.1394997782114871</v>
      </c>
      <c r="J91" s="378">
        <v>0.19887538129154603</v>
      </c>
      <c r="K91" s="370">
        <v>3.3477184888958428E-2</v>
      </c>
      <c r="L91" s="371">
        <v>4186251.6168171666</v>
      </c>
      <c r="M91" s="371">
        <v>85279.352251695003</v>
      </c>
      <c r="N91" s="370">
        <v>2.0794910755323283E-2</v>
      </c>
      <c r="O91" s="369">
        <v>1743001.5527330637</v>
      </c>
      <c r="P91" s="369">
        <v>-62867.005997546948</v>
      </c>
      <c r="Q91" s="370">
        <v>-3.481261451372613E-2</v>
      </c>
    </row>
    <row r="92" spans="1:17">
      <c r="A92" s="389"/>
      <c r="B92" s="389"/>
      <c r="C92" s="258" t="s">
        <v>373</v>
      </c>
      <c r="D92" s="369">
        <v>56128.892745733261</v>
      </c>
      <c r="E92" s="369">
        <v>13334.065405339003</v>
      </c>
      <c r="F92" s="374">
        <v>0.31158124086536293</v>
      </c>
      <c r="G92" s="379">
        <v>7.5456737106272103</v>
      </c>
      <c r="H92" s="379">
        <v>1.728225754860004</v>
      </c>
      <c r="I92" s="380">
        <v>4.2059540285822985</v>
      </c>
      <c r="J92" s="380">
        <v>8.9293700727840708E-2</v>
      </c>
      <c r="K92" s="374">
        <v>2.169081090408527E-2</v>
      </c>
      <c r="L92" s="375">
        <v>236075.54256378056</v>
      </c>
      <c r="M92" s="375">
        <v>59903.774614198221</v>
      </c>
      <c r="N92" s="374">
        <v>0.34003050154631909</v>
      </c>
      <c r="O92" s="369">
        <v>32404.410532593727</v>
      </c>
      <c r="P92" s="369">
        <v>7280.708176612854</v>
      </c>
      <c r="Q92" s="374">
        <v>0.2897943970777711</v>
      </c>
    </row>
    <row r="93" spans="1:17">
      <c r="A93" s="389"/>
      <c r="B93" s="389"/>
      <c r="C93" s="258" t="s">
        <v>374</v>
      </c>
      <c r="D93" s="369">
        <v>5870.905140931106</v>
      </c>
      <c r="E93" s="369">
        <v>3363.6566136338838</v>
      </c>
      <c r="F93" s="370">
        <v>1.3415728744129953</v>
      </c>
      <c r="G93" s="377">
        <v>0.78925366976667333</v>
      </c>
      <c r="H93" s="377">
        <v>0.44842304311853254</v>
      </c>
      <c r="I93" s="378">
        <v>1.1870636676398552</v>
      </c>
      <c r="J93" s="378">
        <v>-1.7424152204503702</v>
      </c>
      <c r="K93" s="370">
        <v>-0.59478674775030682</v>
      </c>
      <c r="L93" s="371">
        <v>6969.1381889593595</v>
      </c>
      <c r="M93" s="371">
        <v>-375.79343895316197</v>
      </c>
      <c r="N93" s="370">
        <v>-5.1163640179447793E-2</v>
      </c>
      <c r="O93" s="369">
        <v>2584.5184290409088</v>
      </c>
      <c r="P93" s="369">
        <v>167.50372862815857</v>
      </c>
      <c r="Q93" s="370">
        <v>6.9301907265832602E-2</v>
      </c>
    </row>
    <row r="94" spans="1:17">
      <c r="A94" s="389"/>
      <c r="B94" s="389" t="s">
        <v>320</v>
      </c>
      <c r="C94" s="258" t="s">
        <v>312</v>
      </c>
      <c r="D94" s="369">
        <v>5562471.6238233466</v>
      </c>
      <c r="E94" s="369">
        <v>-293312.01802964881</v>
      </c>
      <c r="F94" s="374">
        <v>-5.0089285391841015E-2</v>
      </c>
      <c r="G94" s="379">
        <v>52.66592977268418</v>
      </c>
      <c r="H94" s="379">
        <v>-3.0137874722998603</v>
      </c>
      <c r="I94" s="380">
        <v>5.6113595228931921</v>
      </c>
      <c r="J94" s="380">
        <v>0.30666785672239527</v>
      </c>
      <c r="K94" s="374">
        <v>5.7810684582873056E-2</v>
      </c>
      <c r="L94" s="375">
        <v>31213028.117164291</v>
      </c>
      <c r="M94" s="375">
        <v>149901.433327429</v>
      </c>
      <c r="N94" s="374">
        <v>4.825703312262751E-3</v>
      </c>
      <c r="O94" s="369">
        <v>15955073.158666244</v>
      </c>
      <c r="P94" s="369">
        <v>-851303.15067582019</v>
      </c>
      <c r="Q94" s="374">
        <v>-5.0653581414966363E-2</v>
      </c>
    </row>
    <row r="95" spans="1:17">
      <c r="A95" s="389"/>
      <c r="B95" s="389"/>
      <c r="C95" s="258" t="s">
        <v>313</v>
      </c>
      <c r="D95" s="369">
        <v>20272.264190406862</v>
      </c>
      <c r="E95" s="369">
        <v>4225.5480387031312</v>
      </c>
      <c r="F95" s="370">
        <v>0.26332789829117098</v>
      </c>
      <c r="G95" s="377">
        <v>0.19193943167505403</v>
      </c>
      <c r="H95" s="377">
        <v>3.9359235294258138E-2</v>
      </c>
      <c r="I95" s="378">
        <v>3.1681877436030375</v>
      </c>
      <c r="J95" s="378">
        <v>-0.31826562935757829</v>
      </c>
      <c r="K95" s="370">
        <v>-9.1286357599360199E-2</v>
      </c>
      <c r="L95" s="371">
        <v>64226.338943129776</v>
      </c>
      <c r="M95" s="371">
        <v>8280.2112910807118</v>
      </c>
      <c r="N95" s="370">
        <v>0.14800329600251508</v>
      </c>
      <c r="O95" s="369">
        <v>20339.599373340607</v>
      </c>
      <c r="P95" s="369">
        <v>2561.3107956197418</v>
      </c>
      <c r="Q95" s="370">
        <v>0.1440695927744973</v>
      </c>
    </row>
    <row r="96" spans="1:17">
      <c r="A96" s="389"/>
      <c r="B96" s="389"/>
      <c r="C96" s="258" t="s">
        <v>314</v>
      </c>
      <c r="D96" s="369">
        <v>19019.907735750079</v>
      </c>
      <c r="E96" s="369">
        <v>4892.5558412127975</v>
      </c>
      <c r="F96" s="374">
        <v>0.34631797082258814</v>
      </c>
      <c r="G96" s="379">
        <v>0.18008201979921834</v>
      </c>
      <c r="H96" s="379">
        <v>4.5752097961581473E-2</v>
      </c>
      <c r="I96" s="380">
        <v>0.88793202514721514</v>
      </c>
      <c r="J96" s="380">
        <v>0.33996948635689728</v>
      </c>
      <c r="K96" s="374">
        <v>0.6204246865258598</v>
      </c>
      <c r="L96" s="375">
        <v>16888.385193917751</v>
      </c>
      <c r="M96" s="375">
        <v>9147.1255834028962</v>
      </c>
      <c r="N96" s="374">
        <v>1.1816068758343241</v>
      </c>
      <c r="O96" s="369">
        <v>8128.3958537578583</v>
      </c>
      <c r="P96" s="369">
        <v>3404.6600619858036</v>
      </c>
      <c r="Q96" s="374">
        <v>0.7207558195604723</v>
      </c>
    </row>
    <row r="97" spans="1:17">
      <c r="A97" s="389"/>
      <c r="B97" s="389"/>
      <c r="C97" s="258" t="s">
        <v>315</v>
      </c>
      <c r="D97" s="369">
        <v>601888.36231759191</v>
      </c>
      <c r="E97" s="369">
        <v>95719.71469193697</v>
      </c>
      <c r="F97" s="370">
        <v>0.1891063682844458</v>
      </c>
      <c r="G97" s="377">
        <v>5.6987275377822018</v>
      </c>
      <c r="H97" s="377">
        <v>0.8858230826657314</v>
      </c>
      <c r="I97" s="378">
        <v>4.2066695389185265</v>
      </c>
      <c r="J97" s="378">
        <v>0.21011828483436235</v>
      </c>
      <c r="K97" s="370">
        <v>5.2574900577000691E-2</v>
      </c>
      <c r="L97" s="371">
        <v>2531945.4395909715</v>
      </c>
      <c r="M97" s="371">
        <v>509016.49614457483</v>
      </c>
      <c r="N97" s="370">
        <v>0.25162351737247896</v>
      </c>
      <c r="O97" s="369">
        <v>336470.62889826298</v>
      </c>
      <c r="P97" s="369">
        <v>51723.290714502335</v>
      </c>
      <c r="Q97" s="370">
        <v>0.18164626592970257</v>
      </c>
    </row>
    <row r="98" spans="1:17">
      <c r="A98" s="389"/>
      <c r="B98" s="389"/>
      <c r="C98" s="258" t="s">
        <v>372</v>
      </c>
      <c r="D98" s="369">
        <v>9780992.256167097</v>
      </c>
      <c r="E98" s="369">
        <v>-74269.758937906474</v>
      </c>
      <c r="F98" s="374">
        <v>-7.5360511799761783E-3</v>
      </c>
      <c r="G98" s="379">
        <v>92.607223210676722</v>
      </c>
      <c r="H98" s="379">
        <v>-1.1015331126078394</v>
      </c>
      <c r="I98" s="380">
        <v>6.0598003956357642</v>
      </c>
      <c r="J98" s="380">
        <v>0.30661597883805758</v>
      </c>
      <c r="K98" s="374">
        <v>5.3295002667187889E-2</v>
      </c>
      <c r="L98" s="375">
        <v>59270860.743631721</v>
      </c>
      <c r="M98" s="375">
        <v>2571720.8948712498</v>
      </c>
      <c r="N98" s="374">
        <v>4.5357317619474813E-2</v>
      </c>
      <c r="O98" s="369">
        <v>25255392.823245272</v>
      </c>
      <c r="P98" s="369">
        <v>-496185.2160468027</v>
      </c>
      <c r="Q98" s="374">
        <v>-1.9268147967076706E-2</v>
      </c>
    </row>
    <row r="99" spans="1:17">
      <c r="A99" s="389"/>
      <c r="B99" s="389"/>
      <c r="C99" s="258" t="s">
        <v>373</v>
      </c>
      <c r="D99" s="369">
        <v>740219.16777566075</v>
      </c>
      <c r="E99" s="369">
        <v>111475.07723623514</v>
      </c>
      <c r="F99" s="370">
        <v>0.17729801188365216</v>
      </c>
      <c r="G99" s="377">
        <v>7.0084547558863628</v>
      </c>
      <c r="H99" s="377">
        <v>1.0300417335070229</v>
      </c>
      <c r="I99" s="378">
        <v>4.212456022747193</v>
      </c>
      <c r="J99" s="378">
        <v>0.2274092252239539</v>
      </c>
      <c r="K99" s="370">
        <v>5.7065634803910414E-2</v>
      </c>
      <c r="L99" s="371">
        <v>3118140.6914494969</v>
      </c>
      <c r="M99" s="371">
        <v>612566.06698369747</v>
      </c>
      <c r="N99" s="370">
        <v>0.24448127028517441</v>
      </c>
      <c r="O99" s="369">
        <v>428109.81483471394</v>
      </c>
      <c r="P99" s="369">
        <v>62642.92035317421</v>
      </c>
      <c r="Q99" s="370">
        <v>0.17140518416049966</v>
      </c>
    </row>
    <row r="100" spans="1:17">
      <c r="A100" s="389"/>
      <c r="B100" s="389"/>
      <c r="C100" s="258" t="s">
        <v>374</v>
      </c>
      <c r="D100" s="369">
        <v>40591.335131273932</v>
      </c>
      <c r="E100" s="369">
        <v>7691.2286118529955</v>
      </c>
      <c r="F100" s="374">
        <v>0.23377518876155803</v>
      </c>
      <c r="G100" s="379">
        <v>0.38432203343695703</v>
      </c>
      <c r="H100" s="379">
        <v>7.1491379100906471E-2</v>
      </c>
      <c r="I100" s="380">
        <v>2.068147414712354</v>
      </c>
      <c r="J100" s="380">
        <v>1.045542395605592E-2</v>
      </c>
      <c r="K100" s="374">
        <v>5.081141396780702E-3</v>
      </c>
      <c r="L100" s="375">
        <v>83948.864811466934</v>
      </c>
      <c r="M100" s="375">
        <v>16250.579131425402</v>
      </c>
      <c r="N100" s="374">
        <v>0.24004417494749525</v>
      </c>
      <c r="O100" s="369">
        <v>29209.115265607834</v>
      </c>
      <c r="P100" s="369">
        <v>5473.1321264358448</v>
      </c>
      <c r="Q100" s="374">
        <v>0.23058375523546024</v>
      </c>
    </row>
    <row r="101" spans="1:17">
      <c r="A101" s="389"/>
      <c r="B101" s="389" t="s">
        <v>321</v>
      </c>
      <c r="C101" s="258" t="s">
        <v>312</v>
      </c>
      <c r="D101" s="369">
        <v>730177.79127944412</v>
      </c>
      <c r="E101" s="369">
        <v>-89640.665599979926</v>
      </c>
      <c r="F101" s="370">
        <v>-0.10934209256667657</v>
      </c>
      <c r="G101" s="377">
        <v>50.90160847489328</v>
      </c>
      <c r="H101" s="377">
        <v>-5.4661336461820653</v>
      </c>
      <c r="I101" s="378">
        <v>5.6724700319531269</v>
      </c>
      <c r="J101" s="378">
        <v>0.17859505946884191</v>
      </c>
      <c r="K101" s="370">
        <v>3.2508031282714595E-2</v>
      </c>
      <c r="L101" s="371">
        <v>4141911.6390303718</v>
      </c>
      <c r="M101" s="371">
        <v>-362068.46320018265</v>
      </c>
      <c r="N101" s="370">
        <v>-8.0388557449636952E-2</v>
      </c>
      <c r="O101" s="369">
        <v>2092562.8166338205</v>
      </c>
      <c r="P101" s="369">
        <v>-262283.9668108155</v>
      </c>
      <c r="Q101" s="370">
        <v>-0.11138048074072585</v>
      </c>
    </row>
    <row r="102" spans="1:17">
      <c r="A102" s="389"/>
      <c r="B102" s="389"/>
      <c r="C102" s="258" t="s">
        <v>313</v>
      </c>
      <c r="D102" s="369">
        <v>4934.4845542279854</v>
      </c>
      <c r="E102" s="369">
        <v>1454.7294883204358</v>
      </c>
      <c r="F102" s="374">
        <v>0.41805513915992537</v>
      </c>
      <c r="G102" s="379">
        <v>0.34398909937346406</v>
      </c>
      <c r="H102" s="379">
        <v>0.10473376844788726</v>
      </c>
      <c r="I102" s="380">
        <v>1.4284252821595702</v>
      </c>
      <c r="J102" s="380">
        <v>-2.4013116712313223</v>
      </c>
      <c r="K102" s="374">
        <v>-0.62701739060829587</v>
      </c>
      <c r="L102" s="375">
        <v>7048.5424916851516</v>
      </c>
      <c r="M102" s="375">
        <v>-6278.0040729701523</v>
      </c>
      <c r="N102" s="374">
        <v>-0.47109009393481494</v>
      </c>
      <c r="O102" s="369">
        <v>2144.699679851532</v>
      </c>
      <c r="P102" s="369">
        <v>-1698.8201099634171</v>
      </c>
      <c r="Q102" s="374">
        <v>-0.44199593155866351</v>
      </c>
    </row>
    <row r="103" spans="1:17">
      <c r="A103" s="389"/>
      <c r="B103" s="389"/>
      <c r="C103" s="258" t="s">
        <v>314</v>
      </c>
      <c r="D103" s="369">
        <v>4781.7962635651229</v>
      </c>
      <c r="E103" s="369">
        <v>3453.6201540648935</v>
      </c>
      <c r="F103" s="370">
        <v>2.6002727570249955</v>
      </c>
      <c r="G103" s="377">
        <v>0.33334500736896305</v>
      </c>
      <c r="H103" s="377">
        <v>0.24202443779230964</v>
      </c>
      <c r="I103" s="378">
        <v>1.0919195808060524</v>
      </c>
      <c r="J103" s="378">
        <v>0.21800889253039735</v>
      </c>
      <c r="K103" s="370">
        <v>0.24946358415704767</v>
      </c>
      <c r="L103" s="371">
        <v>5221.3369716119769</v>
      </c>
      <c r="M103" s="371">
        <v>4060.6296736073496</v>
      </c>
      <c r="N103" s="370">
        <v>3.4984097029354264</v>
      </c>
      <c r="O103" s="369">
        <v>2166.2419650554657</v>
      </c>
      <c r="P103" s="369">
        <v>1569.8855919837952</v>
      </c>
      <c r="Q103" s="370">
        <v>2.6324621700573747</v>
      </c>
    </row>
    <row r="104" spans="1:17">
      <c r="A104" s="389"/>
      <c r="B104" s="389"/>
      <c r="C104" s="258" t="s">
        <v>315</v>
      </c>
      <c r="D104" s="369">
        <v>87361.143289208412</v>
      </c>
      <c r="E104" s="369">
        <v>23816.439427882433</v>
      </c>
      <c r="F104" s="374">
        <v>0.37479818113335145</v>
      </c>
      <c r="G104" s="379">
        <v>6.0900547301424384</v>
      </c>
      <c r="H104" s="379">
        <v>1.7209514849563732</v>
      </c>
      <c r="I104" s="380">
        <v>4.1890806343546618</v>
      </c>
      <c r="J104" s="380">
        <v>6.3487344286102143E-2</v>
      </c>
      <c r="K104" s="374">
        <v>1.5388658023788648E-2</v>
      </c>
      <c r="L104" s="375">
        <v>365962.87354790571</v>
      </c>
      <c r="M104" s="375">
        <v>103803.26967822557</v>
      </c>
      <c r="N104" s="374">
        <v>0.39595448019453944</v>
      </c>
      <c r="O104" s="369">
        <v>48718.46599316597</v>
      </c>
      <c r="P104" s="369">
        <v>12993.739312171936</v>
      </c>
      <c r="Q104" s="374">
        <v>0.36371836874219543</v>
      </c>
    </row>
    <row r="105" spans="1:17">
      <c r="A105" s="389"/>
      <c r="B105" s="389"/>
      <c r="C105" s="258" t="s">
        <v>372</v>
      </c>
      <c r="D105" s="369">
        <v>1316908.889091251</v>
      </c>
      <c r="E105" s="369">
        <v>-48409.71123591694</v>
      </c>
      <c r="F105" s="370">
        <v>-3.5456714077078157E-2</v>
      </c>
      <c r="G105" s="377">
        <v>91.803368262094395</v>
      </c>
      <c r="H105" s="377">
        <v>-2.0709842003902708</v>
      </c>
      <c r="I105" s="378">
        <v>6.1246508894460998</v>
      </c>
      <c r="J105" s="378">
        <v>0.18334889491256057</v>
      </c>
      <c r="K105" s="370">
        <v>3.0860053079485916E-2</v>
      </c>
      <c r="L105" s="371">
        <v>8065607.198892205</v>
      </c>
      <c r="M105" s="371">
        <v>-46162.924405338243</v>
      </c>
      <c r="N105" s="370">
        <v>-5.6908570760351371E-3</v>
      </c>
      <c r="O105" s="369">
        <v>3365843.9789630175</v>
      </c>
      <c r="P105" s="369">
        <v>-207740.96191418637</v>
      </c>
      <c r="Q105" s="370">
        <v>-5.8132369973327803E-2</v>
      </c>
    </row>
    <row r="106" spans="1:17">
      <c r="A106" s="389"/>
      <c r="B106" s="389"/>
      <c r="C106" s="258" t="s">
        <v>373</v>
      </c>
      <c r="D106" s="369">
        <v>107801.95304536819</v>
      </c>
      <c r="E106" s="369">
        <v>23558.326780647039</v>
      </c>
      <c r="F106" s="374">
        <v>0.27964521264337594</v>
      </c>
      <c r="G106" s="379">
        <v>7.5150091830773524</v>
      </c>
      <c r="H106" s="379">
        <v>1.7227231461060439</v>
      </c>
      <c r="I106" s="380">
        <v>4.2016383901715395</v>
      </c>
      <c r="J106" s="380">
        <v>0.10451651277413099</v>
      </c>
      <c r="K106" s="374">
        <v>2.5509739739673652E-2</v>
      </c>
      <c r="L106" s="375">
        <v>452944.82445088867</v>
      </c>
      <c r="M106" s="375">
        <v>107788.4202504087</v>
      </c>
      <c r="N106" s="374">
        <v>0.31228862897702769</v>
      </c>
      <c r="O106" s="369">
        <v>62300.078885197639</v>
      </c>
      <c r="P106" s="369">
        <v>12938.16411280632</v>
      </c>
      <c r="Q106" s="374">
        <v>0.2621082300487011</v>
      </c>
    </row>
    <row r="107" spans="1:17">
      <c r="A107" s="389"/>
      <c r="B107" s="389"/>
      <c r="C107" s="258" t="s">
        <v>374</v>
      </c>
      <c r="D107" s="369">
        <v>9777.7981184286837</v>
      </c>
      <c r="E107" s="369">
        <v>4929.3528787387268</v>
      </c>
      <c r="F107" s="370">
        <v>1.0166873368779026</v>
      </c>
      <c r="G107" s="377">
        <v>0.68162255482833445</v>
      </c>
      <c r="H107" s="377">
        <v>0.3482610542843253</v>
      </c>
      <c r="I107" s="378">
        <v>1.2736931890295333</v>
      </c>
      <c r="J107" s="378">
        <v>-1.7422465511068352</v>
      </c>
      <c r="K107" s="370">
        <v>-0.57767949668253582</v>
      </c>
      <c r="L107" s="371">
        <v>12453.9148671484</v>
      </c>
      <c r="M107" s="371">
        <v>-2168.703809107541</v>
      </c>
      <c r="N107" s="370">
        <v>-0.14831158885576767</v>
      </c>
      <c r="O107" s="369">
        <v>4353.8692494630814</v>
      </c>
      <c r="P107" s="369">
        <v>-118.45704793930054</v>
      </c>
      <c r="Q107" s="370">
        <v>-2.648667383864697E-2</v>
      </c>
    </row>
    <row r="108" spans="1:17">
      <c r="A108" s="389" t="s">
        <v>296</v>
      </c>
      <c r="B108" s="389" t="s">
        <v>319</v>
      </c>
      <c r="C108" s="258" t="s">
        <v>312</v>
      </c>
      <c r="D108" s="369">
        <v>10870278.431114532</v>
      </c>
      <c r="E108" s="369">
        <v>-560985.56088392995</v>
      </c>
      <c r="F108" s="374">
        <v>-4.9074674618362658E-2</v>
      </c>
      <c r="G108" s="379">
        <v>10.115139903708629</v>
      </c>
      <c r="H108" s="379">
        <v>-0.96912348794721304</v>
      </c>
      <c r="I108" s="380">
        <v>3.58260967140022</v>
      </c>
      <c r="J108" s="380">
        <v>0.17689569312326059</v>
      </c>
      <c r="K108" s="374">
        <v>5.1940854179644523E-2</v>
      </c>
      <c r="L108" s="375">
        <v>38943964.638124131</v>
      </c>
      <c r="M108" s="375">
        <v>12349.071200892329</v>
      </c>
      <c r="N108" s="374">
        <v>3.1719904301593499E-4</v>
      </c>
      <c r="O108" s="369">
        <v>32880481.526498318</v>
      </c>
      <c r="P108" s="369">
        <v>-1537205.8242980093</v>
      </c>
      <c r="Q108" s="374">
        <v>-4.4663251444825587E-2</v>
      </c>
    </row>
    <row r="109" spans="1:17">
      <c r="A109" s="389"/>
      <c r="B109" s="389"/>
      <c r="C109" s="258" t="s">
        <v>313</v>
      </c>
      <c r="D109" s="369">
        <v>21700567.433927428</v>
      </c>
      <c r="E109" s="369">
        <v>-327694.50408402085</v>
      </c>
      <c r="F109" s="370">
        <v>-1.4876094401190997E-2</v>
      </c>
      <c r="G109" s="377">
        <v>20.193068372171719</v>
      </c>
      <c r="H109" s="377">
        <v>-1.1665168453698911</v>
      </c>
      <c r="I109" s="378">
        <v>2.64753439707928</v>
      </c>
      <c r="J109" s="378">
        <v>-8.7166183675546627E-3</v>
      </c>
      <c r="K109" s="370">
        <v>-3.2815491897659954E-3</v>
      </c>
      <c r="L109" s="371">
        <v>57452998.71746131</v>
      </c>
      <c r="M109" s="371">
        <v>-1059594.4239104539</v>
      </c>
      <c r="N109" s="370">
        <v>-1.8108826955427818E-2</v>
      </c>
      <c r="O109" s="369">
        <v>12171421.072171211</v>
      </c>
      <c r="P109" s="369">
        <v>-195150.76003844291</v>
      </c>
      <c r="Q109" s="370">
        <v>-1.5780505922438286E-2</v>
      </c>
    </row>
    <row r="110" spans="1:17">
      <c r="A110" s="389"/>
      <c r="B110" s="389"/>
      <c r="C110" s="258" t="s">
        <v>314</v>
      </c>
      <c r="D110" s="369">
        <v>33185251.662820417</v>
      </c>
      <c r="E110" s="369">
        <v>698379.1514336355</v>
      </c>
      <c r="F110" s="374">
        <v>2.1497272511807677E-2</v>
      </c>
      <c r="G110" s="379">
        <v>30.879932417222474</v>
      </c>
      <c r="H110" s="379">
        <v>-0.62078805773192869</v>
      </c>
      <c r="I110" s="380">
        <v>2.3765731923630575</v>
      </c>
      <c r="J110" s="380">
        <v>0.11082640708931546</v>
      </c>
      <c r="K110" s="374">
        <v>4.8913853838228299E-2</v>
      </c>
      <c r="L110" s="375">
        <v>78867179.483680576</v>
      </c>
      <c r="M110" s="375">
        <v>5260152.5274080783</v>
      </c>
      <c r="N110" s="374">
        <v>7.1462640795599053E-2</v>
      </c>
      <c r="O110" s="369">
        <v>17572023.518101692</v>
      </c>
      <c r="P110" s="369">
        <v>1755812.9919491298</v>
      </c>
      <c r="Q110" s="374">
        <v>0.11101350662004923</v>
      </c>
    </row>
    <row r="111" spans="1:17">
      <c r="A111" s="389"/>
      <c r="B111" s="389"/>
      <c r="C111" s="258" t="s">
        <v>315</v>
      </c>
      <c r="D111" s="369">
        <v>23251762.607732981</v>
      </c>
      <c r="E111" s="369">
        <v>2290784.5742149204</v>
      </c>
      <c r="F111" s="370">
        <v>0.10928805757783805</v>
      </c>
      <c r="G111" s="377">
        <v>21.636504830624244</v>
      </c>
      <c r="H111" s="377">
        <v>1.3118056868676717</v>
      </c>
      <c r="I111" s="378">
        <v>2.0833115550877888</v>
      </c>
      <c r="J111" s="378">
        <v>3.5221521737894168E-2</v>
      </c>
      <c r="K111" s="370">
        <v>1.7197252642397357E-2</v>
      </c>
      <c r="L111" s="371">
        <v>48440665.716848291</v>
      </c>
      <c r="M111" s="371">
        <v>5510695.5171338767</v>
      </c>
      <c r="N111" s="370">
        <v>0.12836476455719822</v>
      </c>
      <c r="O111" s="369">
        <v>11642193.100000024</v>
      </c>
      <c r="P111" s="369">
        <v>1146918.0988572016</v>
      </c>
      <c r="Q111" s="370">
        <v>0.10927947087925896</v>
      </c>
    </row>
    <row r="112" spans="1:17">
      <c r="A112" s="389"/>
      <c r="B112" s="389"/>
      <c r="C112" s="258" t="s">
        <v>372</v>
      </c>
      <c r="D112" s="369">
        <v>14347966.286881367</v>
      </c>
      <c r="E112" s="369">
        <v>-106835.65654363297</v>
      </c>
      <c r="F112" s="374">
        <v>-7.391014900223444E-3</v>
      </c>
      <c r="G112" s="379">
        <v>13.351239091547303</v>
      </c>
      <c r="H112" s="379">
        <v>-0.66478154512867249</v>
      </c>
      <c r="I112" s="380">
        <v>3.626995234904681</v>
      </c>
      <c r="J112" s="380">
        <v>0.1566944160381003</v>
      </c>
      <c r="K112" s="374">
        <v>4.5152977858927391E-2</v>
      </c>
      <c r="L112" s="375">
        <v>52040005.353091724</v>
      </c>
      <c r="M112" s="375">
        <v>1877494.3322697058</v>
      </c>
      <c r="N112" s="374">
        <v>3.7428236626559114E-2</v>
      </c>
      <c r="O112" s="369">
        <v>40774153.050554991</v>
      </c>
      <c r="P112" s="369">
        <v>-469175.25765135139</v>
      </c>
      <c r="Q112" s="374">
        <v>-1.1375785536639094E-2</v>
      </c>
    </row>
    <row r="113" spans="1:17">
      <c r="A113" s="389"/>
      <c r="B113" s="389"/>
      <c r="C113" s="258" t="s">
        <v>373</v>
      </c>
      <c r="D113" s="369">
        <v>27262842.499108888</v>
      </c>
      <c r="E113" s="369">
        <v>3082576.0131594613</v>
      </c>
      <c r="F113" s="370">
        <v>0.12748312823395361</v>
      </c>
      <c r="G113" s="377">
        <v>25.368942276760546</v>
      </c>
      <c r="H113" s="377">
        <v>1.9226774718974937</v>
      </c>
      <c r="I113" s="378">
        <v>2.1025097747912156</v>
      </c>
      <c r="J113" s="378">
        <v>2.1755423785554395E-2</v>
      </c>
      <c r="K113" s="370">
        <v>1.0455546458446504E-2</v>
      </c>
      <c r="L113" s="371">
        <v>57320392.842969805</v>
      </c>
      <c r="M113" s="371">
        <v>7007198.1438541636</v>
      </c>
      <c r="N113" s="370">
        <v>0.13927158046231816</v>
      </c>
      <c r="O113" s="369">
        <v>13354744.791200995</v>
      </c>
      <c r="P113" s="369">
        <v>1448489.7717201039</v>
      </c>
      <c r="Q113" s="370">
        <v>0.12165788229381111</v>
      </c>
    </row>
    <row r="114" spans="1:17">
      <c r="A114" s="389"/>
      <c r="B114" s="389"/>
      <c r="C114" s="258" t="s">
        <v>374</v>
      </c>
      <c r="D114" s="369">
        <v>65806059.969276838</v>
      </c>
      <c r="E114" s="369">
        <v>1310558.6162163839</v>
      </c>
      <c r="F114" s="374">
        <v>2.0320155494910265E-2</v>
      </c>
      <c r="G114" s="379">
        <v>61.23463233432809</v>
      </c>
      <c r="H114" s="379">
        <v>-1.3030822241507991</v>
      </c>
      <c r="I114" s="380">
        <v>2.4589854119123848</v>
      </c>
      <c r="J114" s="380">
        <v>4.9010805989623929E-2</v>
      </c>
      <c r="K114" s="374">
        <v>2.0336648307071294E-2</v>
      </c>
      <c r="L114" s="375">
        <v>161816141.47988331</v>
      </c>
      <c r="M114" s="375">
        <v>6383621.0227505565</v>
      </c>
      <c r="N114" s="374">
        <v>4.1070047657826639E-2</v>
      </c>
      <c r="O114" s="369">
        <v>34413630.070040464</v>
      </c>
      <c r="P114" s="369">
        <v>1936891.0282368213</v>
      </c>
      <c r="Q114" s="374">
        <v>5.9639332192301692E-2</v>
      </c>
    </row>
    <row r="115" spans="1:17">
      <c r="A115" s="389"/>
      <c r="B115" s="389" t="s">
        <v>320</v>
      </c>
      <c r="C115" s="258" t="s">
        <v>312</v>
      </c>
      <c r="D115" s="369">
        <v>139117381.5892143</v>
      </c>
      <c r="E115" s="369">
        <v>-1698182.6417034268</v>
      </c>
      <c r="F115" s="370">
        <v>-1.2059623174315064E-2</v>
      </c>
      <c r="G115" s="377">
        <v>10.630399440107274</v>
      </c>
      <c r="H115" s="377">
        <v>-0.69051398494151783</v>
      </c>
      <c r="I115" s="378">
        <v>3.5174324687432592</v>
      </c>
      <c r="J115" s="378">
        <v>0.24994207768172583</v>
      </c>
      <c r="K115" s="370">
        <v>7.6493592258285212E-2</v>
      </c>
      <c r="L115" s="371">
        <v>489335994.9684481</v>
      </c>
      <c r="M115" s="371">
        <v>29222491.932016253</v>
      </c>
      <c r="N115" s="370">
        <v>6.3511485186085515E-2</v>
      </c>
      <c r="O115" s="369">
        <v>421093829.47553158</v>
      </c>
      <c r="P115" s="369">
        <v>-2623462.4193149209</v>
      </c>
      <c r="Q115" s="370">
        <v>-6.1915396645317537E-3</v>
      </c>
    </row>
    <row r="116" spans="1:17">
      <c r="A116" s="389"/>
      <c r="B116" s="389"/>
      <c r="C116" s="258" t="s">
        <v>313</v>
      </c>
      <c r="D116" s="369">
        <v>266310007.06950656</v>
      </c>
      <c r="E116" s="369">
        <v>-10980321.546784967</v>
      </c>
      <c r="F116" s="374">
        <v>-3.9598645944768245E-2</v>
      </c>
      <c r="G116" s="379">
        <v>20.34959052353334</v>
      </c>
      <c r="H116" s="379">
        <v>-1.9432563007037338</v>
      </c>
      <c r="I116" s="380">
        <v>2.6687977257094135</v>
      </c>
      <c r="J116" s="380">
        <v>0.18592193550601843</v>
      </c>
      <c r="K116" s="374">
        <v>7.4881690110961158E-2</v>
      </c>
      <c r="L116" s="375">
        <v>710727541.20075691</v>
      </c>
      <c r="M116" s="375">
        <v>22250097.421823025</v>
      </c>
      <c r="N116" s="374">
        <v>3.2317830631743108E-2</v>
      </c>
      <c r="O116" s="369">
        <v>152009805.89333826</v>
      </c>
      <c r="P116" s="369">
        <v>-7568886.379293859</v>
      </c>
      <c r="Q116" s="374">
        <v>-4.7430432418651483E-2</v>
      </c>
    </row>
    <row r="117" spans="1:17">
      <c r="A117" s="389"/>
      <c r="B117" s="389"/>
      <c r="C117" s="258" t="s">
        <v>314</v>
      </c>
      <c r="D117" s="369">
        <v>415878437.40161276</v>
      </c>
      <c r="E117" s="369">
        <v>26911986.13525939</v>
      </c>
      <c r="F117" s="370">
        <v>6.9188450694506839E-2</v>
      </c>
      <c r="G117" s="377">
        <v>31.778587676132247</v>
      </c>
      <c r="H117" s="377">
        <v>0.50750238037759132</v>
      </c>
      <c r="I117" s="378">
        <v>2.2962499689499074</v>
      </c>
      <c r="J117" s="378">
        <v>0.10626946315349262</v>
      </c>
      <c r="K117" s="370">
        <v>4.8525300966022228E-2</v>
      </c>
      <c r="L117" s="371">
        <v>954960848.97038925</v>
      </c>
      <c r="M117" s="371">
        <v>103131903.28826416</v>
      </c>
      <c r="N117" s="370">
        <v>0.12107114205385272</v>
      </c>
      <c r="O117" s="369">
        <v>208855081.71412283</v>
      </c>
      <c r="P117" s="369">
        <v>17257227.442302555</v>
      </c>
      <c r="Q117" s="370">
        <v>9.0070045449567981E-2</v>
      </c>
    </row>
    <row r="118" spans="1:17">
      <c r="A118" s="389"/>
      <c r="B118" s="389"/>
      <c r="C118" s="258" t="s">
        <v>315</v>
      </c>
      <c r="D118" s="369">
        <v>270302367.16791868</v>
      </c>
      <c r="E118" s="369">
        <v>35195107.963547289</v>
      </c>
      <c r="F118" s="374">
        <v>0.14969809134201714</v>
      </c>
      <c r="G118" s="379">
        <v>20.654659394655319</v>
      </c>
      <c r="H118" s="379">
        <v>1.7531342572174076</v>
      </c>
      <c r="I118" s="380">
        <v>2.0667563328487648</v>
      </c>
      <c r="J118" s="380">
        <v>8.9021552164422202E-2</v>
      </c>
      <c r="K118" s="374">
        <v>4.5011875724619989E-2</v>
      </c>
      <c r="L118" s="375">
        <v>558649129.12830794</v>
      </c>
      <c r="M118" s="375">
        <v>93669325.408453584</v>
      </c>
      <c r="N118" s="374">
        <v>0.20144815895033671</v>
      </c>
      <c r="O118" s="369">
        <v>135334683.33498305</v>
      </c>
      <c r="P118" s="369">
        <v>17649415.859546825</v>
      </c>
      <c r="Q118" s="374">
        <v>0.1499713280868456</v>
      </c>
    </row>
    <row r="119" spans="1:17">
      <c r="A119" s="389"/>
      <c r="B119" s="389"/>
      <c r="C119" s="258" t="s">
        <v>372</v>
      </c>
      <c r="D119" s="369">
        <v>180610183.40649295</v>
      </c>
      <c r="E119" s="369">
        <v>3349258.5736272931</v>
      </c>
      <c r="F119" s="370">
        <v>1.8894511448505725E-2</v>
      </c>
      <c r="G119" s="377">
        <v>13.800995753581006</v>
      </c>
      <c r="H119" s="377">
        <v>-0.44995437850919728</v>
      </c>
      <c r="I119" s="378">
        <v>3.5597735170078337</v>
      </c>
      <c r="J119" s="378">
        <v>0.22515671874264021</v>
      </c>
      <c r="K119" s="370">
        <v>6.7521017365406458E-2</v>
      </c>
      <c r="L119" s="371">
        <v>642931347.79236126</v>
      </c>
      <c r="M119" s="371">
        <v>51834090.168663621</v>
      </c>
      <c r="N119" s="370">
        <v>8.7691305449537488E-2</v>
      </c>
      <c r="O119" s="369">
        <v>514438098.11702847</v>
      </c>
      <c r="P119" s="369">
        <v>7109209.5405327678</v>
      </c>
      <c r="Q119" s="370">
        <v>1.401301936595876E-2</v>
      </c>
    </row>
    <row r="120" spans="1:17">
      <c r="A120" s="389"/>
      <c r="B120" s="389"/>
      <c r="C120" s="258" t="s">
        <v>373</v>
      </c>
      <c r="D120" s="369">
        <v>314999347.97635436</v>
      </c>
      <c r="E120" s="369">
        <v>43689027.625455737</v>
      </c>
      <c r="F120" s="374">
        <v>0.16102972997470433</v>
      </c>
      <c r="G120" s="379">
        <v>24.07009716621641</v>
      </c>
      <c r="H120" s="379">
        <v>2.258015065845882</v>
      </c>
      <c r="I120" s="380">
        <v>2.0941570947651624</v>
      </c>
      <c r="J120" s="380">
        <v>8.2280406868538769E-2</v>
      </c>
      <c r="K120" s="374">
        <v>4.0897340957094776E-2</v>
      </c>
      <c r="L120" s="375">
        <v>659658119.41108263</v>
      </c>
      <c r="M120" s="375">
        <v>113815210.71134472</v>
      </c>
      <c r="N120" s="374">
        <v>0.20851275870280325</v>
      </c>
      <c r="O120" s="369">
        <v>154467171.33837217</v>
      </c>
      <c r="P120" s="369">
        <v>20831986.303747013</v>
      </c>
      <c r="Q120" s="374">
        <v>0.15588698663715997</v>
      </c>
    </row>
    <row r="121" spans="1:17">
      <c r="A121" s="389"/>
      <c r="B121" s="389"/>
      <c r="C121" s="258" t="s">
        <v>374</v>
      </c>
      <c r="D121" s="369">
        <v>812418152.32021093</v>
      </c>
      <c r="E121" s="369">
        <v>17136017.976879358</v>
      </c>
      <c r="F121" s="370">
        <v>2.1547092832694719E-2</v>
      </c>
      <c r="G121" s="377">
        <v>62.079442359396211</v>
      </c>
      <c r="H121" s="377">
        <v>-1.8575254080637862</v>
      </c>
      <c r="I121" s="378">
        <v>2.4142647227863745</v>
      </c>
      <c r="J121" s="378">
        <v>0.11772624453635894</v>
      </c>
      <c r="K121" s="370">
        <v>5.1262474219925754E-2</v>
      </c>
      <c r="L121" s="371">
        <v>1961392485.2979727</v>
      </c>
      <c r="M121" s="371">
        <v>134996462.71371341</v>
      </c>
      <c r="N121" s="370">
        <v>7.3914124343470777E-2</v>
      </c>
      <c r="O121" s="369">
        <v>416692263.1779772</v>
      </c>
      <c r="P121" s="369">
        <v>9981152.8893424273</v>
      </c>
      <c r="Q121" s="370">
        <v>2.4541136538559279E-2</v>
      </c>
    </row>
    <row r="122" spans="1:17">
      <c r="A122" s="389"/>
      <c r="B122" s="389" t="s">
        <v>321</v>
      </c>
      <c r="C122" s="258" t="s">
        <v>312</v>
      </c>
      <c r="D122" s="369">
        <v>21372394.094943292</v>
      </c>
      <c r="E122" s="369">
        <v>-1238983.2501351833</v>
      </c>
      <c r="F122" s="374">
        <v>-5.4794682837171649E-2</v>
      </c>
      <c r="G122" s="379">
        <v>10.092330993983985</v>
      </c>
      <c r="H122" s="379">
        <v>-0.95572410953884201</v>
      </c>
      <c r="I122" s="380">
        <v>3.5680032582039538</v>
      </c>
      <c r="J122" s="380">
        <v>0.16975857263280147</v>
      </c>
      <c r="K122" s="374">
        <v>4.9954782053685365E-2</v>
      </c>
      <c r="L122" s="375">
        <v>76256771.766376615</v>
      </c>
      <c r="M122" s="375">
        <v>-582221.12998026609</v>
      </c>
      <c r="N122" s="374">
        <v>-7.5771572223179229E-3</v>
      </c>
      <c r="O122" s="369">
        <v>64668159.631554723</v>
      </c>
      <c r="P122" s="369">
        <v>-3405648.7714886218</v>
      </c>
      <c r="Q122" s="374">
        <v>-5.0028768058999432E-2</v>
      </c>
    </row>
    <row r="123" spans="1:17">
      <c r="A123" s="389"/>
      <c r="B123" s="389"/>
      <c r="C123" s="258" t="s">
        <v>313</v>
      </c>
      <c r="D123" s="369">
        <v>42931038.713303119</v>
      </c>
      <c r="E123" s="369">
        <v>-625891.48309033364</v>
      </c>
      <c r="F123" s="370">
        <v>-1.4369504009310507E-2</v>
      </c>
      <c r="G123" s="377">
        <v>20.27261198186066</v>
      </c>
      <c r="H123" s="377">
        <v>-1.00956634836799</v>
      </c>
      <c r="I123" s="378">
        <v>2.6498163473880467</v>
      </c>
      <c r="J123" s="378">
        <v>-1.7376495475770692E-2</v>
      </c>
      <c r="K123" s="370">
        <v>-6.5149003088630095E-3</v>
      </c>
      <c r="L123" s="371">
        <v>113759368.19285971</v>
      </c>
      <c r="M123" s="371">
        <v>-2415364.2840797901</v>
      </c>
      <c r="N123" s="370">
        <v>-2.0790788432064916E-2</v>
      </c>
      <c r="O123" s="369">
        <v>24171704.670979381</v>
      </c>
      <c r="P123" s="369">
        <v>-542968.70500402153</v>
      </c>
      <c r="Q123" s="370">
        <v>-2.1969487386859575E-2</v>
      </c>
    </row>
    <row r="124" spans="1:17">
      <c r="A124" s="389"/>
      <c r="B124" s="389"/>
      <c r="C124" s="258" t="s">
        <v>314</v>
      </c>
      <c r="D124" s="369">
        <v>65159378.512184799</v>
      </c>
      <c r="E124" s="369">
        <v>1270257.9020046294</v>
      </c>
      <c r="F124" s="374">
        <v>1.988222548491652E-2</v>
      </c>
      <c r="G124" s="379">
        <v>30.769132011413138</v>
      </c>
      <c r="H124" s="379">
        <v>-0.44747696577151075</v>
      </c>
      <c r="I124" s="380">
        <v>2.3734204633885922</v>
      </c>
      <c r="J124" s="380">
        <v>9.7067895872006815E-2</v>
      </c>
      <c r="K124" s="374">
        <v>4.2641854894167039E-2</v>
      </c>
      <c r="L124" s="375">
        <v>154650602.34250233</v>
      </c>
      <c r="M124" s="375">
        <v>9216438.6051419079</v>
      </c>
      <c r="N124" s="374">
        <v>6.3371895353184521E-2</v>
      </c>
      <c r="O124" s="369">
        <v>34412896.183912754</v>
      </c>
      <c r="P124" s="369">
        <v>2881881.8940958381</v>
      </c>
      <c r="Q124" s="374">
        <v>9.1398325077875944E-2</v>
      </c>
    </row>
    <row r="125" spans="1:17">
      <c r="A125" s="389"/>
      <c r="B125" s="389"/>
      <c r="C125" s="258" t="s">
        <v>315</v>
      </c>
      <c r="D125" s="369">
        <v>45670133.080855906</v>
      </c>
      <c r="E125" s="369">
        <v>4277074.2735378891</v>
      </c>
      <c r="F125" s="370">
        <v>0.10332829698446279</v>
      </c>
      <c r="G125" s="377">
        <v>21.566049060472292</v>
      </c>
      <c r="H125" s="377">
        <v>1.3411513186216588</v>
      </c>
      <c r="I125" s="378">
        <v>2.0826857129117911</v>
      </c>
      <c r="J125" s="378">
        <v>3.1155385518143675E-2</v>
      </c>
      <c r="K125" s="370">
        <v>1.5186412358682906E-2</v>
      </c>
      <c r="L125" s="371">
        <v>95116533.674278751</v>
      </c>
      <c r="M125" s="371">
        <v>10197418.187477112</v>
      </c>
      <c r="N125" s="370">
        <v>0.12008389546947204</v>
      </c>
      <c r="O125" s="369">
        <v>22865500.147274017</v>
      </c>
      <c r="P125" s="369">
        <v>2139977.9584779963</v>
      </c>
      <c r="Q125" s="370">
        <v>0.10325327096630857</v>
      </c>
    </row>
    <row r="126" spans="1:17">
      <c r="A126" s="389"/>
      <c r="B126" s="389"/>
      <c r="C126" s="258" t="s">
        <v>372</v>
      </c>
      <c r="D126" s="369">
        <v>28134706.697518129</v>
      </c>
      <c r="E126" s="369">
        <v>-472633.60958458856</v>
      </c>
      <c r="F126" s="374">
        <v>-1.6521410397150469E-2</v>
      </c>
      <c r="G126" s="379">
        <v>13.285585655431666</v>
      </c>
      <c r="H126" s="379">
        <v>-0.69213305027522587</v>
      </c>
      <c r="I126" s="380">
        <v>3.6143138644647719</v>
      </c>
      <c r="J126" s="380">
        <v>0.14587719779761787</v>
      </c>
      <c r="K126" s="374">
        <v>4.2058486810368181E-2</v>
      </c>
      <c r="L126" s="375">
        <v>101687660.48948964</v>
      </c>
      <c r="M126" s="375">
        <v>2464912.4325093776</v>
      </c>
      <c r="N126" s="374">
        <v>2.4842210891940442E-2</v>
      </c>
      <c r="O126" s="369">
        <v>79991751.443963289</v>
      </c>
      <c r="P126" s="369">
        <v>-1613005.7811851203</v>
      </c>
      <c r="Q126" s="374">
        <v>-1.9766075361695151E-2</v>
      </c>
    </row>
    <row r="127" spans="1:17">
      <c r="A127" s="389"/>
      <c r="B127" s="389"/>
      <c r="C127" s="258" t="s">
        <v>373</v>
      </c>
      <c r="D127" s="369">
        <v>53437904.357411817</v>
      </c>
      <c r="E127" s="369">
        <v>5709161.4733900353</v>
      </c>
      <c r="F127" s="370">
        <v>0.11961684151755229</v>
      </c>
      <c r="G127" s="377">
        <v>25.234094786201823</v>
      </c>
      <c r="H127" s="377">
        <v>1.9135436602299123</v>
      </c>
      <c r="I127" s="378">
        <v>2.1035840979776519</v>
      </c>
      <c r="J127" s="378">
        <v>1.8906871073361309E-2</v>
      </c>
      <c r="K127" s="370">
        <v>9.0694476964367689E-3</v>
      </c>
      <c r="L127" s="371">
        <v>112411125.83550216</v>
      </c>
      <c r="M127" s="371">
        <v>12912102.476411745</v>
      </c>
      <c r="N127" s="370">
        <v>0.12977114790174543</v>
      </c>
      <c r="O127" s="369">
        <v>26202997.034733176</v>
      </c>
      <c r="P127" s="369">
        <v>2693117.8380841687</v>
      </c>
      <c r="Q127" s="370">
        <v>0.11455260214472024</v>
      </c>
    </row>
    <row r="128" spans="1:17">
      <c r="A128" s="389"/>
      <c r="B128" s="389"/>
      <c r="C128" s="258" t="s">
        <v>374</v>
      </c>
      <c r="D128" s="369">
        <v>130100961.41932851</v>
      </c>
      <c r="E128" s="369">
        <v>1773172.7053169757</v>
      </c>
      <c r="F128" s="374">
        <v>1.3817527155155997E-2</v>
      </c>
      <c r="G128" s="379">
        <v>61.435418018520672</v>
      </c>
      <c r="H128" s="379">
        <v>-1.2663121498196546</v>
      </c>
      <c r="I128" s="380">
        <v>2.4475349154420711</v>
      </c>
      <c r="J128" s="380">
        <v>4.0309219695699117E-2</v>
      </c>
      <c r="K128" s="374">
        <v>1.6745093643245217E-2</v>
      </c>
      <c r="L128" s="375">
        <v>318426645.60638839</v>
      </c>
      <c r="M128" s="375">
        <v>9512695.1357085705</v>
      </c>
      <c r="N128" s="374">
        <v>3.0793996584532544E-2</v>
      </c>
      <c r="O128" s="369">
        <v>67881823.588913202</v>
      </c>
      <c r="P128" s="369">
        <v>2799080.2860512435</v>
      </c>
      <c r="Q128" s="374">
        <v>4.3008025537979382E-2</v>
      </c>
    </row>
    <row r="129" spans="4:17">
      <c r="D129" s="267"/>
      <c r="E129" s="267"/>
      <c r="F129" s="267"/>
      <c r="G129" s="267"/>
      <c r="H129" s="267"/>
      <c r="I129" s="267"/>
      <c r="J129" s="267"/>
      <c r="K129" s="267"/>
      <c r="L129" s="267"/>
      <c r="M129" s="267"/>
      <c r="N129" s="267"/>
      <c r="O129" s="267"/>
      <c r="P129" s="267"/>
      <c r="Q129" s="267"/>
    </row>
  </sheetData>
  <mergeCells count="32">
    <mergeCell ref="L1:N1"/>
    <mergeCell ref="O1:Q1"/>
    <mergeCell ref="A3:A23"/>
    <mergeCell ref="B3:B9"/>
    <mergeCell ref="B10:B16"/>
    <mergeCell ref="B17:B23"/>
    <mergeCell ref="A1:A2"/>
    <mergeCell ref="B1:B2"/>
    <mergeCell ref="C1:C2"/>
    <mergeCell ref="D1:F1"/>
    <mergeCell ref="G1:H1"/>
    <mergeCell ref="I1:K1"/>
    <mergeCell ref="A24:A44"/>
    <mergeCell ref="B24:B30"/>
    <mergeCell ref="B31:B37"/>
    <mergeCell ref="B38:B44"/>
    <mergeCell ref="A45:A65"/>
    <mergeCell ref="B45:B51"/>
    <mergeCell ref="B52:B58"/>
    <mergeCell ref="B59:B65"/>
    <mergeCell ref="A108:A128"/>
    <mergeCell ref="B108:B114"/>
    <mergeCell ref="B115:B121"/>
    <mergeCell ref="B122:B128"/>
    <mergeCell ref="A66:A86"/>
    <mergeCell ref="B66:B72"/>
    <mergeCell ref="B73:B79"/>
    <mergeCell ref="B80:B86"/>
    <mergeCell ref="A87:A107"/>
    <mergeCell ref="B87:B93"/>
    <mergeCell ref="B94:B100"/>
    <mergeCell ref="B101:B10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960F-CC53-4690-AABA-5610C403190C}">
  <dimension ref="A1"/>
  <sheetViews>
    <sheetView workbookViewId="0"/>
  </sheetViews>
  <sheetFormatPr defaultRowHeight="15"/>
  <sheetData/>
  <sheetProtection algorithmName="SHA-512" hashValue="uQTwhvhJ8eEw8HLEAEYE+urAVmtyBP6wxo0g7ePLOl4boDYOEuSQwnVnFLuHTdcEcS0uZRWhocGl96FwZcCtuQ==" saltValue="6zc8Q3+1mhv2+oLvaQ6jqA==" spinCount="100000" sheet="1" objects="1" scenarios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7">
    <tabColor rgb="FF002776"/>
    <pageSetUpPr fitToPage="1"/>
  </sheetPr>
  <dimension ref="B2:M22"/>
  <sheetViews>
    <sheetView showGridLines="0" tabSelected="1" zoomScaleNormal="100" workbookViewId="0">
      <selection activeCell="A19" sqref="A19"/>
    </sheetView>
  </sheetViews>
  <sheetFormatPr defaultRowHeight="15"/>
  <cols>
    <col min="2" max="2" width="45" bestFit="1" customWidth="1"/>
    <col min="8" max="8" width="34.85546875" customWidth="1"/>
  </cols>
  <sheetData>
    <row r="2" spans="2:13" ht="15.75" thickBot="1"/>
    <row r="3" spans="2:13" ht="24" thickBot="1">
      <c r="B3" s="322"/>
      <c r="G3" s="395" t="s">
        <v>322</v>
      </c>
      <c r="H3" s="396"/>
      <c r="I3" s="396"/>
      <c r="J3" s="397"/>
      <c r="K3" s="55"/>
      <c r="L3" s="55"/>
      <c r="M3" s="55"/>
    </row>
    <row r="5" spans="2:13">
      <c r="H5" t="s">
        <v>449</v>
      </c>
    </row>
    <row r="6" spans="2:13">
      <c r="H6" s="79" t="s">
        <v>450</v>
      </c>
    </row>
    <row r="7" spans="2:13">
      <c r="H7" t="s">
        <v>451</v>
      </c>
    </row>
    <row r="8" spans="2:13">
      <c r="I8" s="56"/>
      <c r="J8" s="56"/>
      <c r="K8" s="56"/>
    </row>
    <row r="9" spans="2:13" ht="15.75" thickBot="1">
      <c r="H9" s="57" t="s">
        <v>83</v>
      </c>
      <c r="I9" s="22"/>
      <c r="J9" s="22"/>
      <c r="K9" s="22"/>
    </row>
    <row r="10" spans="2:13">
      <c r="H10" s="215" t="s">
        <v>75</v>
      </c>
      <c r="I10" s="22"/>
      <c r="J10" s="22"/>
      <c r="K10" s="22"/>
    </row>
    <row r="11" spans="2:13">
      <c r="H11" s="215" t="s">
        <v>76</v>
      </c>
      <c r="I11" s="22"/>
      <c r="J11" s="22"/>
      <c r="K11" s="22"/>
    </row>
    <row r="12" spans="2:13">
      <c r="H12" s="215" t="s">
        <v>26</v>
      </c>
      <c r="I12" s="22"/>
      <c r="J12" s="22"/>
      <c r="K12" s="22"/>
    </row>
    <row r="13" spans="2:13">
      <c r="H13" s="215" t="s">
        <v>27</v>
      </c>
      <c r="I13" s="22"/>
      <c r="J13" s="22"/>
      <c r="K13" s="22"/>
    </row>
    <row r="14" spans="2:13">
      <c r="H14" s="215" t="s">
        <v>28</v>
      </c>
      <c r="I14" s="22"/>
      <c r="J14" s="22"/>
      <c r="K14" s="22"/>
    </row>
    <row r="15" spans="2:13">
      <c r="H15" s="215" t="s">
        <v>29</v>
      </c>
      <c r="I15" s="22"/>
      <c r="J15" s="22"/>
      <c r="K15" s="22"/>
    </row>
    <row r="16" spans="2:13" hidden="1">
      <c r="H16" s="215" t="s">
        <v>77</v>
      </c>
      <c r="I16" s="22"/>
      <c r="J16" s="22"/>
      <c r="K16" s="22"/>
    </row>
    <row r="17" spans="8:11" hidden="1">
      <c r="H17" s="215" t="s">
        <v>78</v>
      </c>
      <c r="I17" s="22"/>
      <c r="J17" s="22"/>
      <c r="K17" s="22"/>
    </row>
    <row r="18" spans="8:11" hidden="1">
      <c r="H18" s="215" t="s">
        <v>317</v>
      </c>
      <c r="I18" s="22"/>
      <c r="J18" s="22"/>
      <c r="K18" s="22"/>
    </row>
    <row r="19" spans="8:11">
      <c r="H19" s="215" t="s">
        <v>79</v>
      </c>
      <c r="I19" s="22"/>
      <c r="J19" s="22"/>
      <c r="K19" s="22"/>
    </row>
    <row r="20" spans="8:11" hidden="1">
      <c r="H20" s="215" t="s">
        <v>80</v>
      </c>
      <c r="I20" s="22"/>
      <c r="J20" s="22"/>
      <c r="K20" s="22"/>
    </row>
    <row r="21" spans="8:11">
      <c r="H21" s="215" t="s">
        <v>81</v>
      </c>
      <c r="I21" s="22"/>
      <c r="J21" s="22"/>
      <c r="K21" s="22"/>
    </row>
    <row r="22" spans="8:11">
      <c r="H22" s="215" t="s">
        <v>82</v>
      </c>
    </row>
  </sheetData>
  <mergeCells count="1">
    <mergeCell ref="G3:J3"/>
  </mergeCells>
  <hyperlinks>
    <hyperlink ref="H10" location="'TOTAL U.S. MULO+C'!A1" display="'TOTAL U.S. MULO+C'!A1" xr:uid="{00000000-0004-0000-0D00-000000000000}"/>
    <hyperlink ref="H11" location="'TOTAL U.S. MULO'!A1" display="'TOTAL U.S. MULO'!A1" xr:uid="{00000000-0004-0000-0D00-000001000000}"/>
    <hyperlink ref="H12" location="'TOTAL U.S. FOOD'!A1" display="'TOTAL U.S. FOOD'!A1" xr:uid="{00000000-0004-0000-0D00-000002000000}"/>
    <hyperlink ref="H13" location="'TOTAL U.S. DRUG'!A1" display="'TOTAL U.S. DRUG'!A1" xr:uid="{00000000-0004-0000-0D00-000003000000}"/>
    <hyperlink ref="H14" location="'TOTAL U.S. CONVENIENCE'!A1" display="'TOTAL U.S. CONVENIENCE'!A1" xr:uid="{00000000-0004-0000-0D00-000004000000}"/>
    <hyperlink ref="H15" location="'TOTAL U.S. ALL OTHER OUTLETS'!A1" display="'TOTAL U.S. ALL OTHER OUTLETS'!A1" xr:uid="{00000000-0004-0000-0D00-000005000000}"/>
    <hyperlink ref="H16" location="'TOTAL U.S. ALL OTHER OUTLET xWM'!A1" display="'TOTAL U.S. ALL OTHER OUTLET xWM'!A1" xr:uid="{00000000-0004-0000-0D00-000006000000}"/>
    <hyperlink ref="H17" location="'WALMART'!A1" display="'WALMART'!A1" xr:uid="{00000000-0004-0000-0D00-000007000000}"/>
    <hyperlink ref="H18" location="'TOP PERFORMERS'!A1" display="'TOP PERFORMERS'!A1" xr:uid="{00000000-0004-0000-0D00-000008000000}"/>
    <hyperlink ref="H19" location="'IRI STANDARD REGIONS'!A1" display="'IRI STANDARD REGIONS'!A1" xr:uid="{00000000-0004-0000-0D00-000009000000}"/>
    <hyperlink ref="H20" location="'WALMART REGIONS'!A1" display="'WALMART REGIONS'!A1" xr:uid="{00000000-0004-0000-0D00-00000A000000}"/>
    <hyperlink ref="H21" location="'IRI STANDARD REGIONS &amp; MARKETS'!A1" display="'IRI STANDARD REGIONS &amp; MARKETS'!A1" xr:uid="{00000000-0004-0000-0D00-00000B000000}"/>
    <hyperlink ref="H22" location="'DMI CUSTOM REGIONS &amp;NEW'!A1" display="DMI CUSTOM REGIONS &amp; MARKETS" xr:uid="{00000000-0004-0000-0D00-00000C000000}"/>
  </hyperlinks>
  <pageMargins left="0.7" right="0.7" top="0.75" bottom="0.75" header="0.3" footer="0.3"/>
  <pageSetup scale="7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>
    <tabColor rgb="FFC00000"/>
    <pageSetUpPr fitToPage="1"/>
  </sheetPr>
  <dimension ref="A2:Q295"/>
  <sheetViews>
    <sheetView showGridLines="0" topLeftCell="B1" zoomScale="70" zoomScaleNormal="70" workbookViewId="0">
      <selection activeCell="C7" sqref="C7:Q7"/>
    </sheetView>
  </sheetViews>
  <sheetFormatPr defaultColWidth="9.140625" defaultRowHeight="15"/>
  <cols>
    <col min="1" max="1" width="9.140625" style="1"/>
    <col min="2" max="2" width="21.7109375" style="1" customWidth="1"/>
    <col min="3" max="3" width="41.140625" style="157" customWidth="1"/>
    <col min="4" max="4" width="20.28515625" style="1" bestFit="1" customWidth="1"/>
    <col min="5" max="5" width="17.140625" style="1" bestFit="1" customWidth="1"/>
    <col min="6" max="6" width="11.5703125" style="156" customWidth="1"/>
    <col min="7" max="10" width="10.42578125" style="156" customWidth="1"/>
    <col min="11" max="11" width="11.5703125" style="156" bestFit="1" customWidth="1"/>
    <col min="12" max="12" width="20.140625" style="1" bestFit="1" customWidth="1"/>
    <col min="13" max="13" width="17.85546875" style="1" bestFit="1" customWidth="1"/>
    <col min="14" max="14" width="11.5703125" style="156" bestFit="1" customWidth="1"/>
    <col min="15" max="15" width="20.28515625" style="1" bestFit="1" customWidth="1"/>
    <col min="16" max="16" width="17.42578125" style="1" bestFit="1" customWidth="1"/>
    <col min="17" max="17" width="11.5703125" style="156" bestFit="1" customWidth="1"/>
    <col min="18" max="16384" width="9.140625" style="1"/>
  </cols>
  <sheetData>
    <row r="2" spans="2:17" ht="23.25">
      <c r="B2" s="400" t="s">
        <v>322</v>
      </c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  <c r="Q2" s="400"/>
    </row>
    <row r="3" spans="2:17">
      <c r="B3" s="401" t="s">
        <v>24</v>
      </c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401"/>
      <c r="O3" s="401"/>
      <c r="P3" s="401"/>
      <c r="Q3" s="401"/>
    </row>
    <row r="4" spans="2:17" ht="15.75" thickBot="1">
      <c r="B4" s="402" t="str">
        <f>'HOME PAGE'!H5</f>
        <v>4 WEEKS  ENDING 02-25-2024</v>
      </c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</row>
    <row r="5" spans="2:17">
      <c r="D5" s="407" t="s">
        <v>102</v>
      </c>
      <c r="E5" s="405"/>
      <c r="F5" s="408"/>
      <c r="G5" s="404" t="s">
        <v>31</v>
      </c>
      <c r="H5" s="406"/>
      <c r="I5" s="407" t="s">
        <v>32</v>
      </c>
      <c r="J5" s="405"/>
      <c r="K5" s="408"/>
      <c r="L5" s="404" t="s">
        <v>33</v>
      </c>
      <c r="M5" s="405"/>
      <c r="N5" s="406"/>
      <c r="O5" s="407" t="s">
        <v>34</v>
      </c>
      <c r="P5" s="405"/>
      <c r="Q5" s="408"/>
    </row>
    <row r="6" spans="2:17" s="14" customFormat="1" ht="23.1" customHeight="1" thickBot="1">
      <c r="C6" s="158"/>
      <c r="D6" s="85" t="s">
        <v>30</v>
      </c>
      <c r="E6" s="86" t="s">
        <v>36</v>
      </c>
      <c r="F6" s="17" t="s">
        <v>37</v>
      </c>
      <c r="G6" s="18" t="s">
        <v>30</v>
      </c>
      <c r="H6" s="58" t="s">
        <v>36</v>
      </c>
      <c r="I6" s="15" t="s">
        <v>30</v>
      </c>
      <c r="J6" s="16" t="s">
        <v>36</v>
      </c>
      <c r="K6" s="17" t="s">
        <v>37</v>
      </c>
      <c r="L6" s="18" t="s">
        <v>30</v>
      </c>
      <c r="M6" s="16" t="s">
        <v>36</v>
      </c>
      <c r="N6" s="58" t="s">
        <v>37</v>
      </c>
      <c r="O6" s="15" t="s">
        <v>30</v>
      </c>
      <c r="P6" s="16" t="s">
        <v>36</v>
      </c>
      <c r="Q6" s="17" t="s">
        <v>37</v>
      </c>
    </row>
    <row r="7" spans="2:17" ht="15.75" thickBot="1">
      <c r="C7" s="341" t="s">
        <v>11</v>
      </c>
      <c r="D7" s="342">
        <f>'Segment Data'!D3</f>
        <v>277697255.80127639</v>
      </c>
      <c r="E7" s="343">
        <f>'Segment Data'!E3</f>
        <v>7918271.6007416844</v>
      </c>
      <c r="F7" s="344">
        <f>'Segment Data'!F3</f>
        <v>2.9350957874671953E-2</v>
      </c>
      <c r="G7" s="345">
        <f>'Segment Data'!G3</f>
        <v>99.960757139894824</v>
      </c>
      <c r="H7" s="346">
        <f>'Segment Data'!H3</f>
        <v>-2.9229583870872489E-2</v>
      </c>
      <c r="I7" s="347">
        <f>'Segment Data'!I3</f>
        <v>2.8747802741311808</v>
      </c>
      <c r="J7" s="348">
        <f>'Segment Data'!J3</f>
        <v>3.2845687795865608E-2</v>
      </c>
      <c r="K7" s="344">
        <f>'Segment Data'!K3</f>
        <v>1.1557510138972002E-2</v>
      </c>
      <c r="L7" s="349">
        <f>'Segment Data'!L3</f>
        <v>798318593.15786994</v>
      </c>
      <c r="M7" s="350">
        <f>'Segment Data'!M3</f>
        <v>31624367.291961789</v>
      </c>
      <c r="N7" s="344">
        <f>'Segment Data'!N3</f>
        <v>4.1247692006868938E-2</v>
      </c>
      <c r="O7" s="342">
        <f>'Segment Data'!O3</f>
        <v>310316116.3023541</v>
      </c>
      <c r="P7" s="343">
        <f>'Segment Data'!P3</f>
        <v>2648214.1856004</v>
      </c>
      <c r="Q7" s="344">
        <f>'Segment Data'!Q3</f>
        <v>8.6073788243125112E-3</v>
      </c>
    </row>
    <row r="8" spans="2:17">
      <c r="B8" s="416" t="s">
        <v>98</v>
      </c>
      <c r="C8" s="162" t="s">
        <v>370</v>
      </c>
      <c r="D8" s="88">
        <f>'Segment Data'!D4</f>
        <v>4988203.6919456888</v>
      </c>
      <c r="E8" s="87">
        <f>'Segment Data'!E4</f>
        <v>-287388.15017115511</v>
      </c>
      <c r="F8" s="89">
        <f>'Segment Data'!F4</f>
        <v>-5.4475053941216184E-2</v>
      </c>
      <c r="G8" s="106">
        <f>'Segment Data'!G4</f>
        <v>1.7955691221224443</v>
      </c>
      <c r="H8" s="92">
        <f>'Segment Data'!H4</f>
        <v>-0.1597587171326651</v>
      </c>
      <c r="I8" s="194">
        <f>'Segment Data'!I4</f>
        <v>4.9115851010668514</v>
      </c>
      <c r="J8" s="195">
        <f>'Segment Data'!J4</f>
        <v>-2.5857385902313901E-2</v>
      </c>
      <c r="K8" s="89">
        <f>'Segment Data'!K4</f>
        <v>-5.2369999185927496E-3</v>
      </c>
      <c r="L8" s="90">
        <f>'Segment Data'!L4</f>
        <v>24499986.934447106</v>
      </c>
      <c r="M8" s="91">
        <f>'Segment Data'!M4</f>
        <v>-1547944.3707285263</v>
      </c>
      <c r="N8" s="89">
        <f>'Segment Data'!N4</f>
        <v>-5.9426768006753582E-2</v>
      </c>
      <c r="O8" s="88">
        <f>'Segment Data'!O4</f>
        <v>10431960.301249027</v>
      </c>
      <c r="P8" s="87">
        <f>'Segment Data'!P4</f>
        <v>-796793.00257233158</v>
      </c>
      <c r="Q8" s="89">
        <f>'Segment Data'!Q4</f>
        <v>-7.0960059501990108E-2</v>
      </c>
    </row>
    <row r="9" spans="2:17">
      <c r="B9" s="417"/>
      <c r="C9" s="163" t="s">
        <v>318</v>
      </c>
      <c r="D9" s="88">
        <f>'Segment Data'!D5</f>
        <v>117791017.03470255</v>
      </c>
      <c r="E9" s="87">
        <f>'Segment Data'!E5</f>
        <v>12512666.251800239</v>
      </c>
      <c r="F9" s="89">
        <f>'Segment Data'!F5</f>
        <v>0.11885317502363794</v>
      </c>
      <c r="G9" s="106">
        <f>'Segment Data'!G5</f>
        <v>42.400416284606997</v>
      </c>
      <c r="H9" s="92">
        <f>'Segment Data'!H5</f>
        <v>3.3803979971280782</v>
      </c>
      <c r="I9" s="194">
        <f>'Segment Data'!I5</f>
        <v>3.2032033374523898</v>
      </c>
      <c r="J9" s="195">
        <f>'Segment Data'!J5</f>
        <v>-4.6637635735234273E-2</v>
      </c>
      <c r="K9" s="89">
        <f>'Segment Data'!K5</f>
        <v>-1.4350743965631492E-2</v>
      </c>
      <c r="L9" s="90">
        <f>'Segment Data'!L5</f>
        <v>377308578.88747054</v>
      </c>
      <c r="M9" s="91">
        <f>'Segment Data'!M5</f>
        <v>35170680.923575222</v>
      </c>
      <c r="N9" s="89">
        <f>'Segment Data'!N5</f>
        <v>0.10279679957373991</v>
      </c>
      <c r="O9" s="88">
        <f>'Segment Data'!O5</f>
        <v>137874295.89144421</v>
      </c>
      <c r="P9" s="87">
        <f>'Segment Data'!P5</f>
        <v>6568466.3827578127</v>
      </c>
      <c r="Q9" s="89">
        <f>'Segment Data'!Q5</f>
        <v>5.002417948491223E-2</v>
      </c>
    </row>
    <row r="10" spans="2:17">
      <c r="B10" s="417"/>
      <c r="C10" s="163" t="s">
        <v>212</v>
      </c>
      <c r="D10" s="88">
        <f>'Segment Data'!D6</f>
        <v>147270656.78842926</v>
      </c>
      <c r="E10" s="87">
        <f>'Segment Data'!E6</f>
        <v>-4789796.7887260318</v>
      </c>
      <c r="F10" s="89">
        <f>'Segment Data'!F6</f>
        <v>-3.149929305120542E-2</v>
      </c>
      <c r="G10" s="106">
        <f>'Segment Data'!G6</f>
        <v>53.011997956493005</v>
      </c>
      <c r="H10" s="92">
        <f>'Segment Data'!H6</f>
        <v>-3.3471835396000102</v>
      </c>
      <c r="I10" s="194">
        <f>'Segment Data'!I6</f>
        <v>2.4629990924678733</v>
      </c>
      <c r="J10" s="195">
        <f>'Segment Data'!J6</f>
        <v>4.9700695119669458E-2</v>
      </c>
      <c r="K10" s="89">
        <f>'Segment Data'!K6</f>
        <v>2.0594508815935029E-2</v>
      </c>
      <c r="L10" s="90">
        <f>'Segment Data'!L6</f>
        <v>362727494.0170489</v>
      </c>
      <c r="M10" s="91">
        <f>'Segment Data'!M6</f>
        <v>-4239754.9007409215</v>
      </c>
      <c r="N10" s="89">
        <f>'Segment Data'!N6</f>
        <v>-1.1553496703709209E-2</v>
      </c>
      <c r="O10" s="88">
        <f>'Segment Data'!O6</f>
        <v>146898435.80029202</v>
      </c>
      <c r="P10" s="87">
        <f>'Segment Data'!P6</f>
        <v>-3714570.6759867668</v>
      </c>
      <c r="Q10" s="89">
        <f>'Segment Data'!Q6</f>
        <v>-2.4663013924841898E-2</v>
      </c>
    </row>
    <row r="11" spans="2:17">
      <c r="B11" s="417"/>
      <c r="C11" s="163" t="s">
        <v>347</v>
      </c>
      <c r="D11" s="88">
        <f>'Segment Data'!D7</f>
        <v>3783877.3868916444</v>
      </c>
      <c r="E11" s="87">
        <f>'Segment Data'!E7</f>
        <v>637470.29228979629</v>
      </c>
      <c r="F11" s="89">
        <f>'Segment Data'!F7</f>
        <v>0.20260261089020423</v>
      </c>
      <c r="G11" s="106">
        <f>'Segment Data'!G7</f>
        <v>1.362056126290597</v>
      </c>
      <c r="H11" s="92">
        <f>'Segment Data'!H7</f>
        <v>0.1958822504821589</v>
      </c>
      <c r="I11" s="194">
        <f>'Segment Data'!I7</f>
        <v>4.6516658660323458</v>
      </c>
      <c r="J11" s="195">
        <f>'Segment Data'!J7</f>
        <v>-5.4453276120649541E-2</v>
      </c>
      <c r="K11" s="89">
        <f>'Segment Data'!K7</f>
        <v>-1.1570738962579217E-2</v>
      </c>
      <c r="L11" s="90">
        <f>'Segment Data'!L7</f>
        <v>17601333.281855531</v>
      </c>
      <c r="M11" s="91">
        <f>'Segment Data'!M7</f>
        <v>2793966.6249437835</v>
      </c>
      <c r="N11" s="89">
        <f>'Segment Data'!N7</f>
        <v>0.18868761000387752</v>
      </c>
      <c r="O11" s="88">
        <f>'Segment Data'!O7</f>
        <v>8164206.2621262074</v>
      </c>
      <c r="P11" s="87">
        <f>'Segment Data'!P7</f>
        <v>932980.23260343634</v>
      </c>
      <c r="Q11" s="89">
        <f>'Segment Data'!Q7</f>
        <v>0.12902103029201106</v>
      </c>
    </row>
    <row r="12" spans="2:17" ht="15.75" thickBot="1">
      <c r="B12" s="418"/>
      <c r="C12" s="164" t="s">
        <v>348</v>
      </c>
      <c r="D12" s="155">
        <f>'Segment Data'!D8</f>
        <v>3863500.8993066042</v>
      </c>
      <c r="E12" s="149">
        <f>'Segment Data'!E8</f>
        <v>-154680.00445719995</v>
      </c>
      <c r="F12" s="151">
        <f>'Segment Data'!F8</f>
        <v>-3.8495032494010456E-2</v>
      </c>
      <c r="G12" s="152">
        <f>'Segment Data'!G8</f>
        <v>1.3907176503815404</v>
      </c>
      <c r="H12" s="153">
        <f>'Segment Data'!H8</f>
        <v>-9.8567574750667131E-2</v>
      </c>
      <c r="I12" s="196">
        <f>'Segment Data'!I8</f>
        <v>4.1882221484540025</v>
      </c>
      <c r="J12" s="197">
        <f>'Segment Data'!J8</f>
        <v>2.3705561741521386E-2</v>
      </c>
      <c r="K12" s="151">
        <f>'Segment Data'!K8</f>
        <v>5.692272139618211E-3</v>
      </c>
      <c r="L12" s="154">
        <f>'Segment Data'!L8</f>
        <v>16181200.037047878</v>
      </c>
      <c r="M12" s="150">
        <f>'Segment Data'!M8</f>
        <v>-552580.98508783244</v>
      </c>
      <c r="N12" s="151">
        <f>'Segment Data'!N8</f>
        <v>-3.3021884555371528E-2</v>
      </c>
      <c r="O12" s="155">
        <f>'Segment Data'!O8</f>
        <v>6947218.0472426414</v>
      </c>
      <c r="P12" s="149">
        <f>'Segment Data'!P8</f>
        <v>-341868.7512017535</v>
      </c>
      <c r="Q12" s="151">
        <f>'Segment Data'!Q8</f>
        <v>-4.6901451533642544E-2</v>
      </c>
    </row>
    <row r="13" spans="2:17">
      <c r="B13" s="409" t="s">
        <v>99</v>
      </c>
      <c r="C13" s="165" t="s">
        <v>213</v>
      </c>
      <c r="D13" s="127">
        <f>'Type Data'!D3</f>
        <v>225945286.30552426</v>
      </c>
      <c r="E13" s="121">
        <f>'Type Data'!E3</f>
        <v>6241435.5544490814</v>
      </c>
      <c r="F13" s="123">
        <f>'Type Data'!F3</f>
        <v>2.8408403098590374E-2</v>
      </c>
      <c r="G13" s="124">
        <f>'Type Data'!G3</f>
        <v>81.331959245045979</v>
      </c>
      <c r="H13" s="125">
        <f>'Type Data'!H3</f>
        <v>-9.8346324755567593E-2</v>
      </c>
      <c r="I13" s="198">
        <f>'Type Data'!I3</f>
        <v>2.8367833625173744</v>
      </c>
      <c r="J13" s="199">
        <f>'Type Data'!J3</f>
        <v>4.0466841963367806E-2</v>
      </c>
      <c r="K13" s="123">
        <f>'Type Data'!K3</f>
        <v>1.4471481202475073E-2</v>
      </c>
      <c r="L13" s="126">
        <f>'Type Data'!L3</f>
        <v>640957829.03073597</v>
      </c>
      <c r="M13" s="122">
        <f>'Type Data'!M3</f>
        <v>26596321.546172619</v>
      </c>
      <c r="N13" s="123">
        <f>'Type Data'!N3</f>
        <v>4.3290995972498955E-2</v>
      </c>
      <c r="O13" s="127">
        <f>'Type Data'!O3</f>
        <v>251830663.88898063</v>
      </c>
      <c r="P13" s="121">
        <f>'Type Data'!P3</f>
        <v>1549760.4508398175</v>
      </c>
      <c r="Q13" s="123">
        <f>'Type Data'!Q3</f>
        <v>6.1920842922914207E-3</v>
      </c>
    </row>
    <row r="14" spans="2:17">
      <c r="B14" s="410"/>
      <c r="C14" s="166" t="s">
        <v>214</v>
      </c>
      <c r="D14" s="88">
        <f>'Type Data'!D4</f>
        <v>35869997.887910329</v>
      </c>
      <c r="E14" s="87">
        <f>'Type Data'!E4</f>
        <v>1040195.3516082987</v>
      </c>
      <c r="F14" s="89">
        <f>'Type Data'!F4</f>
        <v>2.9865094713762304E-2</v>
      </c>
      <c r="G14" s="106">
        <f>'Type Data'!G4</f>
        <v>12.911874613726249</v>
      </c>
      <c r="H14" s="92">
        <f>'Type Data'!H4</f>
        <v>2.672277166638537E-3</v>
      </c>
      <c r="I14" s="194">
        <f>'Type Data'!I4</f>
        <v>2.8909572960102055</v>
      </c>
      <c r="J14" s="195">
        <f>'Type Data'!J4</f>
        <v>2.907568058959642E-2</v>
      </c>
      <c r="K14" s="89">
        <f>'Type Data'!K4</f>
        <v>1.0159637782684168E-2</v>
      </c>
      <c r="L14" s="90">
        <f>'Type Data'!L4</f>
        <v>103698632.10192503</v>
      </c>
      <c r="M14" s="91">
        <f>'Type Data'!M4</f>
        <v>4019860.5545521528</v>
      </c>
      <c r="N14" s="89">
        <f>'Type Data'!N4</f>
        <v>4.0328151041083928E-2</v>
      </c>
      <c r="O14" s="88">
        <f>'Type Data'!O4</f>
        <v>29779822.971208811</v>
      </c>
      <c r="P14" s="87">
        <f>'Type Data'!P4</f>
        <v>2151162.1951428801</v>
      </c>
      <c r="Q14" s="89">
        <f>'Type Data'!Q4</f>
        <v>7.785980698009011E-2</v>
      </c>
    </row>
    <row r="15" spans="2:17">
      <c r="B15" s="410"/>
      <c r="C15" s="166" t="s">
        <v>215</v>
      </c>
      <c r="D15" s="88">
        <f>'Type Data'!D5</f>
        <v>14895038.30662239</v>
      </c>
      <c r="E15" s="87">
        <f>'Type Data'!E5</f>
        <v>802638.11886795796</v>
      </c>
      <c r="F15" s="89">
        <f>'Type Data'!F5</f>
        <v>5.6955387881009019E-2</v>
      </c>
      <c r="G15" s="106">
        <f>'Type Data'!G5</f>
        <v>5.3616637386694252</v>
      </c>
      <c r="H15" s="92">
        <f>'Type Data'!H5</f>
        <v>0.138503336255968</v>
      </c>
      <c r="I15" s="194">
        <f>'Type Data'!I5</f>
        <v>3.403224038924006</v>
      </c>
      <c r="J15" s="195">
        <f>'Type Data'!J5</f>
        <v>-0.10407668189935571</v>
      </c>
      <c r="K15" s="89">
        <f>'Type Data'!K5</f>
        <v>-2.9674296612616391E-2</v>
      </c>
      <c r="L15" s="90">
        <f>'Type Data'!L5</f>
        <v>50691152.425791234</v>
      </c>
      <c r="M15" s="91">
        <f>'Type Data'!M5</f>
        <v>1264867.0891488343</v>
      </c>
      <c r="N15" s="89">
        <f>'Type Data'!N5</f>
        <v>2.559098019472484E-2</v>
      </c>
      <c r="O15" s="88">
        <f>'Type Data'!O5</f>
        <v>24757896.237292409</v>
      </c>
      <c r="P15" s="87">
        <f>'Type Data'!P5</f>
        <v>-388718.76363707706</v>
      </c>
      <c r="Q15" s="89">
        <f>'Type Data'!Q5</f>
        <v>-1.5458095000965696E-2</v>
      </c>
    </row>
    <row r="16" spans="2:17" ht="15.75" thickBot="1">
      <c r="B16" s="411"/>
      <c r="C16" s="167" t="s">
        <v>216</v>
      </c>
      <c r="D16" s="155">
        <f>'Type Data'!D6</f>
        <v>986933.30121806264</v>
      </c>
      <c r="E16" s="149">
        <f>'Type Data'!E6</f>
        <v>-165997.42418631911</v>
      </c>
      <c r="F16" s="151">
        <f>'Type Data'!F6</f>
        <v>-0.14397866283604921</v>
      </c>
      <c r="G16" s="152">
        <f>'Type Data'!G6</f>
        <v>0.35525954245270575</v>
      </c>
      <c r="H16" s="153">
        <f>'Type Data'!H6</f>
        <v>-7.2058872538854568E-2</v>
      </c>
      <c r="I16" s="196">
        <f>'Type Data'!I6</f>
        <v>3.0103144718607795</v>
      </c>
      <c r="J16" s="197">
        <f>'Type Data'!J6</f>
        <v>0.21078677586829642</v>
      </c>
      <c r="K16" s="151">
        <f>'Type Data'!K6</f>
        <v>7.5293691921689915E-2</v>
      </c>
      <c r="L16" s="154">
        <f>'Type Data'!L6</f>
        <v>2970979.5994180678</v>
      </c>
      <c r="M16" s="150">
        <f>'Type Data'!M6</f>
        <v>-256681.89791220333</v>
      </c>
      <c r="N16" s="151">
        <f>'Type Data'!N6</f>
        <v>-7.9525655997233685E-2</v>
      </c>
      <c r="O16" s="155">
        <f>'Type Data'!O6</f>
        <v>3947733.2048722506</v>
      </c>
      <c r="P16" s="149">
        <f>'Type Data'!P6</f>
        <v>-663989.69674527645</v>
      </c>
      <c r="Q16" s="151">
        <f>'Type Data'!Q6</f>
        <v>-0.14397866283604921</v>
      </c>
    </row>
    <row r="17" spans="2:17" ht="15" customHeight="1" thickBot="1">
      <c r="B17" s="105" t="s">
        <v>217</v>
      </c>
      <c r="C17" s="168" t="s">
        <v>218</v>
      </c>
      <c r="D17" s="148">
        <f>Granola!D3</f>
        <v>280058.45767039619</v>
      </c>
      <c r="E17" s="142">
        <f>Granola!E3</f>
        <v>-219381.33447020134</v>
      </c>
      <c r="F17" s="144">
        <f>Granola!F3</f>
        <v>-0.43925481694186513</v>
      </c>
      <c r="G17" s="145">
        <f>Granola!G3</f>
        <v>0.10081070261708835</v>
      </c>
      <c r="H17" s="146">
        <f>Granola!H3</f>
        <v>-8.4300003220314917E-2</v>
      </c>
      <c r="I17" s="200">
        <f>Granola!I3</f>
        <v>3.8237886454435972</v>
      </c>
      <c r="J17" s="201">
        <f>Granola!J3</f>
        <v>0.53153063857570748</v>
      </c>
      <c r="K17" s="144">
        <f>Granola!K3</f>
        <v>0.16144865847904263</v>
      </c>
      <c r="L17" s="147">
        <f>Granola!L3</f>
        <v>1070884.3505005073</v>
      </c>
      <c r="M17" s="143">
        <f>Granola!M3</f>
        <v>-573400.30412280955</v>
      </c>
      <c r="N17" s="144">
        <f>Granola!N3</f>
        <v>-0.34872325938854409</v>
      </c>
      <c r="O17" s="148">
        <f>Granola!O3</f>
        <v>435501.14817237854</v>
      </c>
      <c r="P17" s="142">
        <f>Granola!P3</f>
        <v>-137647.00324390572</v>
      </c>
      <c r="Q17" s="144">
        <f>Granola!Q3</f>
        <v>-0.24015955194790653</v>
      </c>
    </row>
    <row r="18" spans="2:17">
      <c r="B18" s="412" t="s">
        <v>219</v>
      </c>
      <c r="C18" s="169" t="s">
        <v>22</v>
      </c>
      <c r="D18" s="136">
        <f>'NB vs PL'!D3</f>
        <v>225233550.88570735</v>
      </c>
      <c r="E18" s="128">
        <f>'NB vs PL'!E3</f>
        <v>1827881.0443832874</v>
      </c>
      <c r="F18" s="132">
        <f>'NB vs PL'!F3</f>
        <v>8.1818919174323403E-3</v>
      </c>
      <c r="G18" s="133">
        <f>'NB vs PL'!G3</f>
        <v>81.075760777247325</v>
      </c>
      <c r="H18" s="134">
        <f>'NB vs PL'!H3</f>
        <v>-1.7265747258147854</v>
      </c>
      <c r="I18" s="202">
        <f>'NB vs PL'!I3</f>
        <v>3.1494207631363973</v>
      </c>
      <c r="J18" s="203">
        <f>'NB vs PL'!J3</f>
        <v>6.9244179581324339E-2</v>
      </c>
      <c r="K18" s="132">
        <f>'NB vs PL'!K3</f>
        <v>2.2480587623130429E-2</v>
      </c>
      <c r="L18" s="135">
        <f>'NB vs PL'!L3</f>
        <v>709355221.71438503</v>
      </c>
      <c r="M18" s="129">
        <f>'NB vs PL'!M3</f>
        <v>21226308.835702896</v>
      </c>
      <c r="N18" s="132">
        <f>'NB vs PL'!N3</f>
        <v>3.0846413278735631E-2</v>
      </c>
      <c r="O18" s="136">
        <f>'NB vs PL'!O3</f>
        <v>264751041.49848247</v>
      </c>
      <c r="P18" s="128">
        <f>'NB vs PL'!P3</f>
        <v>-661635.62368297577</v>
      </c>
      <c r="Q18" s="132">
        <f>'NB vs PL'!Q3</f>
        <v>-2.4928561471027058E-3</v>
      </c>
    </row>
    <row r="19" spans="2:17" ht="15.75" thickBot="1">
      <c r="B19" s="413"/>
      <c r="C19" s="170" t="s">
        <v>21</v>
      </c>
      <c r="D19" s="141">
        <f>'NB vs PL'!D4</f>
        <v>52572724.043403767</v>
      </c>
      <c r="E19" s="130">
        <f>'NB vs PL'!E4</f>
        <v>6172393.2640521899</v>
      </c>
      <c r="F19" s="137">
        <f>'NB vs PL'!F4</f>
        <v>0.13302476858201498</v>
      </c>
      <c r="G19" s="138">
        <f>'NB vs PL'!G4</f>
        <v>18.924239222753023</v>
      </c>
      <c r="H19" s="139">
        <f>'NB vs PL'!H4</f>
        <v>1.7265747258144053</v>
      </c>
      <c r="I19" s="204">
        <f>'NB vs PL'!I4</f>
        <v>1.7035886366370749</v>
      </c>
      <c r="J19" s="205">
        <f>'NB vs PL'!J4</f>
        <v>8.1355064092469842E-3</v>
      </c>
      <c r="K19" s="137">
        <f>'NB vs PL'!K4</f>
        <v>4.7984260161493047E-3</v>
      </c>
      <c r="L19" s="140">
        <f>'NB vs PL'!L4</f>
        <v>89562295.277399391</v>
      </c>
      <c r="M19" s="131">
        <f>'NB vs PL'!M4</f>
        <v>10892709.213941127</v>
      </c>
      <c r="N19" s="137">
        <f>'NB vs PL'!N4</f>
        <v>0.13846150410852043</v>
      </c>
      <c r="O19" s="141">
        <f>'NB vs PL'!O4</f>
        <v>45775183.003378749</v>
      </c>
      <c r="P19" s="130">
        <f>'NB vs PL'!P4</f>
        <v>3497085.7664770558</v>
      </c>
      <c r="Q19" s="137">
        <f>'NB vs PL'!Q4</f>
        <v>8.2716252504965768E-2</v>
      </c>
    </row>
    <row r="20" spans="2:17">
      <c r="B20" s="409" t="s">
        <v>100</v>
      </c>
      <c r="C20" s="165" t="s">
        <v>208</v>
      </c>
      <c r="D20" s="127">
        <f>Package!D3</f>
        <v>143649944.34685245</v>
      </c>
      <c r="E20" s="121">
        <f>Package!E3</f>
        <v>-583857.74042573571</v>
      </c>
      <c r="F20" s="123">
        <f>Package!F3</f>
        <v>-4.0479952131639296E-3</v>
      </c>
      <c r="G20" s="124">
        <f>Package!G3</f>
        <v>51.708675185075862</v>
      </c>
      <c r="H20" s="125">
        <f>Package!H3</f>
        <v>-1.7496621964042944</v>
      </c>
      <c r="I20" s="198">
        <f>Package!I3</f>
        <v>3.0599414200884358</v>
      </c>
      <c r="J20" s="199">
        <f>Package!J3</f>
        <v>5.5444206303467691E-2</v>
      </c>
      <c r="K20" s="123">
        <f>Package!K3</f>
        <v>1.8453738631902701E-2</v>
      </c>
      <c r="L20" s="126">
        <f>Package!L3</f>
        <v>439560414.70033246</v>
      </c>
      <c r="M20" s="122">
        <f>Package!M3</f>
        <v>6210358.1954926252</v>
      </c>
      <c r="N20" s="123">
        <f>Package!N3</f>
        <v>1.4331042773091839E-2</v>
      </c>
      <c r="O20" s="127">
        <f>Package!O3</f>
        <v>222330570.65450776</v>
      </c>
      <c r="P20" s="121">
        <f>Package!P3</f>
        <v>-3452097.4808402956</v>
      </c>
      <c r="Q20" s="123">
        <f>Package!Q3</f>
        <v>-1.5289470663757482E-2</v>
      </c>
    </row>
    <row r="21" spans="2:17">
      <c r="B21" s="410"/>
      <c r="C21" s="166" t="s">
        <v>209</v>
      </c>
      <c r="D21" s="88">
        <f>Package!D4</f>
        <v>81608278.005453959</v>
      </c>
      <c r="E21" s="87">
        <f>Package!E4</f>
        <v>7177726.634304136</v>
      </c>
      <c r="F21" s="89">
        <f>Package!F4</f>
        <v>9.6435220511967207E-2</v>
      </c>
      <c r="G21" s="106">
        <f>Package!G4</f>
        <v>29.375966409066358</v>
      </c>
      <c r="H21" s="92">
        <f>Package!H4</f>
        <v>1.7892740449504814</v>
      </c>
      <c r="I21" s="194">
        <f>Package!I4</f>
        <v>2.4234678399598311</v>
      </c>
      <c r="J21" s="195">
        <f>Package!J4</f>
        <v>3.9607209803712351E-2</v>
      </c>
      <c r="K21" s="89">
        <f>Package!K4</f>
        <v>1.6614733807285738E-2</v>
      </c>
      <c r="L21" s="90">
        <f>Package!L4</f>
        <v>197775037.22071889</v>
      </c>
      <c r="M21" s="91">
        <f>Package!M4</f>
        <v>20342976.126222312</v>
      </c>
      <c r="N21" s="89">
        <f>Package!N4</f>
        <v>0.11465219983770618</v>
      </c>
      <c r="O21" s="88">
        <f>Package!O4</f>
        <v>41911042.227180004</v>
      </c>
      <c r="P21" s="87">
        <f>Package!P4</f>
        <v>3409376.9414745346</v>
      </c>
      <c r="Q21" s="89">
        <f>Package!Q4</f>
        <v>8.8551415014776924E-2</v>
      </c>
    </row>
    <row r="22" spans="2:17">
      <c r="B22" s="410"/>
      <c r="C22" s="166" t="s">
        <v>210</v>
      </c>
      <c r="D22" s="88">
        <f>Package!D5</f>
        <v>11581244.83509009</v>
      </c>
      <c r="E22" s="87">
        <f>Package!E5</f>
        <v>35548.934081356972</v>
      </c>
      <c r="F22" s="89">
        <f>Package!F5</f>
        <v>3.0789771691675256E-3</v>
      </c>
      <c r="G22" s="106">
        <f>Package!G5</f>
        <v>4.1688204624050904</v>
      </c>
      <c r="H22" s="92">
        <f>Package!H5</f>
        <v>-0.1104379211921982</v>
      </c>
      <c r="I22" s="194">
        <f>Package!I5</f>
        <v>2.5195143440878742</v>
      </c>
      <c r="J22" s="195">
        <f>Package!J5</f>
        <v>-1.6563449540996977E-2</v>
      </c>
      <c r="K22" s="89">
        <f>Package!K5</f>
        <v>-6.5311283362867014E-3</v>
      </c>
      <c r="L22" s="90">
        <f>Package!L5</f>
        <v>29179112.484403089</v>
      </c>
      <c r="M22" s="91">
        <f>Package!M5</f>
        <v>-101670.50213704258</v>
      </c>
      <c r="N22" s="89">
        <f>Package!N5</f>
        <v>-3.4722603621555733E-3</v>
      </c>
      <c r="O22" s="88">
        <f>Package!O5</f>
        <v>6866625.388868928</v>
      </c>
      <c r="P22" s="87">
        <f>Package!P5</f>
        <v>-21922.333290101029</v>
      </c>
      <c r="Q22" s="89">
        <f>Package!Q5</f>
        <v>-3.182431794670077E-3</v>
      </c>
    </row>
    <row r="23" spans="2:17" ht="15.75" thickBot="1">
      <c r="B23" s="411"/>
      <c r="C23" s="167" t="s">
        <v>211</v>
      </c>
      <c r="D23" s="155">
        <f>Package!D6</f>
        <v>35901079.531766355</v>
      </c>
      <c r="E23" s="149">
        <f>Package!E6</f>
        <v>1071748.8203820959</v>
      </c>
      <c r="F23" s="151">
        <f>Package!F6</f>
        <v>3.0771444598324878E-2</v>
      </c>
      <c r="G23" s="152">
        <f>Package!G6</f>
        <v>12.923062857715323</v>
      </c>
      <c r="H23" s="153">
        <f>Package!H6</f>
        <v>1.4035396776233E-2</v>
      </c>
      <c r="I23" s="196">
        <f>Package!I6</f>
        <v>2.8895285522684793</v>
      </c>
      <c r="J23" s="197">
        <f>Package!J6</f>
        <v>2.757527677875693E-2</v>
      </c>
      <c r="K23" s="151">
        <f>Package!K6</f>
        <v>9.6351247292946786E-3</v>
      </c>
      <c r="L23" s="154">
        <f>Package!L6</f>
        <v>103737194.36430037</v>
      </c>
      <c r="M23" s="150">
        <f>Package!M6</f>
        <v>4057277.2517394125</v>
      </c>
      <c r="N23" s="151">
        <f>Package!N6</f>
        <v>4.0703056034425047E-2</v>
      </c>
      <c r="O23" s="155">
        <f>Package!O6</f>
        <v>29790047.593322873</v>
      </c>
      <c r="P23" s="149">
        <f>Package!P6</f>
        <v>2160035.3080653064</v>
      </c>
      <c r="Q23" s="151">
        <f>Package!Q6</f>
        <v>7.8177138893920348E-2</v>
      </c>
    </row>
    <row r="24" spans="2:17">
      <c r="B24" s="412" t="s">
        <v>220</v>
      </c>
      <c r="C24" s="171" t="s">
        <v>221</v>
      </c>
      <c r="D24" s="127">
        <f>Flavor!D3</f>
        <v>27922258.886421561</v>
      </c>
      <c r="E24" s="121">
        <f>Flavor!E3</f>
        <v>948727.68486005813</v>
      </c>
      <c r="F24" s="123">
        <f>Flavor!F3</f>
        <v>3.5172542955930669E-2</v>
      </c>
      <c r="G24" s="124">
        <f>Flavor!G3</f>
        <v>10.050982071426095</v>
      </c>
      <c r="H24" s="125">
        <f>Flavor!H3</f>
        <v>5.3602050407137725E-2</v>
      </c>
      <c r="I24" s="198">
        <f>Flavor!I3</f>
        <v>2.9381419170340468</v>
      </c>
      <c r="J24" s="199">
        <f>Flavor!J3</f>
        <v>4.6540550847298245E-2</v>
      </c>
      <c r="K24" s="123">
        <f>Flavor!K3</f>
        <v>1.6095078454286673E-2</v>
      </c>
      <c r="L24" s="126">
        <f>Flavor!L3</f>
        <v>82039559.252471596</v>
      </c>
      <c r="M24" s="122">
        <f>Flavor!M3</f>
        <v>4042859.57915546</v>
      </c>
      <c r="N24" s="123">
        <f>Flavor!N3</f>
        <v>5.183372624852977E-2</v>
      </c>
      <c r="O24" s="127">
        <f>Flavor!O3</f>
        <v>35445152.991355777</v>
      </c>
      <c r="P24" s="121">
        <f>Flavor!P3</f>
        <v>-425873.02039317042</v>
      </c>
      <c r="Q24" s="123">
        <f>Flavor!Q3</f>
        <v>-1.1872340095699603E-2</v>
      </c>
    </row>
    <row r="25" spans="2:17">
      <c r="B25" s="410"/>
      <c r="C25" s="166" t="s">
        <v>222</v>
      </c>
      <c r="D25" s="88">
        <f>Flavor!D4</f>
        <v>49994348.514194235</v>
      </c>
      <c r="E25" s="87">
        <f>Flavor!E4</f>
        <v>-2171644.0690230355</v>
      </c>
      <c r="F25" s="89">
        <f>Flavor!F4</f>
        <v>-4.1629497714602906E-2</v>
      </c>
      <c r="G25" s="106">
        <f>Flavor!G4</f>
        <v>17.99611924782895</v>
      </c>
      <c r="H25" s="92">
        <f>Flavor!H4</f>
        <v>-1.3385109913845312</v>
      </c>
      <c r="I25" s="194">
        <f>Flavor!I4</f>
        <v>2.576596587915553</v>
      </c>
      <c r="J25" s="195">
        <f>Flavor!J4</f>
        <v>4.7183557234671269E-2</v>
      </c>
      <c r="K25" s="89">
        <f>Flavor!K4</f>
        <v>1.8653955151788765E-2</v>
      </c>
      <c r="L25" s="90">
        <f>Flavor!L4</f>
        <v>128815267.79673387</v>
      </c>
      <c r="M25" s="91">
        <f>Flavor!M4</f>
        <v>-3134073.6016581208</v>
      </c>
      <c r="N25" s="89">
        <f>Flavor!N4</f>
        <v>-2.3752097346173753E-2</v>
      </c>
      <c r="O25" s="88">
        <f>Flavor!O4</f>
        <v>38623327.908511996</v>
      </c>
      <c r="P25" s="87">
        <f>Flavor!P4</f>
        <v>-1097690.8725726828</v>
      </c>
      <c r="Q25" s="89">
        <f>Flavor!Q4</f>
        <v>-2.7635013054987601E-2</v>
      </c>
    </row>
    <row r="26" spans="2:17">
      <c r="B26" s="410"/>
      <c r="C26" s="166" t="s">
        <v>223</v>
      </c>
      <c r="D26" s="88">
        <f>Flavor!D5</f>
        <v>48966104.691367298</v>
      </c>
      <c r="E26" s="87">
        <f>Flavor!E5</f>
        <v>4620305.6181364954</v>
      </c>
      <c r="F26" s="89">
        <f>Flavor!F5</f>
        <v>0.10418812412212294</v>
      </c>
      <c r="G26" s="106">
        <f>Flavor!G5</f>
        <v>17.625989443133463</v>
      </c>
      <c r="H26" s="92">
        <f>Flavor!H5</f>
        <v>1.1898097543141724</v>
      </c>
      <c r="I26" s="194">
        <f>Flavor!I5</f>
        <v>2.850675989635421</v>
      </c>
      <c r="J26" s="195">
        <f>Flavor!J5</f>
        <v>4.7720343957380784E-2</v>
      </c>
      <c r="K26" s="89">
        <f>Flavor!K5</f>
        <v>1.7025008594396485E-2</v>
      </c>
      <c r="L26" s="90">
        <f>Flavor!L5</f>
        <v>139586498.94965512</v>
      </c>
      <c r="M26" s="91">
        <f>Flavor!M5</f>
        <v>15287191.075238824</v>
      </c>
      <c r="N26" s="89">
        <f>Flavor!N5</f>
        <v>0.12298693642513263</v>
      </c>
      <c r="O26" s="88">
        <f>Flavor!O5</f>
        <v>43816419.369331479</v>
      </c>
      <c r="P26" s="87">
        <f>Flavor!P5</f>
        <v>2776044.0080283433</v>
      </c>
      <c r="Q26" s="89">
        <f>Flavor!Q5</f>
        <v>6.7641779189131584E-2</v>
      </c>
    </row>
    <row r="27" spans="2:17">
      <c r="B27" s="410"/>
      <c r="C27" s="166" t="s">
        <v>224</v>
      </c>
      <c r="D27" s="88">
        <f>Flavor!D6</f>
        <v>6205961.3545749821</v>
      </c>
      <c r="E27" s="87">
        <f>Flavor!E6</f>
        <v>370975.83756158315</v>
      </c>
      <c r="F27" s="89">
        <f>Flavor!F6</f>
        <v>6.3577850618464743E-2</v>
      </c>
      <c r="G27" s="106">
        <f>Flavor!G6</f>
        <v>2.2339169106812289</v>
      </c>
      <c r="H27" s="92">
        <f>Flavor!H6</f>
        <v>7.1257257600740864E-2</v>
      </c>
      <c r="I27" s="194">
        <f>Flavor!I6</f>
        <v>3.1389137316037554</v>
      </c>
      <c r="J27" s="195">
        <f>Flavor!J6</f>
        <v>1.6289283824270751E-2</v>
      </c>
      <c r="K27" s="89">
        <f>Flavor!K6</f>
        <v>5.2165363131817374E-3</v>
      </c>
      <c r="L27" s="90">
        <f>Flavor!L6</f>
        <v>19479977.313677654</v>
      </c>
      <c r="M27" s="91">
        <f>Flavor!M6</f>
        <v>1259508.885812398</v>
      </c>
      <c r="N27" s="89">
        <f>Flavor!N6</f>
        <v>6.9126043098111753E-2</v>
      </c>
      <c r="O27" s="88">
        <f>Flavor!O6</f>
        <v>7231864.1429573298</v>
      </c>
      <c r="P27" s="87">
        <f>Flavor!P6</f>
        <v>160728.65753170475</v>
      </c>
      <c r="Q27" s="89">
        <f>Flavor!Q6</f>
        <v>2.2730247194808231E-2</v>
      </c>
    </row>
    <row r="28" spans="2:17">
      <c r="B28" s="410"/>
      <c r="C28" s="166" t="s">
        <v>225</v>
      </c>
      <c r="D28" s="88">
        <f>Flavor!D7</f>
        <v>43176108.113518596</v>
      </c>
      <c r="E28" s="87">
        <f>Flavor!E7</f>
        <v>4283631.6958827674</v>
      </c>
      <c r="F28" s="89">
        <f>Flavor!F7</f>
        <v>0.11014036879226212</v>
      </c>
      <c r="G28" s="106">
        <f>Flavor!G7</f>
        <v>15.541804491110268</v>
      </c>
      <c r="H28" s="92">
        <f>Flavor!H7</f>
        <v>1.1268261999803961</v>
      </c>
      <c r="I28" s="194">
        <f>Flavor!I7</f>
        <v>2.710029037516076</v>
      </c>
      <c r="J28" s="195">
        <f>Flavor!J7</f>
        <v>2.2393112275321592E-2</v>
      </c>
      <c r="K28" s="89">
        <f>Flavor!K7</f>
        <v>8.3318994455380529E-3</v>
      </c>
      <c r="L28" s="90">
        <f>Flavor!L7</f>
        <v>117008506.71456884</v>
      </c>
      <c r="M28" s="91">
        <f>Flavor!M7</f>
        <v>12479689.872951955</v>
      </c>
      <c r="N28" s="89">
        <f>Flavor!N7</f>
        <v>0.11938994671547183</v>
      </c>
      <c r="O28" s="88">
        <f>Flavor!O7</f>
        <v>30418448.288448215</v>
      </c>
      <c r="P28" s="87">
        <f>Flavor!P7</f>
        <v>2487082.5271583311</v>
      </c>
      <c r="Q28" s="89">
        <f>Flavor!Q7</f>
        <v>8.9042639318596517E-2</v>
      </c>
    </row>
    <row r="29" spans="2:17">
      <c r="B29" s="410"/>
      <c r="C29" s="166" t="s">
        <v>226</v>
      </c>
      <c r="D29" s="88">
        <f>Flavor!D8</f>
        <v>11258732.831018042</v>
      </c>
      <c r="E29" s="87">
        <f>Flavor!E8</f>
        <v>-189159.80963079259</v>
      </c>
      <c r="F29" s="89">
        <f>Flavor!F8</f>
        <v>-1.6523548531467671E-2</v>
      </c>
      <c r="G29" s="106">
        <f>Flavor!G8</f>
        <v>4.0527280508300292</v>
      </c>
      <c r="H29" s="92">
        <f>Flavor!H8</f>
        <v>-0.19028085716816179</v>
      </c>
      <c r="I29" s="194">
        <f>Flavor!I8</f>
        <v>2.8322654328684056</v>
      </c>
      <c r="J29" s="195">
        <f>Flavor!J8</f>
        <v>2.183210074114772E-2</v>
      </c>
      <c r="K29" s="89">
        <f>Flavor!K8</f>
        <v>7.7682329239322978E-3</v>
      </c>
      <c r="L29" s="90">
        <f>Flavor!L8</f>
        <v>31887719.815193042</v>
      </c>
      <c r="M29" s="91">
        <f>Flavor!M8</f>
        <v>-285819.24470077455</v>
      </c>
      <c r="N29" s="89">
        <f>Flavor!N8</f>
        <v>-8.8836743812577591E-3</v>
      </c>
      <c r="O29" s="88">
        <f>Flavor!O8</f>
        <v>20231010.753728986</v>
      </c>
      <c r="P29" s="87">
        <f>Flavor!P8</f>
        <v>-353094.01587140933</v>
      </c>
      <c r="Q29" s="89">
        <f>Flavor!Q8</f>
        <v>-1.7153722244596992E-2</v>
      </c>
    </row>
    <row r="30" spans="2:17">
      <c r="B30" s="410"/>
      <c r="C30" s="166" t="s">
        <v>227</v>
      </c>
      <c r="D30" s="88">
        <f>Flavor!D9</f>
        <v>993363.57082522113</v>
      </c>
      <c r="E30" s="87">
        <f>Flavor!E9</f>
        <v>-25680.448174496414</v>
      </c>
      <c r="F30" s="89">
        <f>Flavor!F9</f>
        <v>-2.5200528824754855E-2</v>
      </c>
      <c r="G30" s="106">
        <f>Flavor!G9</f>
        <v>0.3575742020509452</v>
      </c>
      <c r="H30" s="92">
        <f>Flavor!H9</f>
        <v>-2.012088873853457E-2</v>
      </c>
      <c r="I30" s="194">
        <f>Flavor!I9</f>
        <v>3.4757200042741774</v>
      </c>
      <c r="J30" s="195">
        <f>Flavor!J9</f>
        <v>0.18860016856069839</v>
      </c>
      <c r="K30" s="89">
        <f>Flavor!K9</f>
        <v>5.737550743104021E-2</v>
      </c>
      <c r="L30" s="90">
        <f>Flavor!L9</f>
        <v>3452653.6346344496</v>
      </c>
      <c r="M30" s="91">
        <f>Flavor!M9</f>
        <v>102933.82631529449</v>
      </c>
      <c r="N30" s="89">
        <f>Flavor!N9</f>
        <v>3.0729085477434397E-2</v>
      </c>
      <c r="O30" s="88">
        <f>Flavor!O9</f>
        <v>1868460.3808078766</v>
      </c>
      <c r="P30" s="87">
        <f>Flavor!P9</f>
        <v>111527.59535249183</v>
      </c>
      <c r="Q30" s="89">
        <f>Flavor!Q9</f>
        <v>6.3478578279011766E-2</v>
      </c>
    </row>
    <row r="31" spans="2:17">
      <c r="B31" s="410"/>
      <c r="C31" s="166" t="s">
        <v>228</v>
      </c>
      <c r="D31" s="88">
        <f>Flavor!D10</f>
        <v>8022666.0649968712</v>
      </c>
      <c r="E31" s="87">
        <f>Flavor!E10</f>
        <v>-247739.72836820967</v>
      </c>
      <c r="F31" s="89">
        <f>Flavor!F10</f>
        <v>-2.9954966486282746E-2</v>
      </c>
      <c r="G31" s="106">
        <f>Flavor!G10</f>
        <v>2.887863518217531</v>
      </c>
      <c r="H31" s="92">
        <f>Flavor!H10</f>
        <v>-0.17745221765916375</v>
      </c>
      <c r="I31" s="194">
        <f>Flavor!I10</f>
        <v>3.0674976621420469</v>
      </c>
      <c r="J31" s="195">
        <f>Flavor!J10</f>
        <v>-5.1770555038251231E-2</v>
      </c>
      <c r="K31" s="89">
        <f>Flavor!K10</f>
        <v>-1.6597019375605308E-2</v>
      </c>
      <c r="L31" s="90">
        <f>Flavor!L10</f>
        <v>24609509.398524236</v>
      </c>
      <c r="M31" s="91">
        <f>Flavor!M10</f>
        <v>-1188104.5359032676</v>
      </c>
      <c r="N31" s="89">
        <f>Flavor!N10</f>
        <v>-4.6054822702719614E-2</v>
      </c>
      <c r="O31" s="88">
        <f>Flavor!O10</f>
        <v>15200477.45840013</v>
      </c>
      <c r="P31" s="87">
        <f>Flavor!P10</f>
        <v>-639423.73741817847</v>
      </c>
      <c r="Q31" s="89">
        <f>Flavor!Q10</f>
        <v>-4.0367911990952611E-2</v>
      </c>
    </row>
    <row r="32" spans="2:17">
      <c r="B32" s="410"/>
      <c r="C32" s="166" t="s">
        <v>229</v>
      </c>
      <c r="D32" s="88">
        <f>Flavor!D11</f>
        <v>3244823.7191183842</v>
      </c>
      <c r="E32" s="87">
        <f>Flavor!E11</f>
        <v>-441845.96357917087</v>
      </c>
      <c r="F32" s="89">
        <f>Flavor!F11</f>
        <v>-0.11984962082522943</v>
      </c>
      <c r="G32" s="106">
        <f>Flavor!G11</f>
        <v>1.16801671234618</v>
      </c>
      <c r="H32" s="92">
        <f>Flavor!H11</f>
        <v>-0.19839829481325233</v>
      </c>
      <c r="I32" s="194">
        <f>Flavor!I11</f>
        <v>2.5119174574370473</v>
      </c>
      <c r="J32" s="195">
        <f>Flavor!J11</f>
        <v>-0.11397057757486095</v>
      </c>
      <c r="K32" s="89">
        <f>Flavor!K11</f>
        <v>-4.3402679800223887E-2</v>
      </c>
      <c r="L32" s="90">
        <f>Flavor!L11</f>
        <v>8150729.3463592753</v>
      </c>
      <c r="M32" s="91">
        <f>Flavor!M11</f>
        <v>-1530052.4624773823</v>
      </c>
      <c r="N32" s="89">
        <f>Flavor!N11</f>
        <v>-0.15805050590859759</v>
      </c>
      <c r="O32" s="88">
        <f>Flavor!O11</f>
        <v>2455409.7833886147</v>
      </c>
      <c r="P32" s="87">
        <f>Flavor!P11</f>
        <v>-331479.73721868638</v>
      </c>
      <c r="Q32" s="89">
        <f>Flavor!Q11</f>
        <v>-0.11894254679548705</v>
      </c>
    </row>
    <row r="33" spans="2:17">
      <c r="B33" s="410"/>
      <c r="C33" s="166" t="s">
        <v>230</v>
      </c>
      <c r="D33" s="88">
        <f>Flavor!D12</f>
        <v>3521854.8009693711</v>
      </c>
      <c r="E33" s="87">
        <f>Flavor!E12</f>
        <v>38376.866104505025</v>
      </c>
      <c r="F33" s="89">
        <f>Flavor!F12</f>
        <v>1.1016824800411365E-2</v>
      </c>
      <c r="G33" s="106">
        <f>Flavor!G12</f>
        <v>1.2677376714647886</v>
      </c>
      <c r="H33" s="92">
        <f>Flavor!H12</f>
        <v>-2.3367021111106778E-2</v>
      </c>
      <c r="I33" s="194">
        <f>Flavor!I12</f>
        <v>3.1895323815795482</v>
      </c>
      <c r="J33" s="195">
        <f>Flavor!J12</f>
        <v>-1.1788197138383971E-2</v>
      </c>
      <c r="K33" s="89">
        <f>Flavor!K12</f>
        <v>-3.6822919943571911E-3</v>
      </c>
      <c r="L33" s="90">
        <f>Flavor!L12</f>
        <v>11233069.930913204</v>
      </c>
      <c r="M33" s="91">
        <f>Flavor!M12</f>
        <v>81340.332520464435</v>
      </c>
      <c r="N33" s="89">
        <f>Flavor!N12</f>
        <v>7.2939656402884563E-3</v>
      </c>
      <c r="O33" s="88">
        <f>Flavor!O12</f>
        <v>7649482.0874285698</v>
      </c>
      <c r="P33" s="87">
        <f>Flavor!P12</f>
        <v>284837.39386107586</v>
      </c>
      <c r="Q33" s="89">
        <f>Flavor!Q12</f>
        <v>3.8676325296434402E-2</v>
      </c>
    </row>
    <row r="34" spans="2:17">
      <c r="B34" s="410"/>
      <c r="C34" s="166" t="s">
        <v>231</v>
      </c>
      <c r="D34" s="88">
        <f>Flavor!D13</f>
        <v>571018.68336306408</v>
      </c>
      <c r="E34" s="87">
        <f>Flavor!E13</f>
        <v>-224048.26940311235</v>
      </c>
      <c r="F34" s="89">
        <f>Flavor!F13</f>
        <v>-0.28179799024926061</v>
      </c>
      <c r="G34" s="106">
        <f>Flavor!G13</f>
        <v>0.20554563913603996</v>
      </c>
      <c r="H34" s="92">
        <f>Flavor!H13</f>
        <v>-8.9135335689267681E-2</v>
      </c>
      <c r="I34" s="194">
        <f>Flavor!I13</f>
        <v>3.1162019164356569</v>
      </c>
      <c r="J34" s="195">
        <f>Flavor!J13</f>
        <v>0.11347064700718468</v>
      </c>
      <c r="K34" s="89">
        <f>Flavor!K13</f>
        <v>3.7789144890339195E-2</v>
      </c>
      <c r="L34" s="90">
        <f>Flavor!L13</f>
        <v>1779409.5154165458</v>
      </c>
      <c r="M34" s="91">
        <f>Flavor!M13</f>
        <v>-607962.88494366221</v>
      </c>
      <c r="N34" s="89">
        <f>Flavor!N13</f>
        <v>-0.25465775044225714</v>
      </c>
      <c r="O34" s="88">
        <f>Flavor!O13</f>
        <v>894244.57364022732</v>
      </c>
      <c r="P34" s="87">
        <f>Flavor!P13</f>
        <v>-204662.59115995793</v>
      </c>
      <c r="Q34" s="89">
        <f>Flavor!Q13</f>
        <v>-0.18624192990603697</v>
      </c>
    </row>
    <row r="35" spans="2:17">
      <c r="B35" s="410"/>
      <c r="C35" s="166" t="s">
        <v>232</v>
      </c>
      <c r="D35" s="88">
        <f>Flavor!D14</f>
        <v>3443222.1508861403</v>
      </c>
      <c r="E35" s="87">
        <f>Flavor!E14</f>
        <v>-134932.96098235948</v>
      </c>
      <c r="F35" s="89">
        <f>Flavor!F14</f>
        <v>-3.7710204494711796E-2</v>
      </c>
      <c r="G35" s="106">
        <f>Flavor!G14</f>
        <v>1.2394328212221883</v>
      </c>
      <c r="H35" s="92">
        <f>Flavor!H14</f>
        <v>-8.6762705799877216E-2</v>
      </c>
      <c r="I35" s="194">
        <f>Flavor!I14</f>
        <v>2.6309572476263701</v>
      </c>
      <c r="J35" s="195">
        <f>Flavor!J14</f>
        <v>-1.3168471679878557E-3</v>
      </c>
      <c r="K35" s="89">
        <f>Flavor!K14</f>
        <v>-5.002697745618821E-4</v>
      </c>
      <c r="L35" s="90">
        <f>Flavor!L14</f>
        <v>9058970.2730615493</v>
      </c>
      <c r="M35" s="91">
        <f>Flavor!M14</f>
        <v>-359714.73506591097</v>
      </c>
      <c r="N35" s="89">
        <f>Flavor!N14</f>
        <v>-3.8191608993772504E-2</v>
      </c>
      <c r="O35" s="88">
        <f>Flavor!O14</f>
        <v>4949321.140656352</v>
      </c>
      <c r="P35" s="87">
        <f>Flavor!P14</f>
        <v>-410646.28348407708</v>
      </c>
      <c r="Q35" s="89">
        <f>Flavor!Q14</f>
        <v>-7.6613578215903408E-2</v>
      </c>
    </row>
    <row r="36" spans="2:17" ht="15.75" thickBot="1">
      <c r="B36" s="413"/>
      <c r="C36" s="172" t="s">
        <v>233</v>
      </c>
      <c r="D36" s="155">
        <f>Flavor!D15</f>
        <v>1547349.6706140935</v>
      </c>
      <c r="E36" s="149">
        <f>Flavor!E15</f>
        <v>-36606.750860470114</v>
      </c>
      <c r="F36" s="151">
        <f>Flavor!F15</f>
        <v>-2.3110958334568027E-2</v>
      </c>
      <c r="G36" s="152">
        <f>Flavor!G15</f>
        <v>0.55698874008837318</v>
      </c>
      <c r="H36" s="153">
        <f>Flavor!H15</f>
        <v>-3.0083607387502376E-2</v>
      </c>
      <c r="I36" s="196">
        <f>Flavor!I15</f>
        <v>2.5541679982809873</v>
      </c>
      <c r="J36" s="197">
        <f>Flavor!J15</f>
        <v>0.20599983482651973</v>
      </c>
      <c r="K36" s="151">
        <f>Flavor!K15</f>
        <v>8.7727888501591217E-2</v>
      </c>
      <c r="L36" s="154">
        <f>Flavor!L15</f>
        <v>3952191.0108331442</v>
      </c>
      <c r="M36" s="150">
        <f>Flavor!M15</f>
        <v>232794.96962730726</v>
      </c>
      <c r="N36" s="151">
        <f>Flavor!N15</f>
        <v>6.2589454591083171E-2</v>
      </c>
      <c r="O36" s="155">
        <f>Flavor!O15</f>
        <v>3628524.7820128202</v>
      </c>
      <c r="P36" s="149">
        <f>Flavor!P15</f>
        <v>40350.196661252063</v>
      </c>
      <c r="Q36" s="151">
        <f>Flavor!Q15</f>
        <v>1.1245327032296162E-2</v>
      </c>
    </row>
    <row r="37" spans="2:17">
      <c r="B37" s="409" t="s">
        <v>234</v>
      </c>
      <c r="C37" s="244" t="s">
        <v>346</v>
      </c>
      <c r="D37" s="127">
        <f>Fat!D3</f>
        <v>62137950.638203003</v>
      </c>
      <c r="E37" s="121">
        <f>Fat!E3</f>
        <v>2217760.7316572219</v>
      </c>
      <c r="F37" s="123">
        <f>Fat!F3</f>
        <v>3.7011910928789464E-2</v>
      </c>
      <c r="G37" s="124">
        <f>Fat!G3</f>
        <v>22.367367567222583</v>
      </c>
      <c r="H37" s="125">
        <f>Fat!H3</f>
        <v>0.1587473850536405</v>
      </c>
      <c r="I37" s="198">
        <f>Fat!I3</f>
        <v>3.1469921735927358</v>
      </c>
      <c r="J37" s="199">
        <f>Fat!J3</f>
        <v>3.5789352185029433E-2</v>
      </c>
      <c r="K37" s="123">
        <f>Fat!K3</f>
        <v>1.1503381244954017E-2</v>
      </c>
      <c r="L37" s="126">
        <f>Fat!L3</f>
        <v>195547644.34151658</v>
      </c>
      <c r="M37" s="122">
        <f>Fat!M3</f>
        <v>9123780.4449857771</v>
      </c>
      <c r="N37" s="123">
        <f>Fat!N3</f>
        <v>4.8941054295761559E-2</v>
      </c>
      <c r="O37" s="127">
        <f>Fat!O3</f>
        <v>66788602.249205589</v>
      </c>
      <c r="P37" s="121">
        <f>Fat!P3</f>
        <v>2935320.5582801402</v>
      </c>
      <c r="Q37" s="123">
        <f>Fat!Q3</f>
        <v>4.5969768202176763E-2</v>
      </c>
    </row>
    <row r="38" spans="2:17">
      <c r="B38" s="410"/>
      <c r="C38" s="245" t="s">
        <v>236</v>
      </c>
      <c r="D38" s="88">
        <f>Fat!D4</f>
        <v>5986180.862306023</v>
      </c>
      <c r="E38" s="87">
        <f>Fat!E4</f>
        <v>1076925.1639518067</v>
      </c>
      <c r="F38" s="89">
        <f>Fat!F4</f>
        <v>0.21936628078118567</v>
      </c>
      <c r="G38" s="106">
        <f>Fat!G4</f>
        <v>2.1548040496326291</v>
      </c>
      <c r="H38" s="92">
        <f>Fat!H4</f>
        <v>0.33525382203919207</v>
      </c>
      <c r="I38" s="194">
        <f>Fat!I4</f>
        <v>3.6510395516676839</v>
      </c>
      <c r="J38" s="195">
        <f>Fat!J4</f>
        <v>0.25624258221968166</v>
      </c>
      <c r="K38" s="89">
        <f>Fat!K4</f>
        <v>7.5480974127694889E-2</v>
      </c>
      <c r="L38" s="90">
        <f>Fat!L4</f>
        <v>21855783.091715451</v>
      </c>
      <c r="M38" s="91">
        <f>Fat!M4</f>
        <v>5189856.7246972229</v>
      </c>
      <c r="N38" s="89">
        <f>Fat!N4</f>
        <v>0.31140523547301391</v>
      </c>
      <c r="O38" s="88">
        <f>Fat!O4</f>
        <v>9475519.3969095945</v>
      </c>
      <c r="P38" s="87">
        <f>Fat!P4</f>
        <v>2491834.9269758062</v>
      </c>
      <c r="Q38" s="89">
        <f>Fat!Q4</f>
        <v>0.35680806280748695</v>
      </c>
    </row>
    <row r="39" spans="2:17">
      <c r="B39" s="410"/>
      <c r="C39" s="245" t="s">
        <v>97</v>
      </c>
      <c r="D39" s="88">
        <f>Fat!D5</f>
        <v>114929654.4926327</v>
      </c>
      <c r="E39" s="87">
        <f>Fat!E5</f>
        <v>-1111421.7190047055</v>
      </c>
      <c r="F39" s="89">
        <f>Fat!F5</f>
        <v>-9.5778301553984067E-3</v>
      </c>
      <c r="G39" s="106">
        <f>Fat!G5</f>
        <v>41.370431435344685</v>
      </c>
      <c r="H39" s="92">
        <f>Fat!H5</f>
        <v>-1.6386476602615687</v>
      </c>
      <c r="I39" s="194">
        <f>Fat!I5</f>
        <v>2.7004200195143251</v>
      </c>
      <c r="J39" s="195">
        <f>Fat!J5</f>
        <v>2.9341600718888028E-2</v>
      </c>
      <c r="K39" s="89">
        <f>Fat!K5</f>
        <v>1.0984926729376992E-2</v>
      </c>
      <c r="L39" s="90">
        <f>Fat!L5</f>
        <v>310358339.82776982</v>
      </c>
      <c r="M39" s="91">
        <f>Fat!M5</f>
        <v>403525.46506857872</v>
      </c>
      <c r="N39" s="89">
        <f>Fat!N5</f>
        <v>1.3018848114950828E-3</v>
      </c>
      <c r="O39" s="88">
        <f>Fat!O5</f>
        <v>134184286.933658</v>
      </c>
      <c r="P39" s="87">
        <f>Fat!P5</f>
        <v>-4923100.7683224678</v>
      </c>
      <c r="Q39" s="89">
        <f>Fat!Q5</f>
        <v>-3.5390649264937478E-2</v>
      </c>
    </row>
    <row r="40" spans="2:17" ht="15.75" thickBot="1">
      <c r="B40" s="411"/>
      <c r="C40" s="246" t="s">
        <v>23</v>
      </c>
      <c r="D40" s="120">
        <f>Fat!D6</f>
        <v>94643469.808140963</v>
      </c>
      <c r="E40" s="114">
        <f>Fat!E6</f>
        <v>5735007.4241326898</v>
      </c>
      <c r="F40" s="116">
        <f>Fat!F6</f>
        <v>6.4504629484675807E-2</v>
      </c>
      <c r="G40" s="117">
        <f>Fat!G6</f>
        <v>34.068154087697188</v>
      </c>
      <c r="H40" s="118">
        <f>Fat!H6</f>
        <v>1.1154168692960624</v>
      </c>
      <c r="I40" s="206">
        <f>Fat!I6</f>
        <v>2.858695126513584</v>
      </c>
      <c r="J40" s="207">
        <f>Fat!J6</f>
        <v>5.7651079501175317E-3</v>
      </c>
      <c r="K40" s="116">
        <f>Fat!K6</f>
        <v>2.0207673909297054E-3</v>
      </c>
      <c r="L40" s="119">
        <f>Fat!L6</f>
        <v>270556825.89686811</v>
      </c>
      <c r="M40" s="115">
        <f>Fat!M6</f>
        <v>16907204.657210112</v>
      </c>
      <c r="N40" s="116">
        <f>Fat!N6</f>
        <v>6.6655745727432131E-2</v>
      </c>
      <c r="O40" s="120">
        <f>Fat!O6</f>
        <v>99867707.72258091</v>
      </c>
      <c r="P40" s="114">
        <f>Fat!P6</f>
        <v>2144159.4686669111</v>
      </c>
      <c r="Q40" s="116">
        <f>Fat!Q6</f>
        <v>2.1941072617377398E-2</v>
      </c>
    </row>
    <row r="41" spans="2:17" ht="15.75" hidden="1" thickBot="1">
      <c r="B41" s="412" t="s">
        <v>237</v>
      </c>
      <c r="C41" s="169" t="s">
        <v>238</v>
      </c>
      <c r="D41" s="136">
        <f>Organic!D3</f>
        <v>12606296.66214736</v>
      </c>
      <c r="E41" s="128">
        <f>Organic!E3</f>
        <v>873907.15397483483</v>
      </c>
      <c r="F41" s="132">
        <f>Organic!F3</f>
        <v>7.4486715034996945E-2</v>
      </c>
      <c r="G41" s="133">
        <f>Organic!G3</f>
        <v>4.5378012664991809</v>
      </c>
      <c r="H41" s="134">
        <f>Organic!H3</f>
        <v>0.18934738438283905</v>
      </c>
      <c r="I41" s="202">
        <f>Organic!I3</f>
        <v>3.4589775169853327</v>
      </c>
      <c r="J41" s="203">
        <f>Organic!J3</f>
        <v>5.3520856564574615E-2</v>
      </c>
      <c r="K41" s="132">
        <f>Organic!K3</f>
        <v>1.5716205461255787E-2</v>
      </c>
      <c r="L41" s="135">
        <f>Organic!L3</f>
        <v>43604896.726814963</v>
      </c>
      <c r="M41" s="129">
        <f>Organic!M3</f>
        <v>3650752.7335582152</v>
      </c>
      <c r="N41" s="132">
        <f>Organic!N3</f>
        <v>9.1373569013876763E-2</v>
      </c>
      <c r="O41" s="136">
        <f>Organic!O3</f>
        <v>9095692.3392239809</v>
      </c>
      <c r="P41" s="128">
        <f>Organic!P3</f>
        <v>252327.72541445866</v>
      </c>
      <c r="Q41" s="132">
        <f>Organic!Q3</f>
        <v>2.8533000326643951E-2</v>
      </c>
    </row>
    <row r="42" spans="2:17" hidden="1">
      <c r="B42" s="410"/>
      <c r="C42" s="173" t="s">
        <v>239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8" t="e">
        <f>#REF!</f>
        <v>#REF!</v>
      </c>
      <c r="J42" s="209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.75" hidden="1" thickBot="1">
      <c r="B43" s="413"/>
      <c r="C43" s="170" t="s">
        <v>240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4" t="e">
        <f>#REF!</f>
        <v>#REF!</v>
      </c>
      <c r="J43" s="205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409" t="s">
        <v>101</v>
      </c>
      <c r="C44" s="165" t="s">
        <v>241</v>
      </c>
      <c r="D44" s="127">
        <f>Size!D3</f>
        <v>55961873.103694528</v>
      </c>
      <c r="E44" s="121">
        <f>Size!E3</f>
        <v>-2507165.6190546378</v>
      </c>
      <c r="F44" s="123">
        <f>Size!F3</f>
        <v>-4.2880226421084439E-2</v>
      </c>
      <c r="G44" s="124">
        <f>Size!G3</f>
        <v>20.144207728200055</v>
      </c>
      <c r="H44" s="125">
        <f>Size!H3</f>
        <v>-1.5265625987179625</v>
      </c>
      <c r="I44" s="198">
        <f>Size!I3</f>
        <v>3.5192624175081133</v>
      </c>
      <c r="J44" s="199">
        <f>Size!J3</f>
        <v>7.3524993570687869E-2</v>
      </c>
      <c r="K44" s="123">
        <f>Size!K3</f>
        <v>2.13379560090424E-2</v>
      </c>
      <c r="L44" s="126">
        <f>Size!L3</f>
        <v>196944516.82719028</v>
      </c>
      <c r="M44" s="122">
        <f>Size!M3</f>
        <v>-4524438.0414330065</v>
      </c>
      <c r="N44" s="123">
        <f>Size!N3</f>
        <v>-2.2457246797072859E-2</v>
      </c>
      <c r="O44" s="127">
        <f>Size!O3</f>
        <v>166037171.04936481</v>
      </c>
      <c r="P44" s="121">
        <f>Size!P3</f>
        <v>-6757607.6505995095</v>
      </c>
      <c r="Q44" s="123">
        <f>Size!Q3</f>
        <v>-3.910770742866726E-2</v>
      </c>
    </row>
    <row r="45" spans="2:17">
      <c r="B45" s="410"/>
      <c r="C45" s="166" t="s">
        <v>242</v>
      </c>
      <c r="D45" s="88">
        <f>Size!D4</f>
        <v>42653260.32574334</v>
      </c>
      <c r="E45" s="87">
        <f>Size!E4</f>
        <v>-1508084.1080348492</v>
      </c>
      <c r="F45" s="89">
        <f>Size!F4</f>
        <v>-3.4149415679504171E-2</v>
      </c>
      <c r="G45" s="106">
        <f>Size!G4</f>
        <v>15.353598595505973</v>
      </c>
      <c r="H45" s="92">
        <f>Size!H4</f>
        <v>-1.014215438350762</v>
      </c>
      <c r="I45" s="194">
        <f>Size!I4</f>
        <v>2.9698205947840774</v>
      </c>
      <c r="J45" s="195">
        <f>Size!J4</f>
        <v>-4.4738733653793883E-2</v>
      </c>
      <c r="K45" s="89">
        <f>Size!K4</f>
        <v>-1.4840886769668341E-2</v>
      </c>
      <c r="L45" s="90">
        <f>Size!L4</f>
        <v>126672530.95007919</v>
      </c>
      <c r="M45" s="91">
        <f>Size!M4</f>
        <v>-6454461.8691247255</v>
      </c>
      <c r="N45" s="89">
        <f>Size!N4</f>
        <v>-4.8483494837822647E-2</v>
      </c>
      <c r="O45" s="88">
        <f>Size!O4</f>
        <v>27394673.217136264</v>
      </c>
      <c r="P45" s="87">
        <f>Size!P4</f>
        <v>-1045010.1383539923</v>
      </c>
      <c r="Q45" s="89">
        <f>Size!Q4</f>
        <v>-3.6744788093860899E-2</v>
      </c>
    </row>
    <row r="46" spans="2:17">
      <c r="B46" s="410"/>
      <c r="C46" s="166" t="s">
        <v>243</v>
      </c>
      <c r="D46" s="88">
        <f>Size!D5</f>
        <v>65426791.500874288</v>
      </c>
      <c r="E46" s="87">
        <f>Size!E5</f>
        <v>2188406.4506802484</v>
      </c>
      <c r="F46" s="89">
        <f>Size!F5</f>
        <v>3.4605666304464454E-2</v>
      </c>
      <c r="G46" s="106">
        <f>Size!G5</f>
        <v>23.551228825759853</v>
      </c>
      <c r="H46" s="92">
        <f>Size!H5</f>
        <v>0.11276381582023376</v>
      </c>
      <c r="I46" s="194">
        <f>Size!I5</f>
        <v>2.746744958004133</v>
      </c>
      <c r="J46" s="195">
        <f>Size!J5</f>
        <v>0.10114085036120857</v>
      </c>
      <c r="K46" s="89">
        <f>Size!K5</f>
        <v>3.8229775221856242E-2</v>
      </c>
      <c r="L46" s="90">
        <f>Size!L5</f>
        <v>179710709.67341411</v>
      </c>
      <c r="M46" s="91">
        <f>Size!M5</f>
        <v>12406978.423915863</v>
      </c>
      <c r="N46" s="89">
        <f>Size!N5</f>
        <v>7.415840837054298E-2</v>
      </c>
      <c r="O46" s="88">
        <f>Size!O5</f>
        <v>39201134.288757086</v>
      </c>
      <c r="P46" s="87">
        <f>Size!P5</f>
        <v>3229286.3325315714</v>
      </c>
      <c r="Q46" s="89">
        <f>Size!Q5</f>
        <v>8.9772600408556183E-2</v>
      </c>
    </row>
    <row r="47" spans="2:17">
      <c r="B47" s="410"/>
      <c r="C47" s="166" t="s">
        <v>244</v>
      </c>
      <c r="D47" s="88">
        <f>Size!D6</f>
        <v>72204642.552633837</v>
      </c>
      <c r="E47" s="87">
        <f>Size!E6</f>
        <v>6513406.9660421535</v>
      </c>
      <c r="F47" s="89">
        <f>Size!F6</f>
        <v>9.915184130547261E-2</v>
      </c>
      <c r="G47" s="106">
        <f>Size!G6</f>
        <v>25.991004908387612</v>
      </c>
      <c r="H47" s="92">
        <f>Size!H6</f>
        <v>1.6434235219571072</v>
      </c>
      <c r="I47" s="194">
        <f>Size!I6</f>
        <v>2.3352037310713056</v>
      </c>
      <c r="J47" s="195">
        <f>Size!J6</f>
        <v>5.5015115959873739E-2</v>
      </c>
      <c r="K47" s="89">
        <f>Size!K6</f>
        <v>2.4127440859617297E-2</v>
      </c>
      <c r="L47" s="90">
        <f>Size!L6</f>
        <v>168612550.6895805</v>
      </c>
      <c r="M47" s="91">
        <f>Size!M6</f>
        <v>18824143.192431211</v>
      </c>
      <c r="N47" s="89">
        <f>Size!N6</f>
        <v>0.12567156235230997</v>
      </c>
      <c r="O47" s="88">
        <f>Size!O6</f>
        <v>36148219.286630988</v>
      </c>
      <c r="P47" s="87">
        <f>Size!P6</f>
        <v>3270001.5020349585</v>
      </c>
      <c r="Q47" s="89">
        <f>Size!Q6</f>
        <v>9.9457991411170912E-2</v>
      </c>
    </row>
    <row r="48" spans="2:17">
      <c r="B48" s="410"/>
      <c r="C48" s="166" t="s">
        <v>245</v>
      </c>
      <c r="D48" s="88">
        <f>Size!D7</f>
        <v>68046173.475844577</v>
      </c>
      <c r="E48" s="87">
        <f>Size!E7</f>
        <v>-1171886.8458810002</v>
      </c>
      <c r="F48" s="89">
        <f>Size!F7</f>
        <v>-1.6930362400131838E-2</v>
      </c>
      <c r="G48" s="106">
        <f>Size!G7</f>
        <v>24.494109606850451</v>
      </c>
      <c r="H48" s="92">
        <f>Size!H7</f>
        <v>-1.1606423862458186</v>
      </c>
      <c r="I48" s="194">
        <f>Size!I7</f>
        <v>3.6331071710905833</v>
      </c>
      <c r="J48" s="195">
        <f>Size!J7</f>
        <v>9.0909513499197292E-2</v>
      </c>
      <c r="K48" s="89">
        <f>Size!K7</f>
        <v>2.5664720686708855E-2</v>
      </c>
      <c r="L48" s="90">
        <f>Size!L7</f>
        <v>247219040.82036477</v>
      </c>
      <c r="M48" s="91">
        <f>Size!M7</f>
        <v>2034989.6857291758</v>
      </c>
      <c r="N48" s="89">
        <f>Size!N7</f>
        <v>8.2998452644528712E-3</v>
      </c>
      <c r="O48" s="88">
        <f>Size!O7</f>
        <v>192214786.91400492</v>
      </c>
      <c r="P48" s="87">
        <f>Size!P7</f>
        <v>-3501249.1835978925</v>
      </c>
      <c r="Q48" s="89">
        <f>Size!Q7</f>
        <v>-1.7889434373440066E-2</v>
      </c>
    </row>
    <row r="49" spans="2:17" ht="15" customHeight="1">
      <c r="B49" s="410"/>
      <c r="C49" s="166" t="s">
        <v>246</v>
      </c>
      <c r="D49" s="88">
        <f>Size!D8</f>
        <v>83926850.892412215</v>
      </c>
      <c r="E49" s="87">
        <f>Size!E8</f>
        <v>7518294.9523407221</v>
      </c>
      <c r="F49" s="89">
        <f>Size!F8</f>
        <v>9.8395982751427025E-2</v>
      </c>
      <c r="G49" s="106">
        <f>Size!G8</f>
        <v>30.210567026906933</v>
      </c>
      <c r="H49" s="92">
        <f>Size!H8</f>
        <v>1.8907536186439913</v>
      </c>
      <c r="I49" s="194">
        <f>Size!I8</f>
        <v>2.3843925612115409</v>
      </c>
      <c r="J49" s="195">
        <f>Size!J8</f>
        <v>4.4546840297296164E-2</v>
      </c>
      <c r="K49" s="89">
        <f>Size!K8</f>
        <v>1.9038366461140196E-2</v>
      </c>
      <c r="L49" s="90">
        <f>Size!L8</f>
        <v>200114558.95377785</v>
      </c>
      <c r="M49" s="91">
        <f>Size!M8</f>
        <v>21330326.29616487</v>
      </c>
      <c r="N49" s="89">
        <f>Size!N8</f>
        <v>0.11930764799049287</v>
      </c>
      <c r="O49" s="88">
        <f>Size!O8</f>
        <v>42180853.922413826</v>
      </c>
      <c r="P49" s="87">
        <f>Size!P8</f>
        <v>3665018.2468932942</v>
      </c>
      <c r="Q49" s="89">
        <f>Size!Q8</f>
        <v>9.5156139873726425E-2</v>
      </c>
    </row>
    <row r="50" spans="2:17" ht="15.75" thickBot="1">
      <c r="B50" s="411"/>
      <c r="C50" s="167" t="s">
        <v>247</v>
      </c>
      <c r="D50" s="155">
        <f>Size!D9</f>
        <v>125724231.43303482</v>
      </c>
      <c r="E50" s="149">
        <f>Size!E9</f>
        <v>1571863.4942774922</v>
      </c>
      <c r="F50" s="151">
        <f>Size!F9</f>
        <v>1.2660761291744923E-2</v>
      </c>
      <c r="G50" s="152">
        <f>Size!G9</f>
        <v>45.256080506142894</v>
      </c>
      <c r="H50" s="153">
        <f>Size!H9</f>
        <v>-0.75934081627090677</v>
      </c>
      <c r="I50" s="196">
        <f>Size!I9</f>
        <v>2.7917052216833333</v>
      </c>
      <c r="J50" s="197">
        <f>Size!J9</f>
        <v>3.1178396752200133E-2</v>
      </c>
      <c r="K50" s="151">
        <f>Size!K9</f>
        <v>1.1294364709887556E-2</v>
      </c>
      <c r="L50" s="154">
        <f>Size!L9</f>
        <v>350984993.38372719</v>
      </c>
      <c r="M50" s="150">
        <f>Size!M9</f>
        <v>8259051.3100675941</v>
      </c>
      <c r="N50" s="151">
        <f>Size!N9</f>
        <v>2.4098121257166275E-2</v>
      </c>
      <c r="O50" s="155">
        <f>Size!O9</f>
        <v>75920475.465935349</v>
      </c>
      <c r="P50" s="149">
        <f>Size!P9</f>
        <v>2484445.1223049462</v>
      </c>
      <c r="Q50" s="151">
        <f>Size!Q9</f>
        <v>3.3831419136892915E-2</v>
      </c>
    </row>
    <row r="51" spans="2:17">
      <c r="B51" s="190"/>
      <c r="C51" s="159"/>
      <c r="D51" s="81"/>
      <c r="E51" s="81"/>
      <c r="F51" s="82"/>
      <c r="G51" s="83"/>
      <c r="H51" s="83"/>
      <c r="I51" s="210"/>
      <c r="J51" s="210"/>
      <c r="K51" s="82"/>
      <c r="L51" s="84"/>
      <c r="M51" s="84"/>
      <c r="N51" s="82"/>
      <c r="O51" s="81"/>
      <c r="P51" s="81"/>
      <c r="Q51" s="82"/>
    </row>
    <row r="52" spans="2:17" ht="23.25">
      <c r="B52" s="400" t="s">
        <v>322</v>
      </c>
      <c r="C52" s="400"/>
      <c r="D52" s="400"/>
      <c r="E52" s="400"/>
      <c r="F52" s="400"/>
      <c r="G52" s="400"/>
      <c r="H52" s="400"/>
      <c r="I52" s="400"/>
      <c r="J52" s="400"/>
      <c r="K52" s="400"/>
      <c r="L52" s="400"/>
      <c r="M52" s="400"/>
      <c r="N52" s="400"/>
      <c r="O52" s="400"/>
      <c r="P52" s="400"/>
      <c r="Q52" s="400"/>
    </row>
    <row r="53" spans="2:17">
      <c r="B53" s="401" t="s">
        <v>24</v>
      </c>
      <c r="C53" s="401"/>
      <c r="D53" s="401"/>
      <c r="E53" s="401"/>
      <c r="F53" s="401"/>
      <c r="G53" s="401"/>
      <c r="H53" s="401"/>
      <c r="I53" s="401"/>
      <c r="J53" s="401"/>
      <c r="K53" s="401"/>
      <c r="L53" s="401"/>
      <c r="M53" s="401"/>
      <c r="N53" s="401"/>
      <c r="O53" s="401"/>
      <c r="P53" s="401"/>
      <c r="Q53" s="401"/>
    </row>
    <row r="54" spans="2:17" ht="15.75" thickBot="1">
      <c r="B54" s="402" t="str">
        <f>'HOME PAGE'!H6</f>
        <v>LATEST 52 WEEKS ENDING 02-25-2024</v>
      </c>
      <c r="C54" s="402"/>
      <c r="D54" s="402"/>
      <c r="E54" s="402"/>
      <c r="F54" s="402"/>
      <c r="G54" s="402"/>
      <c r="H54" s="402"/>
      <c r="I54" s="402"/>
      <c r="J54" s="402"/>
      <c r="K54" s="402"/>
      <c r="L54" s="402"/>
      <c r="M54" s="402"/>
      <c r="N54" s="402"/>
      <c r="O54" s="402"/>
      <c r="P54" s="402"/>
      <c r="Q54" s="402"/>
    </row>
    <row r="55" spans="2:17">
      <c r="D55" s="407" t="s">
        <v>102</v>
      </c>
      <c r="E55" s="405"/>
      <c r="F55" s="406"/>
      <c r="G55" s="407" t="s">
        <v>31</v>
      </c>
      <c r="H55" s="408"/>
      <c r="I55" s="404" t="s">
        <v>32</v>
      </c>
      <c r="J55" s="405"/>
      <c r="K55" s="406"/>
      <c r="L55" s="407" t="s">
        <v>33</v>
      </c>
      <c r="M55" s="405"/>
      <c r="N55" s="408"/>
      <c r="O55" s="404" t="s">
        <v>34</v>
      </c>
      <c r="P55" s="405"/>
      <c r="Q55" s="408"/>
    </row>
    <row r="56" spans="2:17" ht="20.100000000000001" customHeight="1" thickBot="1">
      <c r="B56" s="14"/>
      <c r="C56" s="158"/>
      <c r="D56" s="15" t="s">
        <v>30</v>
      </c>
      <c r="E56" s="16" t="s">
        <v>36</v>
      </c>
      <c r="F56" s="58" t="s">
        <v>37</v>
      </c>
      <c r="G56" s="15" t="s">
        <v>30</v>
      </c>
      <c r="H56" s="17" t="s">
        <v>36</v>
      </c>
      <c r="I56" s="18" t="s">
        <v>30</v>
      </c>
      <c r="J56" s="16" t="s">
        <v>36</v>
      </c>
      <c r="K56" s="58" t="s">
        <v>37</v>
      </c>
      <c r="L56" s="15" t="s">
        <v>30</v>
      </c>
      <c r="M56" s="16" t="s">
        <v>36</v>
      </c>
      <c r="N56" s="17" t="s">
        <v>37</v>
      </c>
      <c r="O56" s="18" t="s">
        <v>30</v>
      </c>
      <c r="P56" s="16" t="s">
        <v>36</v>
      </c>
      <c r="Q56" s="17" t="s">
        <v>37</v>
      </c>
    </row>
    <row r="57" spans="2:17" ht="17.45" customHeight="1" thickBot="1">
      <c r="C57" s="351" t="s">
        <v>11</v>
      </c>
      <c r="D57" s="342">
        <f>'Segment Data'!D9</f>
        <v>3437970450.7066822</v>
      </c>
      <c r="E57" s="343">
        <f>'Segment Data'!E9</f>
        <v>106195137.71920633</v>
      </c>
      <c r="F57" s="344">
        <f>'Segment Data'!F9</f>
        <v>3.1873439155771045E-2</v>
      </c>
      <c r="G57" s="345">
        <f>'Segment Data'!G9</f>
        <v>99.952532315400745</v>
      </c>
      <c r="H57" s="346">
        <f>'Segment Data'!H9</f>
        <v>-3.9005096416914853E-2</v>
      </c>
      <c r="I57" s="347">
        <f>'Segment Data'!I9</f>
        <v>2.8519074926475643</v>
      </c>
      <c r="J57" s="348">
        <f>'Segment Data'!J9</f>
        <v>0.10710546265965526</v>
      </c>
      <c r="K57" s="344">
        <f>'Segment Data'!K9</f>
        <v>3.9021197700049449E-2</v>
      </c>
      <c r="L57" s="349">
        <f>'Segment Data'!L9</f>
        <v>9804773687.8713112</v>
      </c>
      <c r="M57" s="350">
        <f>'Segment Data'!M9</f>
        <v>659710045.31968689</v>
      </c>
      <c r="N57" s="344">
        <f>'Segment Data'!N9</f>
        <v>7.2138376626498454E-2</v>
      </c>
      <c r="O57" s="342">
        <f>'Segment Data'!O9</f>
        <v>3882475069.2665091</v>
      </c>
      <c r="P57" s="343">
        <f>'Segment Data'!P9</f>
        <v>4075733.5749015808</v>
      </c>
      <c r="Q57" s="344">
        <f>'Segment Data'!Q9</f>
        <v>1.0508803302934726E-3</v>
      </c>
    </row>
    <row r="58" spans="2:17">
      <c r="B58" s="416" t="s">
        <v>98</v>
      </c>
      <c r="C58" s="162" t="s">
        <v>370</v>
      </c>
      <c r="D58" s="88">
        <f>'Segment Data'!D10</f>
        <v>64881905.989875287</v>
      </c>
      <c r="E58" s="87">
        <f>'Segment Data'!E10</f>
        <v>-4677218.5803713053</v>
      </c>
      <c r="F58" s="89">
        <f>'Segment Data'!F10</f>
        <v>-6.724090634073264E-2</v>
      </c>
      <c r="G58" s="106">
        <f>'Segment Data'!G10</f>
        <v>1.8863195301183509</v>
      </c>
      <c r="H58" s="92">
        <f>'Segment Data'!H10</f>
        <v>-0.20125335623049612</v>
      </c>
      <c r="I58" s="194">
        <f>'Segment Data'!I10</f>
        <v>4.8506761081682592</v>
      </c>
      <c r="J58" s="195">
        <f>'Segment Data'!J10</f>
        <v>5.2364817964638988E-2</v>
      </c>
      <c r="K58" s="89">
        <f>'Segment Data'!K10</f>
        <v>1.0913176490143232E-2</v>
      </c>
      <c r="L58" s="90">
        <f>'Segment Data'!L10</f>
        <v>314721111.2375071</v>
      </c>
      <c r="M58" s="91">
        <f>'Segment Data'!M10</f>
        <v>-19045221.524587154</v>
      </c>
      <c r="N58" s="89">
        <f>'Segment Data'!N10</f>
        <v>-5.7061541728843042E-2</v>
      </c>
      <c r="O58" s="88">
        <f>'Segment Data'!O10</f>
        <v>137265691.78402436</v>
      </c>
      <c r="P58" s="87">
        <f>'Segment Data'!P10</f>
        <v>-13853828.384321511</v>
      </c>
      <c r="Q58" s="89">
        <f>'Segment Data'!Q10</f>
        <v>-9.1674645134450283E-2</v>
      </c>
    </row>
    <row r="59" spans="2:17">
      <c r="B59" s="417"/>
      <c r="C59" s="163" t="s">
        <v>318</v>
      </c>
      <c r="D59" s="88">
        <f>'Segment Data'!D11</f>
        <v>1409702733.3945878</v>
      </c>
      <c r="E59" s="87">
        <f>'Segment Data'!E11</f>
        <v>132379946.29320884</v>
      </c>
      <c r="F59" s="89">
        <f>'Segment Data'!F11</f>
        <v>0.10363860069671024</v>
      </c>
      <c r="G59" s="106">
        <f>'Segment Data'!G11</f>
        <v>40.984458719174945</v>
      </c>
      <c r="H59" s="92">
        <f>'Segment Data'!H11</f>
        <v>2.6501002300090661</v>
      </c>
      <c r="I59" s="194">
        <f>'Segment Data'!I11</f>
        <v>3.2003975364045303</v>
      </c>
      <c r="J59" s="195">
        <f>'Segment Data'!J11</f>
        <v>2.609775298769712E-2</v>
      </c>
      <c r="K59" s="89">
        <f>'Segment Data'!K11</f>
        <v>8.2215779127217028E-3</v>
      </c>
      <c r="L59" s="90">
        <f>'Segment Data'!L11</f>
        <v>4511609155.0187712</v>
      </c>
      <c r="M59" s="91">
        <f>'Segment Data'!M11</f>
        <v>457003708.56947851</v>
      </c>
      <c r="N59" s="89">
        <f>'Segment Data'!N11</f>
        <v>0.11271225143982548</v>
      </c>
      <c r="O59" s="88">
        <f>'Segment Data'!O11</f>
        <v>1699603840.8219006</v>
      </c>
      <c r="P59" s="87">
        <f>'Segment Data'!P11</f>
        <v>41968424.914480209</v>
      </c>
      <c r="Q59" s="89">
        <f>'Segment Data'!Q11</f>
        <v>2.5318248217751738E-2</v>
      </c>
    </row>
    <row r="60" spans="2:17">
      <c r="B60" s="417"/>
      <c r="C60" s="163" t="s">
        <v>212</v>
      </c>
      <c r="D60" s="88">
        <f>'Segment Data'!D12</f>
        <v>1871700408.109211</v>
      </c>
      <c r="E60" s="87">
        <f>'Segment Data'!E12</f>
        <v>-21284111.517865181</v>
      </c>
      <c r="F60" s="89">
        <f>'Segment Data'!F12</f>
        <v>-1.1243679648293276E-2</v>
      </c>
      <c r="G60" s="106">
        <f>'Segment Data'!G12</f>
        <v>54.416173207023853</v>
      </c>
      <c r="H60" s="92">
        <f>'Segment Data'!H12</f>
        <v>-2.3951104580082045</v>
      </c>
      <c r="I60" s="194">
        <f>'Segment Data'!I12</f>
        <v>2.4412403623118442</v>
      </c>
      <c r="J60" s="195">
        <f>'Segment Data'!J12</f>
        <v>0.13650747406730801</v>
      </c>
      <c r="K60" s="89">
        <f>'Segment Data'!K12</f>
        <v>5.9229195176401864E-2</v>
      </c>
      <c r="L60" s="90">
        <f>'Segment Data'!L12</f>
        <v>4569270582.431757</v>
      </c>
      <c r="M60" s="91">
        <f>'Segment Data'!M12</f>
        <v>206446903.10945034</v>
      </c>
      <c r="N60" s="89">
        <f>'Segment Data'!N12</f>
        <v>4.7319561431719032E-2</v>
      </c>
      <c r="O60" s="88">
        <f>'Segment Data'!O12</f>
        <v>1860951005.2423127</v>
      </c>
      <c r="P60" s="87">
        <f>'Segment Data'!P12</f>
        <v>-25658735.610185146</v>
      </c>
      <c r="Q60" s="89">
        <f>'Segment Data'!Q12</f>
        <v>-1.360044690461038E-2</v>
      </c>
    </row>
    <row r="61" spans="2:17">
      <c r="B61" s="417"/>
      <c r="C61" s="163" t="s">
        <v>347</v>
      </c>
      <c r="D61" s="88">
        <f>'Segment Data'!D13</f>
        <v>42550531.412137032</v>
      </c>
      <c r="E61" s="87">
        <f>'Segment Data'!E13</f>
        <v>3009444.6930263937</v>
      </c>
      <c r="F61" s="89">
        <f>'Segment Data'!F13</f>
        <v>7.610930661579153E-2</v>
      </c>
      <c r="G61" s="106">
        <f>'Segment Data'!G13</f>
        <v>1.2370767657804858</v>
      </c>
      <c r="H61" s="92">
        <f>'Segment Data'!H13</f>
        <v>5.0389885496028741E-2</v>
      </c>
      <c r="I61" s="194">
        <f>'Segment Data'!I13</f>
        <v>4.7371021207293138</v>
      </c>
      <c r="J61" s="195">
        <f>'Segment Data'!J13</f>
        <v>0.19946528387419438</v>
      </c>
      <c r="K61" s="89">
        <f>'Segment Data'!K13</f>
        <v>4.3957965576733316E-2</v>
      </c>
      <c r="L61" s="90">
        <f>'Segment Data'!L13</f>
        <v>201566212.59059361</v>
      </c>
      <c r="M61" s="91">
        <f>'Segment Data'!M13</f>
        <v>22143120.924674451</v>
      </c>
      <c r="N61" s="89">
        <f>'Segment Data'!N13</f>
        <v>0.12341288247281086</v>
      </c>
      <c r="O61" s="88">
        <f>'Segment Data'!O13</f>
        <v>94577146.168435395</v>
      </c>
      <c r="P61" s="87">
        <f>'Segment Data'!P13</f>
        <v>5976707.8350089937</v>
      </c>
      <c r="Q61" s="89">
        <f>'Segment Data'!Q13</f>
        <v>6.7456865309368938E-2</v>
      </c>
    </row>
    <row r="62" spans="2:17" ht="15.75" thickBot="1">
      <c r="B62" s="418"/>
      <c r="C62" s="164" t="s">
        <v>348</v>
      </c>
      <c r="D62" s="155">
        <f>'Segment Data'!D14</f>
        <v>49134871.800669506</v>
      </c>
      <c r="E62" s="149">
        <f>'Segment Data'!E14</f>
        <v>-3232923.1684547067</v>
      </c>
      <c r="F62" s="151">
        <f>'Segment Data'!F14</f>
        <v>-6.1734949320681187E-2</v>
      </c>
      <c r="G62" s="152">
        <f>'Segment Data'!G14</f>
        <v>1.4285040932972515</v>
      </c>
      <c r="H62" s="153">
        <f>'Segment Data'!H14</f>
        <v>-0.14313139767298355</v>
      </c>
      <c r="I62" s="196">
        <f>'Segment Data'!I14</f>
        <v>4.225240017617236</v>
      </c>
      <c r="J62" s="197">
        <f>'Segment Data'!J14</f>
        <v>0.13025964889160235</v>
      </c>
      <c r="K62" s="151">
        <f>'Segment Data'!K14</f>
        <v>3.1809590562735572E-2</v>
      </c>
      <c r="L62" s="154">
        <f>'Segment Data'!L14</f>
        <v>207606626.59268147</v>
      </c>
      <c r="M62" s="150">
        <f>'Segment Data'!M14</f>
        <v>-6838465.7593311965</v>
      </c>
      <c r="N62" s="151">
        <f>'Segment Data'!N14</f>
        <v>-3.1889122219247723E-2</v>
      </c>
      <c r="O62" s="155">
        <f>'Segment Data'!O14</f>
        <v>90077385.249836043</v>
      </c>
      <c r="P62" s="149">
        <f>'Segment Data'!P14</f>
        <v>-4356835.180080995</v>
      </c>
      <c r="Q62" s="151">
        <f>'Segment Data'!Q14</f>
        <v>-4.613619046407394E-2</v>
      </c>
    </row>
    <row r="63" spans="2:17">
      <c r="B63" s="409" t="s">
        <v>99</v>
      </c>
      <c r="C63" s="165" t="s">
        <v>213</v>
      </c>
      <c r="D63" s="127">
        <f>'Type Data'!D7</f>
        <v>2795817625.3351226</v>
      </c>
      <c r="E63" s="121">
        <f>'Type Data'!E7</f>
        <v>105449135.81403303</v>
      </c>
      <c r="F63" s="123">
        <f>'Type Data'!F7</f>
        <v>3.9195053103228975E-2</v>
      </c>
      <c r="G63" s="124">
        <f>'Type Data'!G7</f>
        <v>81.283145259969984</v>
      </c>
      <c r="H63" s="125">
        <f>'Type Data'!H7</f>
        <v>0.54118153183709694</v>
      </c>
      <c r="I63" s="198">
        <f>'Type Data'!I7</f>
        <v>2.8119876259024439</v>
      </c>
      <c r="J63" s="199">
        <f>'Type Data'!J7</f>
        <v>0.10389921533372304</v>
      </c>
      <c r="K63" s="123">
        <f>'Type Data'!K7</f>
        <v>3.8366256776640226E-2</v>
      </c>
      <c r="L63" s="126">
        <f>'Type Data'!L7</f>
        <v>7861804566.7223196</v>
      </c>
      <c r="M63" s="122">
        <f>'Type Data'!M7</f>
        <v>576048840.09098148</v>
      </c>
      <c r="N63" s="123">
        <f>'Type Data'!N7</f>
        <v>7.9065077351601662E-2</v>
      </c>
      <c r="O63" s="127">
        <f>'Type Data'!O7</f>
        <v>3142700436.6476068</v>
      </c>
      <c r="P63" s="121">
        <f>'Type Data'!P7</f>
        <v>7400182.8248882294</v>
      </c>
      <c r="Q63" s="123">
        <f>'Type Data'!Q7</f>
        <v>2.3602788332203741E-3</v>
      </c>
    </row>
    <row r="64" spans="2:17">
      <c r="B64" s="410"/>
      <c r="C64" s="166" t="s">
        <v>214</v>
      </c>
      <c r="D64" s="88">
        <f>'Type Data'!D8</f>
        <v>440949642.57172513</v>
      </c>
      <c r="E64" s="87">
        <f>'Type Data'!E8</f>
        <v>-2860633.5789772868</v>
      </c>
      <c r="F64" s="89">
        <f>'Type Data'!F8</f>
        <v>-6.4456226741489778E-3</v>
      </c>
      <c r="G64" s="106">
        <f>'Type Data'!G8</f>
        <v>12.81978249392901</v>
      </c>
      <c r="H64" s="92">
        <f>'Type Data'!H8</f>
        <v>-0.49962462769969207</v>
      </c>
      <c r="I64" s="194">
        <f>'Type Data'!I8</f>
        <v>2.8727719723606091</v>
      </c>
      <c r="J64" s="195">
        <f>'Type Data'!J8</f>
        <v>0.18716406070390956</v>
      </c>
      <c r="K64" s="89">
        <f>'Type Data'!K8</f>
        <v>6.9691506303484071E-2</v>
      </c>
      <c r="L64" s="90">
        <f>'Type Data'!L8</f>
        <v>1266747774.4024804</v>
      </c>
      <c r="M64" s="91">
        <f>'Type Data'!M8</f>
        <v>74847385.497609377</v>
      </c>
      <c r="N64" s="89">
        <f>'Type Data'!N8</f>
        <v>6.2796678476109771E-2</v>
      </c>
      <c r="O64" s="88">
        <f>'Type Data'!O8</f>
        <v>365141482.34819102</v>
      </c>
      <c r="P64" s="87">
        <f>'Type Data'!P8</f>
        <v>10719278.311166406</v>
      </c>
      <c r="Q64" s="89">
        <f>'Type Data'!Q8</f>
        <v>3.0244375744716657E-2</v>
      </c>
    </row>
    <row r="65" spans="2:17">
      <c r="B65" s="410"/>
      <c r="C65" s="166" t="s">
        <v>215</v>
      </c>
      <c r="D65" s="88">
        <f>'Type Data'!D9</f>
        <v>188233844.93284345</v>
      </c>
      <c r="E65" s="87">
        <f>'Type Data'!E9</f>
        <v>4907995.4823631048</v>
      </c>
      <c r="F65" s="89">
        <f>'Type Data'!F9</f>
        <v>2.6771977312936679E-2</v>
      </c>
      <c r="G65" s="106">
        <f>'Type Data'!G9</f>
        <v>5.4725454270948752</v>
      </c>
      <c r="H65" s="92">
        <f>'Type Data'!H9</f>
        <v>-2.9336246145634348E-2</v>
      </c>
      <c r="I65" s="194">
        <f>'Type Data'!I9</f>
        <v>3.3868910326133159</v>
      </c>
      <c r="J65" s="195">
        <f>'Type Data'!J9</f>
        <v>-3.4229564610030572E-2</v>
      </c>
      <c r="K65" s="89">
        <f>'Type Data'!K9</f>
        <v>-1.0005366264437449E-2</v>
      </c>
      <c r="L65" s="90">
        <f>'Type Data'!L9</f>
        <v>637527521.43737292</v>
      </c>
      <c r="M65" s="91">
        <f>'Type Data'!M9</f>
        <v>10347681.878868341</v>
      </c>
      <c r="N65" s="89">
        <f>'Type Data'!N9</f>
        <v>1.6498747609860136E-2</v>
      </c>
      <c r="O65" s="88">
        <f>'Type Data'!O9</f>
        <v>322755798.80248481</v>
      </c>
      <c r="P65" s="87">
        <f>'Type Data'!P9</f>
        <v>-8838420.5683710575</v>
      </c>
      <c r="Q65" s="89">
        <f>'Type Data'!Q9</f>
        <v>-2.6654326438924267E-2</v>
      </c>
    </row>
    <row r="66" spans="2:17" ht="15.75" thickBot="1">
      <c r="B66" s="411"/>
      <c r="C66" s="167" t="s">
        <v>216</v>
      </c>
      <c r="D66" s="155">
        <f>'Type Data'!D10</f>
        <v>12969337.867056249</v>
      </c>
      <c r="E66" s="149">
        <f>'Type Data'!E10</f>
        <v>-1301359.9981958624</v>
      </c>
      <c r="F66" s="151">
        <f>'Type Data'!F10</f>
        <v>-9.1191055299724266E-2</v>
      </c>
      <c r="G66" s="152">
        <f>'Type Data'!G10</f>
        <v>0.37705913440874073</v>
      </c>
      <c r="H66" s="153">
        <f>'Type Data'!H10</f>
        <v>-5.1225754408270152E-2</v>
      </c>
      <c r="I66" s="196">
        <f>'Type Data'!I10</f>
        <v>2.9834850248919</v>
      </c>
      <c r="J66" s="197">
        <f>'Type Data'!J10</f>
        <v>0.16458381650056353</v>
      </c>
      <c r="K66" s="151">
        <f>'Type Data'!K10</f>
        <v>5.8385805082714001E-2</v>
      </c>
      <c r="L66" s="154">
        <f>'Type Data'!L10</f>
        <v>38693825.309125774</v>
      </c>
      <c r="M66" s="150">
        <f>'Type Data'!M10</f>
        <v>-1533862.1478210688</v>
      </c>
      <c r="N66" s="151">
        <f>'Type Data'!N10</f>
        <v>-3.8129513397026978E-2</v>
      </c>
      <c r="O66" s="155">
        <f>'Type Data'!O10</f>
        <v>51877351.468224995</v>
      </c>
      <c r="P66" s="149">
        <f>'Type Data'!P10</f>
        <v>-5205306.9927834496</v>
      </c>
      <c r="Q66" s="151">
        <f>'Type Data'!Q10</f>
        <v>-9.1188937816185422E-2</v>
      </c>
    </row>
    <row r="67" spans="2:17" ht="15.75" thickBot="1">
      <c r="B67" s="105" t="s">
        <v>217</v>
      </c>
      <c r="C67" s="168" t="s">
        <v>218</v>
      </c>
      <c r="D67" s="148">
        <f>Granola!D4</f>
        <v>3907946.3594500818</v>
      </c>
      <c r="E67" s="142">
        <f>Granola!E4</f>
        <v>-623055.75481758313</v>
      </c>
      <c r="F67" s="144">
        <f>Granola!F4</f>
        <v>-0.13750948225242357</v>
      </c>
      <c r="G67" s="145">
        <f>Granola!G4</f>
        <v>0.11361619896980096</v>
      </c>
      <c r="H67" s="146">
        <f>Granola!H4</f>
        <v>-2.236592012921379E-2</v>
      </c>
      <c r="I67" s="200">
        <f>Granola!I4</f>
        <v>3.7623067708743223</v>
      </c>
      <c r="J67" s="201">
        <f>Granola!J4</f>
        <v>0.1423728049232218</v>
      </c>
      <c r="K67" s="144">
        <f>Granola!K4</f>
        <v>3.9330221562705991E-2</v>
      </c>
      <c r="L67" s="147">
        <f>Granola!L4</f>
        <v>14702893.048372701</v>
      </c>
      <c r="M67" s="143">
        <f>Granola!M4</f>
        <v>-1699035.4048610684</v>
      </c>
      <c r="N67" s="144">
        <f>Granola!N4</f>
        <v>-0.10358753909367835</v>
      </c>
      <c r="O67" s="148">
        <f>Granola!O4</f>
        <v>5826191.4367636591</v>
      </c>
      <c r="P67" s="142">
        <f>Granola!P4</f>
        <v>-990945.80184465647</v>
      </c>
      <c r="Q67" s="144">
        <f>Granola!Q4</f>
        <v>-0.14536098763459149</v>
      </c>
    </row>
    <row r="68" spans="2:17">
      <c r="B68" s="412" t="s">
        <v>219</v>
      </c>
      <c r="C68" s="169" t="s">
        <v>22</v>
      </c>
      <c r="D68" s="136">
        <f>'NB vs PL'!D5</f>
        <v>2817404811.3793364</v>
      </c>
      <c r="E68" s="128">
        <f>'NB vs PL'!E5</f>
        <v>36247450.865577698</v>
      </c>
      <c r="F68" s="132">
        <f>'NB vs PL'!F5</f>
        <v>1.3033225440678324E-2</v>
      </c>
      <c r="G68" s="133">
        <f>'NB vs PL'!G5</f>
        <v>81.9107521407212</v>
      </c>
      <c r="H68" s="134">
        <f>'NB vs PL'!H5</f>
        <v>-1.5559207702467432</v>
      </c>
      <c r="I68" s="202">
        <f>'NB vs PL'!I5</f>
        <v>3.1069608189223876</v>
      </c>
      <c r="J68" s="203">
        <f>'NB vs PL'!J5</f>
        <v>0.14122019700169997</v>
      </c>
      <c r="K68" s="132">
        <f>'NB vs PL'!K5</f>
        <v>4.7617177293893705E-2</v>
      </c>
      <c r="L68" s="135">
        <f>'NB vs PL'!L5</f>
        <v>8753566359.9990177</v>
      </c>
      <c r="M68" s="129">
        <f>'NB vs PL'!M5</f>
        <v>505374999.9696455</v>
      </c>
      <c r="N68" s="132">
        <f>'NB vs PL'!N5</f>
        <v>6.127100814109214E-2</v>
      </c>
      <c r="O68" s="136">
        <f>'NB vs PL'!O5</f>
        <v>3327486698.5939345</v>
      </c>
      <c r="P68" s="128">
        <f>'NB vs PL'!P5</f>
        <v>-23938928.662871838</v>
      </c>
      <c r="Q68" s="132">
        <f>'NB vs PL'!Q5</f>
        <v>-7.1429091155056365E-3</v>
      </c>
    </row>
    <row r="69" spans="2:17" ht="15.75" thickBot="1">
      <c r="B69" s="413"/>
      <c r="C69" s="170" t="s">
        <v>21</v>
      </c>
      <c r="D69" s="141">
        <f>'NB vs PL'!D6</f>
        <v>622198339.30256915</v>
      </c>
      <c r="E69" s="130">
        <f>'NB vs PL'!E6</f>
        <v>71298408.542220354</v>
      </c>
      <c r="F69" s="137">
        <f>'NB vs PL'!F6</f>
        <v>0.12942170539723016</v>
      </c>
      <c r="G69" s="138">
        <f>'NB vs PL'!G6</f>
        <v>18.089247859284349</v>
      </c>
      <c r="H69" s="139">
        <f>'NB vs PL'!H6</f>
        <v>1.5559207702501716</v>
      </c>
      <c r="I69" s="204">
        <f>'NB vs PL'!I6</f>
        <v>1.7018280741191629</v>
      </c>
      <c r="J69" s="205">
        <f>'NB vs PL'!J6</f>
        <v>7.193151550013499E-2</v>
      </c>
      <c r="K69" s="137">
        <f>'NB vs PL'!K6</f>
        <v>4.4132564805879966E-2</v>
      </c>
      <c r="L69" s="140">
        <f>'NB vs PL'!L6</f>
        <v>1058874601.4954327</v>
      </c>
      <c r="M69" s="131">
        <f>'NB vs PL'!M6</f>
        <v>160964700.20567942</v>
      </c>
      <c r="N69" s="137">
        <f>'NB vs PL'!N6</f>
        <v>0.17926598200384083</v>
      </c>
      <c r="O69" s="141">
        <f>'NB vs PL'!O6</f>
        <v>557330648.83439565</v>
      </c>
      <c r="P69" s="130">
        <f>'NB vs PL'!P6</f>
        <v>30126413.31320715</v>
      </c>
      <c r="Q69" s="137">
        <f>'NB vs PL'!Q6</f>
        <v>5.7143723975253156E-2</v>
      </c>
    </row>
    <row r="70" spans="2:17">
      <c r="B70" s="409" t="s">
        <v>100</v>
      </c>
      <c r="C70" s="165" t="s">
        <v>208</v>
      </c>
      <c r="D70" s="127">
        <f>Package!D7</f>
        <v>1807642063.2632787</v>
      </c>
      <c r="E70" s="121">
        <f>Package!E7</f>
        <v>304470.43333935738</v>
      </c>
      <c r="F70" s="123">
        <f>Package!F7</f>
        <v>1.6846350927864886E-4</v>
      </c>
      <c r="G70" s="124">
        <f>Package!G7</f>
        <v>52.553797170031402</v>
      </c>
      <c r="H70" s="125">
        <f>Package!H7</f>
        <v>-1.6870947126796167</v>
      </c>
      <c r="I70" s="198">
        <f>Package!I7</f>
        <v>3.02235295313355</v>
      </c>
      <c r="J70" s="199">
        <f>Package!J7</f>
        <v>0.12565029282674178</v>
      </c>
      <c r="K70" s="123">
        <f>Package!K7</f>
        <v>4.3377007432800631E-2</v>
      </c>
      <c r="L70" s="126">
        <f>Package!L7</f>
        <v>5463332328.1121941</v>
      </c>
      <c r="M70" s="122">
        <f>Package!M7</f>
        <v>228012714.88920593</v>
      </c>
      <c r="N70" s="123">
        <f>Package!N7</f>
        <v>4.3552778384973491E-2</v>
      </c>
      <c r="O70" s="127">
        <f>Package!O7</f>
        <v>2809838134.3670807</v>
      </c>
      <c r="P70" s="121">
        <f>Package!P7</f>
        <v>-63687767.346890926</v>
      </c>
      <c r="Q70" s="123">
        <f>Package!Q7</f>
        <v>-2.2163630858139504E-2</v>
      </c>
    </row>
    <row r="71" spans="2:17">
      <c r="B71" s="410"/>
      <c r="C71" s="166" t="s">
        <v>209</v>
      </c>
      <c r="D71" s="88">
        <f>Package!D8</f>
        <v>978513766.41030407</v>
      </c>
      <c r="E71" s="87">
        <f>Package!E8</f>
        <v>108637897.81151474</v>
      </c>
      <c r="F71" s="89">
        <f>Package!F8</f>
        <v>0.12488896603892517</v>
      </c>
      <c r="G71" s="106">
        <f>Package!G8</f>
        <v>28.448449531637579</v>
      </c>
      <c r="H71" s="92">
        <f>Package!H8</f>
        <v>2.3421796641652186</v>
      </c>
      <c r="I71" s="194">
        <f>Package!I8</f>
        <v>2.4045718675823422</v>
      </c>
      <c r="J71" s="195">
        <f>Package!J8</f>
        <v>8.1174289551890766E-2</v>
      </c>
      <c r="K71" s="89">
        <f>Package!K8</f>
        <v>3.4937752504976945E-2</v>
      </c>
      <c r="L71" s="90">
        <f>Package!L8</f>
        <v>2352906674.7522564</v>
      </c>
      <c r="M71" s="91">
        <f>Package!M8</f>
        <v>331839188.46269393</v>
      </c>
      <c r="N71" s="89">
        <f>Package!N8</f>
        <v>0.16419005832997238</v>
      </c>
      <c r="O71" s="88">
        <f>Package!O8</f>
        <v>503491945.22358584</v>
      </c>
      <c r="P71" s="87">
        <f>Package!P8</f>
        <v>52017908.806745589</v>
      </c>
      <c r="Q71" s="89">
        <f>Package!Q8</f>
        <v>0.11521794081358448</v>
      </c>
    </row>
    <row r="72" spans="2:17">
      <c r="B72" s="410"/>
      <c r="C72" s="166" t="s">
        <v>210</v>
      </c>
      <c r="D72" s="88">
        <f>Package!D9</f>
        <v>147882228.00004792</v>
      </c>
      <c r="E72" s="87">
        <f>Package!E9</f>
        <v>-3528251.0719908476</v>
      </c>
      <c r="F72" s="89">
        <f>Package!F9</f>
        <v>-2.3302555368787652E-2</v>
      </c>
      <c r="G72" s="106">
        <f>Package!G9</f>
        <v>4.2993979689412196</v>
      </c>
      <c r="H72" s="92">
        <f>Package!H9</f>
        <v>-0.24465592438622341</v>
      </c>
      <c r="I72" s="194">
        <f>Package!I9</f>
        <v>2.4903075893387254</v>
      </c>
      <c r="J72" s="195">
        <f>Package!J9</f>
        <v>2.9278098636208671E-2</v>
      </c>
      <c r="K72" s="89">
        <f>Package!K9</f>
        <v>1.1896687441909137E-2</v>
      </c>
      <c r="L72" s="90">
        <f>Package!L9</f>
        <v>368272234.71683908</v>
      </c>
      <c r="M72" s="91">
        <f>Package!M9</f>
        <v>-4353419.4808445573</v>
      </c>
      <c r="N72" s="89">
        <f>Package!N9</f>
        <v>-1.1683091144698806E-2</v>
      </c>
      <c r="O72" s="88">
        <f>Package!O9</f>
        <v>87087972.077220514</v>
      </c>
      <c r="P72" s="87">
        <f>Package!P9</f>
        <v>-2579334.3499816507</v>
      </c>
      <c r="Q72" s="89">
        <f>Package!Q9</f>
        <v>-2.8765605355567634E-2</v>
      </c>
    </row>
    <row r="73" spans="2:17" ht="15.75" thickBot="1">
      <c r="B73" s="411"/>
      <c r="C73" s="167" t="s">
        <v>211</v>
      </c>
      <c r="D73" s="155">
        <f>Package!D10</f>
        <v>441170088.91172838</v>
      </c>
      <c r="E73" s="149">
        <f>Package!E10</f>
        <v>-2483202.3913131356</v>
      </c>
      <c r="F73" s="151">
        <f>Package!F10</f>
        <v>-5.5971688703577343E-3</v>
      </c>
      <c r="G73" s="152">
        <f>Package!G10</f>
        <v>12.82619155713618</v>
      </c>
      <c r="H73" s="153">
        <f>Package!H10</f>
        <v>-0.48850421549885503</v>
      </c>
      <c r="I73" s="196">
        <f>Package!I10</f>
        <v>2.8720641900957937</v>
      </c>
      <c r="J73" s="197">
        <f>Package!J10</f>
        <v>0.18585481498780831</v>
      </c>
      <c r="K73" s="151">
        <f>Package!K10</f>
        <v>6.9188506566185651E-2</v>
      </c>
      <c r="L73" s="154">
        <f>Package!L10</f>
        <v>1267068814.1047525</v>
      </c>
      <c r="M73" s="150">
        <f>Package!M10</f>
        <v>75323183.709008455</v>
      </c>
      <c r="N73" s="151">
        <f>Package!N10</f>
        <v>6.3204077940689246E-2</v>
      </c>
      <c r="O73" s="155">
        <f>Package!O10</f>
        <v>365225558.81919718</v>
      </c>
      <c r="P73" s="149">
        <f>Package!P10</f>
        <v>10838799.076797187</v>
      </c>
      <c r="Q73" s="151">
        <f>Package!Q10</f>
        <v>3.058466147176547E-2</v>
      </c>
    </row>
    <row r="74" spans="2:17">
      <c r="B74" s="412" t="s">
        <v>220</v>
      </c>
      <c r="C74" s="171" t="s">
        <v>221</v>
      </c>
      <c r="D74" s="127">
        <f>Flavor!D16</f>
        <v>344010687.07170069</v>
      </c>
      <c r="E74" s="121">
        <f>Flavor!E16</f>
        <v>8009623.0957807302</v>
      </c>
      <c r="F74" s="123">
        <f>Flavor!F16</f>
        <v>2.3838088489966068E-2</v>
      </c>
      <c r="G74" s="124">
        <f>Flavor!G16</f>
        <v>10.00146447137424</v>
      </c>
      <c r="H74" s="125">
        <f>Flavor!H16</f>
        <v>-8.2427689058796716E-2</v>
      </c>
      <c r="I74" s="198">
        <f>Flavor!I16</f>
        <v>2.9122056431950423</v>
      </c>
      <c r="J74" s="199">
        <f>Flavor!J16</f>
        <v>0.11985998573611889</v>
      </c>
      <c r="K74" s="123">
        <f>Flavor!K16</f>
        <v>4.2924480146628155E-2</v>
      </c>
      <c r="L74" s="126">
        <f>Flavor!L16</f>
        <v>1001829864.2096105</v>
      </c>
      <c r="M74" s="122">
        <f>Flavor!M16</f>
        <v>63598752.314872503</v>
      </c>
      <c r="N74" s="123">
        <f>Flavor!N16</f>
        <v>6.778580619271532E-2</v>
      </c>
      <c r="O74" s="127">
        <f>Flavor!O16</f>
        <v>446476885.34266001</v>
      </c>
      <c r="P74" s="121">
        <f>Flavor!P16</f>
        <v>-7415432.641423583</v>
      </c>
      <c r="Q74" s="123">
        <f>Flavor!Q16</f>
        <v>-1.6337427067191775E-2</v>
      </c>
    </row>
    <row r="75" spans="2:17">
      <c r="B75" s="410"/>
      <c r="C75" s="166" t="s">
        <v>222</v>
      </c>
      <c r="D75" s="88">
        <f>Flavor!D17</f>
        <v>632980787.97739005</v>
      </c>
      <c r="E75" s="87">
        <f>Flavor!E17</f>
        <v>-19477547.470348358</v>
      </c>
      <c r="F75" s="89">
        <f>Flavor!F17</f>
        <v>-2.9852553660736397E-2</v>
      </c>
      <c r="G75" s="106">
        <f>Flavor!G17</f>
        <v>18.402727298698277</v>
      </c>
      <c r="H75" s="92">
        <f>Flavor!H17</f>
        <v>-1.1785187127791019</v>
      </c>
      <c r="I75" s="194">
        <f>Flavor!I17</f>
        <v>2.5561661911974878</v>
      </c>
      <c r="J75" s="195">
        <f>Flavor!J17</f>
        <v>0.13192712937849116</v>
      </c>
      <c r="K75" s="89">
        <f>Flavor!K17</f>
        <v>5.4420016349171992E-2</v>
      </c>
      <c r="L75" s="90">
        <f>Flavor!L17</f>
        <v>1618004089.9053497</v>
      </c>
      <c r="M75" s="91">
        <f>Flavor!M17</f>
        <v>36289106.903540134</v>
      </c>
      <c r="N75" s="89">
        <f>Flavor!N17</f>
        <v>2.2942886230153777E-2</v>
      </c>
      <c r="O75" s="88">
        <f>Flavor!O17</f>
        <v>487710309.99891615</v>
      </c>
      <c r="P75" s="87">
        <f>Flavor!P17</f>
        <v>-18153031.990638793</v>
      </c>
      <c r="Q75" s="89">
        <f>Flavor!Q17</f>
        <v>-3.588524900666476E-2</v>
      </c>
    </row>
    <row r="76" spans="2:17">
      <c r="B76" s="410"/>
      <c r="C76" s="166" t="s">
        <v>223</v>
      </c>
      <c r="D76" s="88">
        <f>Flavor!D18</f>
        <v>584135748.85389555</v>
      </c>
      <c r="E76" s="87">
        <f>Flavor!E18</f>
        <v>50781910.025747061</v>
      </c>
      <c r="F76" s="89">
        <f>Flavor!F18</f>
        <v>9.5212420589906838E-2</v>
      </c>
      <c r="G76" s="106">
        <f>Flavor!G18</f>
        <v>16.982649546012954</v>
      </c>
      <c r="H76" s="92">
        <f>Flavor!H18</f>
        <v>0.97590679807488456</v>
      </c>
      <c r="I76" s="194">
        <f>Flavor!I18</f>
        <v>2.8270175825098907</v>
      </c>
      <c r="J76" s="195">
        <f>Flavor!J18</f>
        <v>0.1223543372856315</v>
      </c>
      <c r="K76" s="89">
        <f>Flavor!K18</f>
        <v>4.5238288907751396E-2</v>
      </c>
      <c r="L76" s="90">
        <f>Flavor!L18</f>
        <v>1651362032.5825443</v>
      </c>
      <c r="M76" s="91">
        <f>Flavor!M18</f>
        <v>208819508.00478768</v>
      </c>
      <c r="N76" s="89">
        <f>Flavor!N18</f>
        <v>0.14475795648791065</v>
      </c>
      <c r="O76" s="88">
        <f>Flavor!O18</f>
        <v>529851909.32230836</v>
      </c>
      <c r="P76" s="87">
        <f>Flavor!P18</f>
        <v>29547922.294421613</v>
      </c>
      <c r="Q76" s="89">
        <f>Flavor!Q18</f>
        <v>5.9059937678998795E-2</v>
      </c>
    </row>
    <row r="77" spans="2:17">
      <c r="B77" s="410"/>
      <c r="C77" s="166" t="s">
        <v>224</v>
      </c>
      <c r="D77" s="88">
        <f>Flavor!D19</f>
        <v>75411628.280906573</v>
      </c>
      <c r="E77" s="87">
        <f>Flavor!E19</f>
        <v>5045915.9548386931</v>
      </c>
      <c r="F77" s="89">
        <f>Flavor!F19</f>
        <v>7.1709868173527591E-2</v>
      </c>
      <c r="G77" s="106">
        <f>Flavor!G19</f>
        <v>2.192451424693</v>
      </c>
      <c r="H77" s="92">
        <f>Flavor!H19</f>
        <v>8.067163896299423E-2</v>
      </c>
      <c r="I77" s="194">
        <f>Flavor!I19</f>
        <v>3.1363116265368434</v>
      </c>
      <c r="J77" s="195">
        <f>Flavor!J19</f>
        <v>0.19860721551854121</v>
      </c>
      <c r="K77" s="89">
        <f>Flavor!K19</f>
        <v>6.7606262486326049E-2</v>
      </c>
      <c r="L77" s="90">
        <f>Flavor!L19</f>
        <v>236514366.55348191</v>
      </c>
      <c r="M77" s="91">
        <f>Flavor!M19</f>
        <v>29800703.068747371</v>
      </c>
      <c r="N77" s="89">
        <f>Flavor!N19</f>
        <v>0.14416416683045291</v>
      </c>
      <c r="O77" s="88">
        <f>Flavor!O19</f>
        <v>89653889.831829265</v>
      </c>
      <c r="P77" s="87">
        <f>Flavor!P19</f>
        <v>5848115.9848116934</v>
      </c>
      <c r="Q77" s="89">
        <f>Flavor!Q19</f>
        <v>6.9781778943859882E-2</v>
      </c>
    </row>
    <row r="78" spans="2:17">
      <c r="B78" s="410"/>
      <c r="C78" s="166" t="s">
        <v>225</v>
      </c>
      <c r="D78" s="88">
        <f>Flavor!D20</f>
        <v>519218598.77533334</v>
      </c>
      <c r="E78" s="87">
        <f>Flavor!E20</f>
        <v>52447157.257579684</v>
      </c>
      <c r="F78" s="89">
        <f>Flavor!F20</f>
        <v>0.11236153841598052</v>
      </c>
      <c r="G78" s="106">
        <f>Flavor!G20</f>
        <v>15.095305360225245</v>
      </c>
      <c r="H78" s="92">
        <f>Flavor!H20</f>
        <v>1.0867994818860343</v>
      </c>
      <c r="I78" s="194">
        <f>Flavor!I20</f>
        <v>2.6894343776227458</v>
      </c>
      <c r="J78" s="195">
        <f>Flavor!J20</f>
        <v>7.405315955113867E-2</v>
      </c>
      <c r="K78" s="89">
        <f>Flavor!K20</f>
        <v>2.8314480137522784E-2</v>
      </c>
      <c r="L78" s="90">
        <f>Flavor!L20</f>
        <v>1396404349.0474927</v>
      </c>
      <c r="M78" s="91">
        <f>Flavor!M20</f>
        <v>175619087.76975012</v>
      </c>
      <c r="N78" s="89">
        <f>Flavor!N20</f>
        <v>0.14385747710120392</v>
      </c>
      <c r="O78" s="88">
        <f>Flavor!O20</f>
        <v>368294474.65781617</v>
      </c>
      <c r="P78" s="87">
        <f>Flavor!P20</f>
        <v>27678547.108658254</v>
      </c>
      <c r="Q78" s="89">
        <f>Flavor!Q20</f>
        <v>8.1260284296786639E-2</v>
      </c>
    </row>
    <row r="79" spans="2:17">
      <c r="B79" s="410"/>
      <c r="C79" s="166" t="s">
        <v>226</v>
      </c>
      <c r="D79" s="88">
        <f>Flavor!D21</f>
        <v>144667468.814345</v>
      </c>
      <c r="E79" s="87">
        <f>Flavor!E21</f>
        <v>3397168.2636138797</v>
      </c>
      <c r="F79" s="89">
        <f>Flavor!F21</f>
        <v>2.4047292674895481E-2</v>
      </c>
      <c r="G79" s="106">
        <f>Flavor!G21</f>
        <v>4.2059348848332254</v>
      </c>
      <c r="H79" s="92">
        <f>Flavor!H21</f>
        <v>-3.3797154609451319E-2</v>
      </c>
      <c r="I79" s="194">
        <f>Flavor!I21</f>
        <v>2.8065227122813603</v>
      </c>
      <c r="J79" s="195">
        <f>Flavor!J21</f>
        <v>7.6308506059965087E-2</v>
      </c>
      <c r="K79" s="89">
        <f>Flavor!K21</f>
        <v>2.7949640686096837E-2</v>
      </c>
      <c r="L79" s="90">
        <f>Flavor!L21</f>
        <v>406012536.95571464</v>
      </c>
      <c r="M79" s="91">
        <f>Flavor!M21</f>
        <v>20314355.474942327</v>
      </c>
      <c r="N79" s="89">
        <f>Flavor!N21</f>
        <v>5.2669046550729022E-2</v>
      </c>
      <c r="O79" s="88">
        <f>Flavor!O21</f>
        <v>257006665.34405851</v>
      </c>
      <c r="P79" s="87">
        <f>Flavor!P21</f>
        <v>-199651.05395781994</v>
      </c>
      <c r="Q79" s="89">
        <f>Flavor!Q21</f>
        <v>-7.7622920289744377E-4</v>
      </c>
    </row>
    <row r="80" spans="2:17">
      <c r="B80" s="410"/>
      <c r="C80" s="166" t="s">
        <v>227</v>
      </c>
      <c r="D80" s="88">
        <f>Flavor!D22</f>
        <v>12637195.884562729</v>
      </c>
      <c r="E80" s="87">
        <f>Flavor!E22</f>
        <v>-589344.98556675762</v>
      </c>
      <c r="F80" s="89">
        <f>Flavor!F22</f>
        <v>-4.4557756359239829E-2</v>
      </c>
      <c r="G80" s="106">
        <f>Flavor!G22</f>
        <v>0.36740273022654046</v>
      </c>
      <c r="H80" s="92">
        <f>Flavor!H22</f>
        <v>-2.9545452650357906E-2</v>
      </c>
      <c r="I80" s="194">
        <f>Flavor!I22</f>
        <v>3.419464921839642</v>
      </c>
      <c r="J80" s="195">
        <f>Flavor!J22</f>
        <v>8.2109677089552413E-3</v>
      </c>
      <c r="K80" s="89">
        <f>Flavor!K22</f>
        <v>2.4070232880236261E-3</v>
      </c>
      <c r="L80" s="90">
        <f>Flavor!L22</f>
        <v>43212448.03767854</v>
      </c>
      <c r="M80" s="91">
        <f>Flavor!M22</f>
        <v>-1906641.8050218076</v>
      </c>
      <c r="N80" s="89">
        <f>Flavor!N22</f>
        <v>-4.2257984628434969E-2</v>
      </c>
      <c r="O80" s="88">
        <f>Flavor!O22</f>
        <v>22994695.113521267</v>
      </c>
      <c r="P80" s="87">
        <f>Flavor!P22</f>
        <v>-2440882.770228032</v>
      </c>
      <c r="Q80" s="89">
        <f>Flavor!Q22</f>
        <v>-9.5963330630184085E-2</v>
      </c>
    </row>
    <row r="81" spans="2:17">
      <c r="B81" s="410"/>
      <c r="C81" s="166" t="s">
        <v>228</v>
      </c>
      <c r="D81" s="88">
        <f>Flavor!D23</f>
        <v>102183271.2192276</v>
      </c>
      <c r="E81" s="87">
        <f>Flavor!E23</f>
        <v>-6523110.4844945818</v>
      </c>
      <c r="F81" s="89">
        <f>Flavor!F23</f>
        <v>-6.0006693096208777E-2</v>
      </c>
      <c r="G81" s="106">
        <f>Flavor!G23</f>
        <v>2.970786650168503</v>
      </c>
      <c r="H81" s="92">
        <f>Flavor!H23</f>
        <v>-0.29165370427562776</v>
      </c>
      <c r="I81" s="194">
        <f>Flavor!I23</f>
        <v>3.0815181223261585</v>
      </c>
      <c r="J81" s="195">
        <f>Flavor!J23</f>
        <v>3.9665700871763132E-2</v>
      </c>
      <c r="K81" s="89">
        <f>Flavor!K23</f>
        <v>1.3039982016220841E-2</v>
      </c>
      <c r="L81" s="90">
        <f>Flavor!L23</f>
        <v>314879602.06061882</v>
      </c>
      <c r="M81" s="91">
        <f>Flavor!M23</f>
        <v>-15789168.352394283</v>
      </c>
      <c r="N81" s="89">
        <f>Flavor!N23</f>
        <v>-4.7749197278815408E-2</v>
      </c>
      <c r="O81" s="88">
        <f>Flavor!O23</f>
        <v>193870643.63564178</v>
      </c>
      <c r="P81" s="87">
        <f>Flavor!P23</f>
        <v>-17822186.024598002</v>
      </c>
      <c r="Q81" s="89">
        <f>Flavor!Q23</f>
        <v>-8.4188897910250624E-2</v>
      </c>
    </row>
    <row r="82" spans="2:17">
      <c r="B82" s="410"/>
      <c r="C82" s="166" t="s">
        <v>229</v>
      </c>
      <c r="D82" s="88">
        <f>Flavor!D24</f>
        <v>43328382.375452667</v>
      </c>
      <c r="E82" s="87">
        <f>Flavor!E24</f>
        <v>-17068081.102151863</v>
      </c>
      <c r="F82" s="89">
        <f>Flavor!F24</f>
        <v>-0.28260067095618668</v>
      </c>
      <c r="G82" s="106">
        <f>Flavor!G24</f>
        <v>1.2596913212753966</v>
      </c>
      <c r="H82" s="92">
        <f>Flavor!H24</f>
        <v>-0.55289646452799524</v>
      </c>
      <c r="I82" s="194">
        <f>Flavor!I24</f>
        <v>2.5653825427638375</v>
      </c>
      <c r="J82" s="195">
        <f>Flavor!J24</f>
        <v>0.34671499402747896</v>
      </c>
      <c r="K82" s="89">
        <f>Flavor!K24</f>
        <v>0.1562717200352754</v>
      </c>
      <c r="L82" s="90">
        <f>Flavor!L24</f>
        <v>111153875.7521826</v>
      </c>
      <c r="M82" s="91">
        <f>Flavor!M24</f>
        <v>-22845797.824019253</v>
      </c>
      <c r="N82" s="89">
        <f>Flavor!N24</f>
        <v>-0.17049144385435752</v>
      </c>
      <c r="O82" s="88">
        <f>Flavor!O24</f>
        <v>33003921.525191892</v>
      </c>
      <c r="P82" s="87">
        <f>Flavor!P24</f>
        <v>-2609155.8062691577</v>
      </c>
      <c r="Q82" s="89">
        <f>Flavor!Q24</f>
        <v>-7.3263980587383717E-2</v>
      </c>
    </row>
    <row r="83" spans="2:17">
      <c r="B83" s="410"/>
      <c r="C83" s="166" t="s">
        <v>230</v>
      </c>
      <c r="D83" s="88">
        <f>Flavor!D25</f>
        <v>43845190.504630625</v>
      </c>
      <c r="E83" s="87">
        <f>Flavor!E25</f>
        <v>-2760996.7784126177</v>
      </c>
      <c r="F83" s="89">
        <f>Flavor!F25</f>
        <v>-5.9240992223733198E-2</v>
      </c>
      <c r="G83" s="106">
        <f>Flavor!G25</f>
        <v>1.2747165467603636</v>
      </c>
      <c r="H83" s="92">
        <f>Flavor!H25</f>
        <v>-0.12400451980398186</v>
      </c>
      <c r="I83" s="194">
        <f>Flavor!I25</f>
        <v>3.2274981716832851</v>
      </c>
      <c r="J83" s="195">
        <f>Flavor!J25</f>
        <v>7.9562218888493241E-2</v>
      </c>
      <c r="K83" s="89">
        <f>Flavor!K25</f>
        <v>2.5274408400163456E-2</v>
      </c>
      <c r="L83" s="90">
        <f>Flavor!L25</f>
        <v>141510272.19080067</v>
      </c>
      <c r="M83" s="91">
        <f>Flavor!M25</f>
        <v>-5203020.3801785707</v>
      </c>
      <c r="N83" s="89">
        <f>Flavor!N25</f>
        <v>-3.5463864855063303E-2</v>
      </c>
      <c r="O83" s="88">
        <f>Flavor!O25</f>
        <v>94248486.007221326</v>
      </c>
      <c r="P83" s="87">
        <f>Flavor!P25</f>
        <v>-4943357.2351631671</v>
      </c>
      <c r="Q83" s="89">
        <f>Flavor!Q25</f>
        <v>-4.9836328004144594E-2</v>
      </c>
    </row>
    <row r="84" spans="2:17">
      <c r="B84" s="410"/>
      <c r="C84" s="166" t="s">
        <v>231</v>
      </c>
      <c r="D84" s="88">
        <f>Flavor!D26</f>
        <v>8405907.7766613327</v>
      </c>
      <c r="E84" s="87">
        <f>Flavor!E26</f>
        <v>779206.065659279</v>
      </c>
      <c r="F84" s="89">
        <f>Flavor!F26</f>
        <v>0.10216815803025565</v>
      </c>
      <c r="G84" s="106">
        <f>Flavor!G26</f>
        <v>0.24438597734727965</v>
      </c>
      <c r="H84" s="92">
        <f>Flavor!H26</f>
        <v>1.5497304545200402E-2</v>
      </c>
      <c r="I84" s="194">
        <f>Flavor!I26</f>
        <v>3.1521376865503035</v>
      </c>
      <c r="J84" s="195">
        <f>Flavor!J26</f>
        <v>0.30130478184706755</v>
      </c>
      <c r="K84" s="89">
        <f>Flavor!K26</f>
        <v>0.10569008844747868</v>
      </c>
      <c r="L84" s="90">
        <f>Flavor!L26</f>
        <v>26496578.69248046</v>
      </c>
      <c r="M84" s="91">
        <f>Flavor!M26</f>
        <v>4754126.5003993362</v>
      </c>
      <c r="N84" s="89">
        <f>Flavor!N26</f>
        <v>0.21865640813646814</v>
      </c>
      <c r="O84" s="88">
        <f>Flavor!O26</f>
        <v>12370640.699695872</v>
      </c>
      <c r="P84" s="87">
        <f>Flavor!P26</f>
        <v>1709843.9773942176</v>
      </c>
      <c r="Q84" s="89">
        <f>Flavor!Q26</f>
        <v>0.16038613453883249</v>
      </c>
    </row>
    <row r="85" spans="2:17">
      <c r="B85" s="410"/>
      <c r="C85" s="166" t="s">
        <v>232</v>
      </c>
      <c r="D85" s="88">
        <f>Flavor!D27</f>
        <v>42287901.112103745</v>
      </c>
      <c r="E85" s="87">
        <f>Flavor!E27</f>
        <v>-1474000.7716010436</v>
      </c>
      <c r="F85" s="89">
        <f>Flavor!F27</f>
        <v>-3.3682283176771702E-2</v>
      </c>
      <c r="G85" s="106">
        <f>Flavor!G27</f>
        <v>1.2294412831818247</v>
      </c>
      <c r="H85" s="92">
        <f>Flavor!H27</f>
        <v>-8.3918544042877796E-2</v>
      </c>
      <c r="I85" s="194">
        <f>Flavor!I27</f>
        <v>2.6061819967350988</v>
      </c>
      <c r="J85" s="195">
        <f>Flavor!J27</f>
        <v>7.1651874329425436E-2</v>
      </c>
      <c r="K85" s="89">
        <f>Flavor!K27</f>
        <v>2.827027925058408E-2</v>
      </c>
      <c r="L85" s="90">
        <f>Flavor!L27</f>
        <v>110209966.55807894</v>
      </c>
      <c r="M85" s="91">
        <f>Flavor!M27</f>
        <v>-705891.97993241251</v>
      </c>
      <c r="N85" s="89">
        <f>Flavor!N27</f>
        <v>-6.3642114773921187E-3</v>
      </c>
      <c r="O85" s="88">
        <f>Flavor!O27</f>
        <v>61066879.388402514</v>
      </c>
      <c r="P85" s="87">
        <f>Flavor!P27</f>
        <v>-5387035.7602248937</v>
      </c>
      <c r="Q85" s="89">
        <f>Flavor!Q27</f>
        <v>-8.1064234487562198E-2</v>
      </c>
    </row>
    <row r="86" spans="2:17" ht="15.75" thickBot="1">
      <c r="B86" s="413"/>
      <c r="C86" s="172" t="s">
        <v>233</v>
      </c>
      <c r="D86" s="155">
        <f>Flavor!D28</f>
        <v>19015940.621313605</v>
      </c>
      <c r="E86" s="149">
        <f>Flavor!E28</f>
        <v>-1627611.002228044</v>
      </c>
      <c r="F86" s="151">
        <f>Flavor!F28</f>
        <v>-7.8843555213238437E-2</v>
      </c>
      <c r="G86" s="152">
        <f>Flavor!G28</f>
        <v>0.55285275039781046</v>
      </c>
      <c r="H86" s="153">
        <f>Flavor!H28</f>
        <v>-6.6690967460907302E-2</v>
      </c>
      <c r="I86" s="196">
        <f>Flavor!I28</f>
        <v>2.4513610743796099</v>
      </c>
      <c r="J86" s="197">
        <f>Flavor!J28</f>
        <v>0.14925464452421933</v>
      </c>
      <c r="K86" s="151">
        <f>Flavor!K28</f>
        <v>6.4833946245306709E-2</v>
      </c>
      <c r="L86" s="154">
        <f>Flavor!L28</f>
        <v>46614936.631802186</v>
      </c>
      <c r="M86" s="150">
        <f>Flavor!M28</f>
        <v>-908716.29580473155</v>
      </c>
      <c r="N86" s="151">
        <f>Flavor!N28</f>
        <v>-1.9121347788415694E-2</v>
      </c>
      <c r="O86" s="155">
        <f>Flavor!O28</f>
        <v>43682238.521265514</v>
      </c>
      <c r="P86" s="149">
        <f>Flavor!P28</f>
        <v>-1577372.9202954173</v>
      </c>
      <c r="Q86" s="151">
        <f>Flavor!Q28</f>
        <v>-3.4851667304570573E-2</v>
      </c>
    </row>
    <row r="87" spans="2:17">
      <c r="B87" s="409" t="s">
        <v>234</v>
      </c>
      <c r="C87" s="244" t="s">
        <v>346</v>
      </c>
      <c r="D87" s="127">
        <f>Fat!D7</f>
        <v>767771023.471048</v>
      </c>
      <c r="E87" s="121">
        <f>Fat!E7</f>
        <v>22553509.754778504</v>
      </c>
      <c r="F87" s="123">
        <f>Fat!F7</f>
        <v>3.0264331339058436E-2</v>
      </c>
      <c r="G87" s="124">
        <f>Fat!G7</f>
        <v>22.321500180009984</v>
      </c>
      <c r="H87" s="125">
        <f>Fat!H7</f>
        <v>-4.3586868998421124E-2</v>
      </c>
      <c r="I87" s="198">
        <f>Fat!I7</f>
        <v>3.1297401710933599</v>
      </c>
      <c r="J87" s="199">
        <f>Fat!J7</f>
        <v>0.14474407296474379</v>
      </c>
      <c r="K87" s="123">
        <f>Fat!K7</f>
        <v>4.8490540089981424E-2</v>
      </c>
      <c r="L87" s="126">
        <f>Fat!L7</f>
        <v>2402923814.3588018</v>
      </c>
      <c r="M87" s="122">
        <f>Fat!M7</f>
        <v>178452443.65862894</v>
      </c>
      <c r="N87" s="123">
        <f>Fat!N7</f>
        <v>8.0222405201132968E-2</v>
      </c>
      <c r="O87" s="127">
        <f>Fat!O7</f>
        <v>825424250.89941967</v>
      </c>
      <c r="P87" s="121">
        <f>Fat!P7</f>
        <v>20279995.079263687</v>
      </c>
      <c r="Q87" s="123">
        <f>Fat!Q7</f>
        <v>2.518802678236284E-2</v>
      </c>
    </row>
    <row r="88" spans="2:17">
      <c r="B88" s="410"/>
      <c r="C88" s="245" t="s">
        <v>236</v>
      </c>
      <c r="D88" s="88">
        <f>Fat!D8</f>
        <v>67285783.575912431</v>
      </c>
      <c r="E88" s="87">
        <f>Fat!E8</f>
        <v>12553452.204580031</v>
      </c>
      <c r="F88" s="89">
        <f>Fat!F8</f>
        <v>0.22936081635936406</v>
      </c>
      <c r="G88" s="106">
        <f>Fat!G8</f>
        <v>1.9562077550305963</v>
      </c>
      <c r="H88" s="92">
        <f>Fat!H8</f>
        <v>0.31360900636366962</v>
      </c>
      <c r="I88" s="194">
        <f>Fat!I8</f>
        <v>3.5234508096410595</v>
      </c>
      <c r="J88" s="195">
        <f>Fat!J8</f>
        <v>0.17728835549774269</v>
      </c>
      <c r="K88" s="89">
        <f>Fat!K8</f>
        <v>5.2982590632507702E-2</v>
      </c>
      <c r="L88" s="90">
        <f>Fat!L8</f>
        <v>237078148.61788175</v>
      </c>
      <c r="M88" s="91">
        <f>Fat!M8</f>
        <v>53934876.355398864</v>
      </c>
      <c r="N88" s="89">
        <f>Fat!N8</f>
        <v>0.29449553723217758</v>
      </c>
      <c r="O88" s="88">
        <f>Fat!O8</f>
        <v>97441682.957416937</v>
      </c>
      <c r="P88" s="87">
        <f>Fat!P8</f>
        <v>22766938.828499839</v>
      </c>
      <c r="Q88" s="89">
        <f>Fat!Q8</f>
        <v>0.30488137715203167</v>
      </c>
    </row>
    <row r="89" spans="2:17">
      <c r="B89" s="410"/>
      <c r="C89" s="245" t="s">
        <v>97</v>
      </c>
      <c r="D89" s="88">
        <f>Fat!D9</f>
        <v>1446977743.6860485</v>
      </c>
      <c r="E89" s="87">
        <f>Fat!E9</f>
        <v>-24466439.552102566</v>
      </c>
      <c r="F89" s="89">
        <f>Fat!F9</f>
        <v>-1.6627500948259013E-2</v>
      </c>
      <c r="G89" s="106">
        <f>Fat!G9</f>
        <v>42.068159618916035</v>
      </c>
      <c r="H89" s="92">
        <f>Fat!H9</f>
        <v>-2.0920709717030732</v>
      </c>
      <c r="I89" s="194">
        <f>Fat!I9</f>
        <v>2.684825422403637</v>
      </c>
      <c r="J89" s="195">
        <f>Fat!J9</f>
        <v>0.10550316643699542</v>
      </c>
      <c r="K89" s="89">
        <f>Fat!K9</f>
        <v>4.0903445156160394E-2</v>
      </c>
      <c r="L89" s="90">
        <f>Fat!L9</f>
        <v>3884882631.900557</v>
      </c>
      <c r="M89" s="91">
        <f>Fat!M9</f>
        <v>89553901.661736965</v>
      </c>
      <c r="N89" s="89">
        <f>Fat!N9</f>
        <v>2.3595822134780352E-2</v>
      </c>
      <c r="O89" s="88">
        <f>Fat!O9</f>
        <v>1720251210.5158656</v>
      </c>
      <c r="P89" s="87">
        <f>Fat!P9</f>
        <v>-82374330.488940716</v>
      </c>
      <c r="Q89" s="89">
        <f>Fat!Q9</f>
        <v>-4.5696861946727008E-2</v>
      </c>
    </row>
    <row r="90" spans="2:17" ht="15.75" thickBot="1">
      <c r="B90" s="411"/>
      <c r="C90" s="246" t="s">
        <v>23</v>
      </c>
      <c r="D90" s="120">
        <f>Fat!D10</f>
        <v>1155935899.9731433</v>
      </c>
      <c r="E90" s="114">
        <f>Fat!E10</f>
        <v>95554615.312290668</v>
      </c>
      <c r="F90" s="116">
        <f>Fat!F10</f>
        <v>9.0113449468181062E-2</v>
      </c>
      <c r="G90" s="117">
        <f>Fat!G10</f>
        <v>33.606664761428704</v>
      </c>
      <c r="H90" s="118">
        <f>Fat!H10</f>
        <v>1.7830437379315818</v>
      </c>
      <c r="I90" s="206">
        <f>Fat!I10</f>
        <v>2.8374316370572354</v>
      </c>
      <c r="J90" s="207">
        <f>Fat!J10</f>
        <v>6.28445032498961E-2</v>
      </c>
      <c r="K90" s="116">
        <f>Fat!K10</f>
        <v>2.26500377242288E-2</v>
      </c>
      <c r="L90" s="119">
        <f>Fat!L10</f>
        <v>3279889092.9940248</v>
      </c>
      <c r="M90" s="115">
        <f>Fat!M10</f>
        <v>337768823.64392519</v>
      </c>
      <c r="N90" s="116">
        <f>Fat!N10</f>
        <v>0.11480456022232453</v>
      </c>
      <c r="O90" s="120">
        <f>Fat!O10</f>
        <v>1239357924.8938115</v>
      </c>
      <c r="P90" s="114">
        <f>Fat!P10</f>
        <v>43403130.156079531</v>
      </c>
      <c r="Q90" s="116">
        <f>Fat!Q10</f>
        <v>3.6291614321089502E-2</v>
      </c>
    </row>
    <row r="91" spans="2:17" ht="15.75" hidden="1" thickBot="1">
      <c r="B91" s="412" t="s">
        <v>237</v>
      </c>
      <c r="C91" s="169" t="s">
        <v>238</v>
      </c>
      <c r="D91" s="136">
        <f>Organic!D4</f>
        <v>153169129.7670064</v>
      </c>
      <c r="E91" s="128">
        <f>Organic!E4</f>
        <v>7621052.8112035692</v>
      </c>
      <c r="F91" s="132">
        <f>Organic!F4</f>
        <v>5.2361068387854967E-2</v>
      </c>
      <c r="G91" s="133">
        <f>Organic!G4</f>
        <v>4.4531047058916942</v>
      </c>
      <c r="H91" s="134">
        <f>Organic!H4</f>
        <v>8.4990227879480074E-2</v>
      </c>
      <c r="I91" s="202">
        <f>Organic!I4</f>
        <v>3.4694727697607046</v>
      </c>
      <c r="J91" s="203">
        <f>Organic!J4</f>
        <v>3.1392363742896112E-2</v>
      </c>
      <c r="K91" s="132">
        <f>Organic!K4</f>
        <v>9.1307823074611091E-3</v>
      </c>
      <c r="L91" s="135">
        <f>Organic!L4</f>
        <v>531416124.8945725</v>
      </c>
      <c r="M91" s="129">
        <f>Organic!M4</f>
        <v>31010133.379254639</v>
      </c>
      <c r="N91" s="132">
        <f>Organic!N4</f>
        <v>6.196994821215164E-2</v>
      </c>
      <c r="O91" s="136">
        <f>Organic!O4</f>
        <v>113659283.35822079</v>
      </c>
      <c r="P91" s="128">
        <f>Organic!P4</f>
        <v>458086.74363552034</v>
      </c>
      <c r="Q91" s="132">
        <f>Organic!Q4</f>
        <v>4.0466599058591466E-3</v>
      </c>
    </row>
    <row r="92" spans="2:17" hidden="1">
      <c r="B92" s="410"/>
      <c r="C92" s="173" t="s">
        <v>239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8" t="e">
        <f>#REF!</f>
        <v>#REF!</v>
      </c>
      <c r="J92" s="209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.75" hidden="1" thickBot="1">
      <c r="B93" s="413"/>
      <c r="C93" s="170" t="s">
        <v>240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4" t="e">
        <f>#REF!</f>
        <v>#REF!</v>
      </c>
      <c r="J93" s="205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409" t="s">
        <v>101</v>
      </c>
      <c r="C94" s="165" t="s">
        <v>241</v>
      </c>
      <c r="D94" s="127">
        <f>Size!D10</f>
        <v>715410758.23099887</v>
      </c>
      <c r="E94" s="121">
        <f>Size!E10</f>
        <v>-31793749.698283672</v>
      </c>
      <c r="F94" s="123">
        <f>Size!F10</f>
        <v>-4.2550264834982393E-2</v>
      </c>
      <c r="G94" s="124">
        <f>Size!G10</f>
        <v>20.799223831656491</v>
      </c>
      <c r="H94" s="125">
        <f>Size!H10</f>
        <v>-1.6254958718748789</v>
      </c>
      <c r="I94" s="198">
        <f>Size!I10</f>
        <v>3.4992930627228649</v>
      </c>
      <c r="J94" s="199">
        <f>Size!J10</f>
        <v>0.16036540933922661</v>
      </c>
      <c r="K94" s="123">
        <f>Size!K10</f>
        <v>4.8029015895781325E-2</v>
      </c>
      <c r="L94" s="126">
        <f>Size!L10</f>
        <v>2503431903.2750392</v>
      </c>
      <c r="M94" s="122">
        <f>Size!M10</f>
        <v>8570109.0170435905</v>
      </c>
      <c r="N94" s="123">
        <f>Size!N10</f>
        <v>3.435103714669875E-3</v>
      </c>
      <c r="O94" s="127">
        <f>Size!O10</f>
        <v>2120979609.186105</v>
      </c>
      <c r="P94" s="121">
        <f>Size!P10</f>
        <v>-88874453.955592871</v>
      </c>
      <c r="Q94" s="123">
        <f>Size!Q10</f>
        <v>-4.0217340790930846E-2</v>
      </c>
    </row>
    <row r="95" spans="2:17">
      <c r="B95" s="410"/>
      <c r="C95" s="166" t="s">
        <v>242</v>
      </c>
      <c r="D95" s="88">
        <f>Size!D11</f>
        <v>540917284.77461708</v>
      </c>
      <c r="E95" s="87">
        <f>Size!E11</f>
        <v>-33832151.387926936</v>
      </c>
      <c r="F95" s="89">
        <f>Size!F11</f>
        <v>-5.8864174993916683E-2</v>
      </c>
      <c r="G95" s="106">
        <f>Size!G11</f>
        <v>15.726153892707346</v>
      </c>
      <c r="H95" s="92">
        <f>Size!H11</f>
        <v>-1.5229323600318541</v>
      </c>
      <c r="I95" s="194">
        <f>Size!I11</f>
        <v>2.9922898477224038</v>
      </c>
      <c r="J95" s="195">
        <f>Size!J11</f>
        <v>0.1877824250770419</v>
      </c>
      <c r="K95" s="89">
        <f>Size!K11</f>
        <v>6.6957364263245722E-2</v>
      </c>
      <c r="L95" s="90">
        <f>Size!L11</f>
        <v>1618581299.6886551</v>
      </c>
      <c r="M95" s="91">
        <f>Size!M11</f>
        <v>6692239.8095638752</v>
      </c>
      <c r="N95" s="89">
        <f>Size!N11</f>
        <v>4.1517992622059638E-3</v>
      </c>
      <c r="O95" s="88">
        <f>Size!O11</f>
        <v>351456782.28778344</v>
      </c>
      <c r="P95" s="87">
        <f>Size!P11</f>
        <v>-23631270.042582393</v>
      </c>
      <c r="Q95" s="89">
        <f>Size!Q11</f>
        <v>-6.3001926869610633E-2</v>
      </c>
    </row>
    <row r="96" spans="2:17">
      <c r="B96" s="410"/>
      <c r="C96" s="166" t="s">
        <v>243</v>
      </c>
      <c r="D96" s="88">
        <f>Size!D12</f>
        <v>814171644.26807451</v>
      </c>
      <c r="E96" s="87">
        <f>Size!E12</f>
        <v>51136401.12675941</v>
      </c>
      <c r="F96" s="89">
        <f>Size!F12</f>
        <v>6.7017089428579493E-2</v>
      </c>
      <c r="G96" s="106">
        <f>Size!G12</f>
        <v>23.670511061914485</v>
      </c>
      <c r="H96" s="92">
        <f>Size!H12</f>
        <v>0.77068742624215147</v>
      </c>
      <c r="I96" s="194">
        <f>Size!I12</f>
        <v>2.6637159675885145</v>
      </c>
      <c r="J96" s="195">
        <f>Size!J12</f>
        <v>0.11293461215345246</v>
      </c>
      <c r="K96" s="89">
        <f>Size!K12</f>
        <v>4.4274516870220069E-2</v>
      </c>
      <c r="L96" s="90">
        <f>Size!L12</f>
        <v>2168722009.1946659</v>
      </c>
      <c r="M96" s="91">
        <f>Size!M12</f>
        <v>222385937.44993997</v>
      </c>
      <c r="N96" s="89">
        <f>Size!N12</f>
        <v>0.11425875555529819</v>
      </c>
      <c r="O96" s="88">
        <f>Size!O12</f>
        <v>473992300.7544381</v>
      </c>
      <c r="P96" s="87">
        <f>Size!P12</f>
        <v>37414372.61619252</v>
      </c>
      <c r="Q96" s="89">
        <f>Size!Q12</f>
        <v>8.569918496737422E-2</v>
      </c>
    </row>
    <row r="97" spans="2:17">
      <c r="B97" s="410"/>
      <c r="C97" s="166" t="s">
        <v>244</v>
      </c>
      <c r="D97" s="88">
        <f>Size!D13</f>
        <v>867088654.63743448</v>
      </c>
      <c r="E97" s="87">
        <f>Size!E13</f>
        <v>103557025.07789612</v>
      </c>
      <c r="F97" s="89">
        <f>Size!F13</f>
        <v>0.13562899173886939</v>
      </c>
      <c r="G97" s="106">
        <f>Size!G13</f>
        <v>25.208973729006534</v>
      </c>
      <c r="H97" s="92">
        <f>Size!H13</f>
        <v>2.2942527979148437</v>
      </c>
      <c r="I97" s="194">
        <f>Size!I13</f>
        <v>2.3087737618346083</v>
      </c>
      <c r="J97" s="195">
        <f>Size!J13</f>
        <v>9.4073951822295054E-2</v>
      </c>
      <c r="K97" s="89">
        <f>Size!K13</f>
        <v>4.2477066822781739E-2</v>
      </c>
      <c r="L97" s="90">
        <f>Size!L13</f>
        <v>2001911535.011379</v>
      </c>
      <c r="M97" s="91">
        <f>Size!M13</f>
        <v>310918180.08747745</v>
      </c>
      <c r="N97" s="89">
        <f>Size!N13</f>
        <v>0.18386718030684956</v>
      </c>
      <c r="O97" s="88">
        <f>Size!O13</f>
        <v>434001886.47092724</v>
      </c>
      <c r="P97" s="87">
        <f>Size!P13</f>
        <v>51899534.003604293</v>
      </c>
      <c r="Q97" s="89">
        <f>Size!Q13</f>
        <v>0.13582626138906773</v>
      </c>
    </row>
    <row r="98" spans="2:17">
      <c r="B98" s="410"/>
      <c r="C98" s="166" t="s">
        <v>245</v>
      </c>
      <c r="D98" s="88">
        <f>Size!D14</f>
        <v>862211370.32479334</v>
      </c>
      <c r="E98" s="87">
        <f>Size!E14</f>
        <v>-19048278.362882257</v>
      </c>
      <c r="F98" s="89">
        <f>Size!F14</f>
        <v>-2.161483098794768E-2</v>
      </c>
      <c r="G98" s="106">
        <f>Size!G14</f>
        <v>25.067175850036847</v>
      </c>
      <c r="H98" s="92">
        <f>Size!H14</f>
        <v>-1.3807382058081998</v>
      </c>
      <c r="I98" s="194">
        <f>Size!I14</f>
        <v>3.602800653801185</v>
      </c>
      <c r="J98" s="195">
        <f>Size!J14</f>
        <v>0.17590456998562853</v>
      </c>
      <c r="K98" s="89">
        <f>Size!K14</f>
        <v>5.1330581868643595E-2</v>
      </c>
      <c r="L98" s="90">
        <f>Size!L14</f>
        <v>3106375688.7209811</v>
      </c>
      <c r="M98" s="91">
        <f>Size!M14</f>
        <v>86390449.808512688</v>
      </c>
      <c r="N98" s="89">
        <f>Size!N14</f>
        <v>2.8606249029092236E-2</v>
      </c>
      <c r="O98" s="88">
        <f>Size!O14</f>
        <v>2437131002.9849977</v>
      </c>
      <c r="P98" s="87">
        <f>Size!P14</f>
        <v>-60232253.074574471</v>
      </c>
      <c r="Q98" s="89">
        <f>Size!Q14</f>
        <v>-2.4118338783285793E-2</v>
      </c>
    </row>
    <row r="99" spans="2:17" ht="15" customHeight="1">
      <c r="B99" s="410"/>
      <c r="C99" s="166" t="s">
        <v>246</v>
      </c>
      <c r="D99" s="88">
        <f>Size!D15</f>
        <v>1006273027.2278429</v>
      </c>
      <c r="E99" s="87">
        <f>Size!E15</f>
        <v>112723788.2158159</v>
      </c>
      <c r="F99" s="89">
        <f>Size!F15</f>
        <v>0.12615285570658816</v>
      </c>
      <c r="G99" s="106">
        <f>Size!G15</f>
        <v>29.255497891621705</v>
      </c>
      <c r="H99" s="92">
        <f>Size!H15</f>
        <v>2.4387549336885925</v>
      </c>
      <c r="I99" s="194">
        <f>Size!I15</f>
        <v>2.3642165222801097</v>
      </c>
      <c r="J99" s="195">
        <f>Size!J15</f>
        <v>8.4874619297548914E-2</v>
      </c>
      <c r="K99" s="89">
        <f>Size!K15</f>
        <v>3.7236458113848084E-2</v>
      </c>
      <c r="L99" s="90">
        <f>Size!L15</f>
        <v>2379047316.8968887</v>
      </c>
      <c r="M99" s="91">
        <f>Size!M15</f>
        <v>342343094.03859591</v>
      </c>
      <c r="N99" s="89">
        <f>Size!N15</f>
        <v>0.16808679934789678</v>
      </c>
      <c r="O99" s="88">
        <f>Size!O15</f>
        <v>505744595.46247077</v>
      </c>
      <c r="P99" s="87">
        <f>Size!P15</f>
        <v>54455269.908139646</v>
      </c>
      <c r="Q99" s="89">
        <f>Size!Q15</f>
        <v>0.12066598260716833</v>
      </c>
    </row>
    <row r="100" spans="2:17" ht="15.75" thickBot="1">
      <c r="B100" s="411"/>
      <c r="C100" s="167" t="s">
        <v>247</v>
      </c>
      <c r="D100" s="155">
        <f>Size!D16</f>
        <v>1569486053.1533351</v>
      </c>
      <c r="E100" s="149">
        <f>Size!E16</f>
        <v>12519627.866667986</v>
      </c>
      <c r="F100" s="151">
        <f>Size!F16</f>
        <v>8.0410390765895193E-3</v>
      </c>
      <c r="G100" s="152">
        <f>Size!G16</f>
        <v>45.629858573721485</v>
      </c>
      <c r="H100" s="153">
        <f>Size!H16</f>
        <v>-1.0970218242848091</v>
      </c>
      <c r="I100" s="196">
        <f>Size!I16</f>
        <v>2.7520796846681987</v>
      </c>
      <c r="J100" s="197">
        <f>Size!J16</f>
        <v>0.12622076158441198</v>
      </c>
      <c r="K100" s="151">
        <f>Size!K16</f>
        <v>4.8068371257424358E-2</v>
      </c>
      <c r="L100" s="154">
        <f>Size!L16</f>
        <v>4319350682.2533665</v>
      </c>
      <c r="M100" s="150">
        <f>Size!M16</f>
        <v>230976501.47250557</v>
      </c>
      <c r="N100" s="151">
        <f>Size!N16</f>
        <v>5.6495929985642873E-2</v>
      </c>
      <c r="O100" s="155">
        <f>Size!O16</f>
        <v>939599470.81904554</v>
      </c>
      <c r="P100" s="149">
        <f>Size!P16</f>
        <v>9852716.7413369417</v>
      </c>
      <c r="Q100" s="151">
        <f>Size!Q16</f>
        <v>1.05972047744449E-2</v>
      </c>
    </row>
    <row r="101" spans="2:17">
      <c r="B101" s="190"/>
      <c r="C101" s="159"/>
      <c r="D101" s="81"/>
      <c r="E101" s="81"/>
      <c r="F101" s="82"/>
      <c r="G101" s="83"/>
      <c r="H101" s="83"/>
      <c r="I101" s="210"/>
      <c r="J101" s="210"/>
      <c r="K101" s="82"/>
      <c r="L101" s="84"/>
      <c r="M101" s="84"/>
      <c r="N101" s="82"/>
      <c r="O101" s="81"/>
      <c r="P101" s="81"/>
      <c r="Q101" s="82"/>
    </row>
    <row r="102" spans="2:17" ht="23.25">
      <c r="B102" s="400" t="s">
        <v>322</v>
      </c>
      <c r="C102" s="400"/>
      <c r="D102" s="400"/>
      <c r="E102" s="400"/>
      <c r="F102" s="400"/>
      <c r="G102" s="400"/>
      <c r="H102" s="400"/>
      <c r="I102" s="400"/>
      <c r="J102" s="400"/>
      <c r="K102" s="400"/>
      <c r="L102" s="400"/>
      <c r="M102" s="400"/>
      <c r="N102" s="400"/>
      <c r="O102" s="400"/>
      <c r="P102" s="400"/>
      <c r="Q102" s="400"/>
    </row>
    <row r="103" spans="2:17">
      <c r="B103" s="401" t="s">
        <v>24</v>
      </c>
      <c r="C103" s="401"/>
      <c r="D103" s="401"/>
      <c r="E103" s="401"/>
      <c r="F103" s="401"/>
      <c r="G103" s="401"/>
      <c r="H103" s="401"/>
      <c r="I103" s="401"/>
      <c r="J103" s="401"/>
      <c r="K103" s="401"/>
      <c r="L103" s="401"/>
      <c r="M103" s="401"/>
      <c r="N103" s="401"/>
      <c r="O103" s="401"/>
      <c r="P103" s="401"/>
      <c r="Q103" s="401"/>
    </row>
    <row r="104" spans="2:17" ht="15.75" thickBot="1">
      <c r="B104" s="402" t="str">
        <f>'HOME PAGE'!H7</f>
        <v>YTD Ending 02-25-2024</v>
      </c>
      <c r="C104" s="402"/>
      <c r="D104" s="402"/>
      <c r="E104" s="402"/>
      <c r="F104" s="402"/>
      <c r="G104" s="402"/>
      <c r="H104" s="402"/>
      <c r="I104" s="402"/>
      <c r="J104" s="402"/>
      <c r="K104" s="402"/>
      <c r="L104" s="402"/>
      <c r="M104" s="402"/>
      <c r="N104" s="402"/>
      <c r="O104" s="402"/>
      <c r="P104" s="402"/>
      <c r="Q104" s="402"/>
    </row>
    <row r="105" spans="2:17">
      <c r="D105" s="407" t="s">
        <v>102</v>
      </c>
      <c r="E105" s="405"/>
      <c r="F105" s="408"/>
      <c r="G105" s="404" t="s">
        <v>31</v>
      </c>
      <c r="H105" s="406"/>
      <c r="I105" s="407" t="s">
        <v>32</v>
      </c>
      <c r="J105" s="405"/>
      <c r="K105" s="408"/>
      <c r="L105" s="404" t="s">
        <v>33</v>
      </c>
      <c r="M105" s="405"/>
      <c r="N105" s="406"/>
      <c r="O105" s="407" t="s">
        <v>34</v>
      </c>
      <c r="P105" s="405"/>
      <c r="Q105" s="408"/>
    </row>
    <row r="106" spans="2:17" ht="28.5" customHeight="1" thickBot="1">
      <c r="B106" s="14"/>
      <c r="C106" s="158"/>
      <c r="D106" s="15" t="s">
        <v>30</v>
      </c>
      <c r="E106" s="16" t="s">
        <v>36</v>
      </c>
      <c r="F106" s="17" t="s">
        <v>37</v>
      </c>
      <c r="G106" s="18" t="s">
        <v>30</v>
      </c>
      <c r="H106" s="58" t="s">
        <v>36</v>
      </c>
      <c r="I106" s="15" t="s">
        <v>30</v>
      </c>
      <c r="J106" s="16" t="s">
        <v>36</v>
      </c>
      <c r="K106" s="17" t="s">
        <v>37</v>
      </c>
      <c r="L106" s="18" t="s">
        <v>30</v>
      </c>
      <c r="M106" s="16" t="s">
        <v>36</v>
      </c>
      <c r="N106" s="58" t="s">
        <v>37</v>
      </c>
      <c r="O106" s="15" t="s">
        <v>30</v>
      </c>
      <c r="P106" s="16" t="s">
        <v>36</v>
      </c>
      <c r="Q106" s="17" t="s">
        <v>37</v>
      </c>
    </row>
    <row r="107" spans="2:17" ht="15.75" thickBot="1">
      <c r="C107" s="351" t="s">
        <v>11</v>
      </c>
      <c r="D107" s="342">
        <f>'Segment Data'!D15</f>
        <v>556761254.42953002</v>
      </c>
      <c r="E107" s="343">
        <f>'Segment Data'!E15</f>
        <v>14112393.394995332</v>
      </c>
      <c r="F107" s="344">
        <f>'Segment Data'!F15</f>
        <v>2.600649224268289E-2</v>
      </c>
      <c r="G107" s="345">
        <f>'Segment Data'!G15</f>
        <v>99.960717543015022</v>
      </c>
      <c r="H107" s="346">
        <f>'Segment Data'!H15</f>
        <v>-2.9207221713434706E-2</v>
      </c>
      <c r="I107" s="347">
        <f>'Segment Data'!I15</f>
        <v>2.8522102179842421</v>
      </c>
      <c r="J107" s="348">
        <f>'Segment Data'!J15</f>
        <v>2.412510057663475E-2</v>
      </c>
      <c r="K107" s="344">
        <f>'Segment Data'!K15</f>
        <v>8.5305426021792669E-3</v>
      </c>
      <c r="L107" s="349">
        <f>'Segment Data'!L15</f>
        <v>1588000138.86163</v>
      </c>
      <c r="M107" s="350">
        <f>'Segment Data'!M15</f>
        <v>53342970.99167347</v>
      </c>
      <c r="N107" s="344">
        <f>'Segment Data'!N15</f>
        <v>3.4758884334871613E-2</v>
      </c>
      <c r="O107" s="342">
        <f>'Segment Data'!O15</f>
        <v>623731591.05219817</v>
      </c>
      <c r="P107" s="343">
        <f>'Segment Data'!P15</f>
        <v>5605745.0753467083</v>
      </c>
      <c r="Q107" s="344">
        <f>'Segment Data'!Q15</f>
        <v>9.0689381649908252E-3</v>
      </c>
    </row>
    <row r="108" spans="2:17">
      <c r="B108" s="416" t="s">
        <v>98</v>
      </c>
      <c r="C108" s="162" t="s">
        <v>370</v>
      </c>
      <c r="D108" s="88">
        <f>'Segment Data'!D16</f>
        <v>10289496.553828398</v>
      </c>
      <c r="E108" s="87">
        <f>'Segment Data'!E16</f>
        <v>-555278.93283498473</v>
      </c>
      <c r="F108" s="89">
        <f>'Segment Data'!F16</f>
        <v>-5.1202436926227939E-2</v>
      </c>
      <c r="G108" s="106">
        <f>'Segment Data'!G16</f>
        <v>1.8473725506113703</v>
      </c>
      <c r="H108" s="92">
        <f>'Segment Data'!H16</f>
        <v>-0.15091467132169623</v>
      </c>
      <c r="I108" s="194">
        <f>'Segment Data'!I16</f>
        <v>4.8125958160113234</v>
      </c>
      <c r="J108" s="195">
        <f>'Segment Data'!J16</f>
        <v>-6.0913149515695153E-2</v>
      </c>
      <c r="K108" s="89">
        <f>'Segment Data'!K16</f>
        <v>-1.249882783566564E-2</v>
      </c>
      <c r="L108" s="90">
        <f>'Segment Data'!L16</f>
        <v>49519188.063817479</v>
      </c>
      <c r="M108" s="91">
        <f>'Segment Data'!M16</f>
        <v>-3332922.4995641559</v>
      </c>
      <c r="N108" s="89">
        <f>'Segment Data'!N16</f>
        <v>-6.3061294317986183E-2</v>
      </c>
      <c r="O108" s="88">
        <f>'Segment Data'!O16</f>
        <v>21634206.518038034</v>
      </c>
      <c r="P108" s="87">
        <f>'Segment Data'!P16</f>
        <v>-1612589.5298804492</v>
      </c>
      <c r="Q108" s="89">
        <f>'Segment Data'!Q16</f>
        <v>-6.9368248706463798E-2</v>
      </c>
    </row>
    <row r="109" spans="2:17">
      <c r="B109" s="417"/>
      <c r="C109" s="163" t="s">
        <v>318</v>
      </c>
      <c r="D109" s="88">
        <f>'Segment Data'!D17</f>
        <v>235003590.21214521</v>
      </c>
      <c r="E109" s="87">
        <f>'Segment Data'!E17</f>
        <v>23663004.381014436</v>
      </c>
      <c r="F109" s="89">
        <f>'Segment Data'!F17</f>
        <v>0.11196620984065069</v>
      </c>
      <c r="G109" s="106">
        <f>'Segment Data'!G17</f>
        <v>42.19246098017404</v>
      </c>
      <c r="H109" s="92">
        <f>'Segment Data'!H17</f>
        <v>3.2502816181804164</v>
      </c>
      <c r="I109" s="194">
        <f>'Segment Data'!I17</f>
        <v>3.1760242166148007</v>
      </c>
      <c r="J109" s="195">
        <f>'Segment Data'!J17</f>
        <v>-6.2493700220866089E-2</v>
      </c>
      <c r="K109" s="89">
        <f>'Segment Data'!K17</f>
        <v>-1.9297006169392523E-2</v>
      </c>
      <c r="L109" s="90">
        <f>'Segment Data'!L17</f>
        <v>746377093.50519419</v>
      </c>
      <c r="M109" s="91">
        <f>'Segment Data'!M17</f>
        <v>61946819.736531138</v>
      </c>
      <c r="N109" s="89">
        <f>'Segment Data'!N17</f>
        <v>9.0508591029199739E-2</v>
      </c>
      <c r="O109" s="88">
        <f>'Segment Data'!O17</f>
        <v>275967633.39395404</v>
      </c>
      <c r="P109" s="87">
        <f>'Segment Data'!P17</f>
        <v>13656543.09904024</v>
      </c>
      <c r="Q109" s="89">
        <f>'Segment Data'!Q17</f>
        <v>5.206239310616384E-2</v>
      </c>
    </row>
    <row r="110" spans="2:17">
      <c r="B110" s="417"/>
      <c r="C110" s="163" t="s">
        <v>212</v>
      </c>
      <c r="D110" s="88">
        <f>'Segment Data'!D18</f>
        <v>296470473.62719429</v>
      </c>
      <c r="E110" s="87">
        <f>'Segment Data'!E18</f>
        <v>-9202237.8523822427</v>
      </c>
      <c r="F110" s="89">
        <f>'Segment Data'!F18</f>
        <v>-3.0104871998026191E-2</v>
      </c>
      <c r="G110" s="106">
        <f>'Segment Data'!G18</f>
        <v>53.228203360625272</v>
      </c>
      <c r="H110" s="92">
        <f>'Segment Data'!H18</f>
        <v>-3.0958647765568514</v>
      </c>
      <c r="I110" s="194">
        <f>'Segment Data'!I18</f>
        <v>2.4470534046006382</v>
      </c>
      <c r="J110" s="195">
        <f>'Segment Data'!J18</f>
        <v>4.6780385863332885E-2</v>
      </c>
      <c r="K110" s="89">
        <f>'Segment Data'!K18</f>
        <v>1.9489610347718823E-2</v>
      </c>
      <c r="L110" s="90">
        <f>'Segment Data'!L18</f>
        <v>725479081.85298955</v>
      </c>
      <c r="M110" s="91">
        <f>'Segment Data'!M18</f>
        <v>-8218880.0757110119</v>
      </c>
      <c r="N110" s="89">
        <f>'Segment Data'!N18</f>
        <v>-1.1201993875116839E-2</v>
      </c>
      <c r="O110" s="88">
        <f>'Segment Data'!O18</f>
        <v>295999315.83957541</v>
      </c>
      <c r="P110" s="87">
        <f>'Segment Data'!P18</f>
        <v>-6727866.0482470393</v>
      </c>
      <c r="Q110" s="89">
        <f>'Segment Data'!Q18</f>
        <v>-2.2224188810174617E-2</v>
      </c>
    </row>
    <row r="111" spans="2:17">
      <c r="B111" s="417"/>
      <c r="C111" s="163" t="s">
        <v>347</v>
      </c>
      <c r="D111" s="88">
        <f>'Segment Data'!D19</f>
        <v>7316725.8432907863</v>
      </c>
      <c r="E111" s="87">
        <f>'Segment Data'!E19</f>
        <v>862792.25453233905</v>
      </c>
      <c r="F111" s="89">
        <f>'Segment Data'!F19</f>
        <v>0.13368471222498521</v>
      </c>
      <c r="G111" s="106">
        <f>'Segment Data'!G19</f>
        <v>1.3136423548550666</v>
      </c>
      <c r="H111" s="92">
        <f>'Segment Data'!H19</f>
        <v>0.12442335834556917</v>
      </c>
      <c r="I111" s="194">
        <f>'Segment Data'!I19</f>
        <v>4.6910362972380808</v>
      </c>
      <c r="J111" s="195">
        <f>'Segment Data'!J19</f>
        <v>0.1194767347099992</v>
      </c>
      <c r="K111" s="89">
        <f>'Segment Data'!K19</f>
        <v>2.6134786843710799E-2</v>
      </c>
      <c r="L111" s="90">
        <f>'Segment Data'!L19</f>
        <v>34323026.507816985</v>
      </c>
      <c r="M111" s="91">
        <f>'Segment Data'!M19</f>
        <v>4818484.6942071281</v>
      </c>
      <c r="N111" s="89">
        <f>'Segment Data'!N19</f>
        <v>0.1633133205269589</v>
      </c>
      <c r="O111" s="88">
        <f>'Segment Data'!O19</f>
        <v>16175448.659662843</v>
      </c>
      <c r="P111" s="87">
        <f>'Segment Data'!P19</f>
        <v>1475843.7365583722</v>
      </c>
      <c r="Q111" s="89">
        <f>'Segment Data'!Q19</f>
        <v>0.10040023145375002</v>
      </c>
    </row>
    <row r="112" spans="2:17" ht="15.75" thickBot="1">
      <c r="B112" s="418"/>
      <c r="C112" s="164" t="s">
        <v>348</v>
      </c>
      <c r="D112" s="155">
        <f>'Segment Data'!D20</f>
        <v>7680968.193103347</v>
      </c>
      <c r="E112" s="149">
        <f>'Segment Data'!E20</f>
        <v>-655886.45536044706</v>
      </c>
      <c r="F112" s="151">
        <f>'Segment Data'!F20</f>
        <v>-7.8673130696995566E-2</v>
      </c>
      <c r="G112" s="152">
        <f>'Segment Data'!G20</f>
        <v>1.3790382967550177</v>
      </c>
      <c r="H112" s="153">
        <f>'Segment Data'!H20</f>
        <v>-0.1571327503658575</v>
      </c>
      <c r="I112" s="196">
        <f>'Segment Data'!I20</f>
        <v>4.2054267274293524</v>
      </c>
      <c r="J112" s="197">
        <f>'Segment Data'!J20</f>
        <v>0.10648519173898841</v>
      </c>
      <c r="K112" s="151">
        <f>'Segment Data'!K20</f>
        <v>2.5978704700176613E-2</v>
      </c>
      <c r="L112" s="154">
        <f>'Segment Data'!L20</f>
        <v>32301748.931811556</v>
      </c>
      <c r="M112" s="150">
        <f>'Segment Data'!M20</f>
        <v>-1870530.8637899756</v>
      </c>
      <c r="N112" s="151">
        <f>'Segment Data'!N20</f>
        <v>-5.4738252027034501E-2</v>
      </c>
      <c r="O112" s="155">
        <f>'Segment Data'!O20</f>
        <v>13954986.640967846</v>
      </c>
      <c r="P112" s="149">
        <f>'Segment Data'!P20</f>
        <v>-1186186.1821244266</v>
      </c>
      <c r="Q112" s="151">
        <f>'Segment Data'!Q20</f>
        <v>-7.834176361261376E-2</v>
      </c>
    </row>
    <row r="113" spans="2:17">
      <c r="B113" s="409" t="s">
        <v>99</v>
      </c>
      <c r="C113" s="165" t="s">
        <v>213</v>
      </c>
      <c r="D113" s="127">
        <f>'Type Data'!D11</f>
        <v>453541082.85660571</v>
      </c>
      <c r="E113" s="121">
        <f>'Type Data'!E11</f>
        <v>11973810.332736731</v>
      </c>
      <c r="F113" s="123">
        <f>'Type Data'!F11</f>
        <v>2.7116616374891066E-2</v>
      </c>
      <c r="G113" s="124">
        <f>'Type Data'!G11</f>
        <v>81.428604661139516</v>
      </c>
      <c r="H113" s="125">
        <f>'Type Data'!H11</f>
        <v>6.4242679334682862E-2</v>
      </c>
      <c r="I113" s="198">
        <f>'Type Data'!I11</f>
        <v>2.8119774251858338</v>
      </c>
      <c r="J113" s="199">
        <f>'Type Data'!J11</f>
        <v>3.061045259345585E-2</v>
      </c>
      <c r="K113" s="123">
        <f>'Type Data'!K11</f>
        <v>1.10055425605796E-2</v>
      </c>
      <c r="L113" s="126">
        <f>'Type Data'!L11</f>
        <v>1275347286.3871131</v>
      </c>
      <c r="M113" s="122">
        <f>'Type Data'!M11</f>
        <v>47186658.411526203</v>
      </c>
      <c r="N113" s="123">
        <f>'Type Data'!N11</f>
        <v>3.8420592011083561E-2</v>
      </c>
      <c r="O113" s="127">
        <f>'Type Data'!O11</f>
        <v>506070942.1638689</v>
      </c>
      <c r="P113" s="121">
        <f>'Type Data'!P11</f>
        <v>3513462.0704314709</v>
      </c>
      <c r="Q113" s="123">
        <f>'Type Data'!Q11</f>
        <v>6.9911646122115907E-3</v>
      </c>
    </row>
    <row r="114" spans="2:17">
      <c r="B114" s="410"/>
      <c r="C114" s="166" t="s">
        <v>214</v>
      </c>
      <c r="D114" s="88">
        <f>'Type Data'!D12</f>
        <v>71406896.538125068</v>
      </c>
      <c r="E114" s="87">
        <f>'Type Data'!E12</f>
        <v>1076106.0557742268</v>
      </c>
      <c r="F114" s="89">
        <f>'Type Data'!F12</f>
        <v>1.5300639284642623E-2</v>
      </c>
      <c r="G114" s="106">
        <f>'Type Data'!G12</f>
        <v>12.820368800239969</v>
      </c>
      <c r="H114" s="92">
        <f>'Type Data'!H12</f>
        <v>-0.13897001707046286</v>
      </c>
      <c r="I114" s="194">
        <f>'Type Data'!I12</f>
        <v>2.8825636919327535</v>
      </c>
      <c r="J114" s="195">
        <f>'Type Data'!J12</f>
        <v>3.3496045911369787E-2</v>
      </c>
      <c r="K114" s="89">
        <f>'Type Data'!K12</f>
        <v>1.1756844720112477E-2</v>
      </c>
      <c r="L114" s="90">
        <f>'Type Data'!L12</f>
        <v>205834927.31439796</v>
      </c>
      <c r="M114" s="91">
        <f>'Type Data'!M12</f>
        <v>5457747.6320235133</v>
      </c>
      <c r="N114" s="89">
        <f>'Type Data'!N12</f>
        <v>2.7237371244943152E-2</v>
      </c>
      <c r="O114" s="88">
        <f>'Type Data'!O12</f>
        <v>59494039.257313251</v>
      </c>
      <c r="P114" s="87">
        <f>'Type Data'!P12</f>
        <v>3442059.2229087502</v>
      </c>
      <c r="Q114" s="89">
        <f>'Type Data'!Q12</f>
        <v>6.1408343127147817E-2</v>
      </c>
    </row>
    <row r="115" spans="2:17">
      <c r="B115" s="410"/>
      <c r="C115" s="166" t="s">
        <v>215</v>
      </c>
      <c r="D115" s="88">
        <f>'Type Data'!D13</f>
        <v>29832638.578695279</v>
      </c>
      <c r="E115" s="87">
        <f>'Type Data'!E13</f>
        <v>1357228.841240596</v>
      </c>
      <c r="F115" s="89">
        <f>'Type Data'!F13</f>
        <v>4.7663189178113435E-2</v>
      </c>
      <c r="G115" s="106">
        <f>'Type Data'!G13</f>
        <v>5.3561413169516046</v>
      </c>
      <c r="H115" s="92">
        <f>'Type Data'!H13</f>
        <v>0.109186459505203</v>
      </c>
      <c r="I115" s="194">
        <f>'Type Data'!I13</f>
        <v>3.3822729139939174</v>
      </c>
      <c r="J115" s="195">
        <f>'Type Data'!J13</f>
        <v>-0.12096080680993637</v>
      </c>
      <c r="K115" s="89">
        <f>'Type Data'!K13</f>
        <v>-3.4528329095376668E-2</v>
      </c>
      <c r="L115" s="90">
        <f>'Type Data'!L13</f>
        <v>100902125.41769104</v>
      </c>
      <c r="M115" s="91">
        <f>'Type Data'!M13</f>
        <v>1146109.81173338</v>
      </c>
      <c r="N115" s="89">
        <f>'Type Data'!N13</f>
        <v>1.1489129801059653E-2</v>
      </c>
      <c r="O115" s="88">
        <f>'Type Data'!O13</f>
        <v>50244063.806504965</v>
      </c>
      <c r="P115" s="87">
        <f>'Type Data'!P13</f>
        <v>-170768.87896946073</v>
      </c>
      <c r="Q115" s="89">
        <f>'Type Data'!Q13</f>
        <v>-3.3872745355487976E-3</v>
      </c>
    </row>
    <row r="116" spans="2:17" ht="15.75" thickBot="1">
      <c r="B116" s="411"/>
      <c r="C116" s="167" t="s">
        <v>216</v>
      </c>
      <c r="D116" s="155">
        <f>'Type Data'!D14</f>
        <v>1980636.4561277628</v>
      </c>
      <c r="E116" s="149">
        <f>'Type Data'!E14</f>
        <v>-294751.83475599065</v>
      </c>
      <c r="F116" s="151">
        <f>'Type Data'!F14</f>
        <v>-0.1295391366550058</v>
      </c>
      <c r="G116" s="152">
        <f>'Type Data'!G14</f>
        <v>0.35560276468815377</v>
      </c>
      <c r="H116" s="153">
        <f>'Type Data'!H14</f>
        <v>-6.3666343482942478E-2</v>
      </c>
      <c r="I116" s="196">
        <f>'Type Data'!I14</f>
        <v>2.9868175576219458</v>
      </c>
      <c r="J116" s="197">
        <f>'Type Data'!J14</f>
        <v>0.19022032121525179</v>
      </c>
      <c r="K116" s="151">
        <f>'Type Data'!K14</f>
        <v>6.8018490020273006E-2</v>
      </c>
      <c r="L116" s="154">
        <f>'Type Data'!L14</f>
        <v>5915799.7424285104</v>
      </c>
      <c r="M116" s="150">
        <f>'Type Data'!M14</f>
        <v>-447544.8636091454</v>
      </c>
      <c r="N116" s="151">
        <f>'Type Data'!N14</f>
        <v>-7.0331703108536162E-2</v>
      </c>
      <c r="O116" s="155">
        <f>'Type Data'!O14</f>
        <v>7922545.8245110512</v>
      </c>
      <c r="P116" s="149">
        <f>'Type Data'!P14</f>
        <v>-1179007.3390239626</v>
      </c>
      <c r="Q116" s="151">
        <f>'Type Data'!Q14</f>
        <v>-0.1295391366550058</v>
      </c>
    </row>
    <row r="117" spans="2:17" ht="15.75" thickBot="1">
      <c r="B117" s="105" t="s">
        <v>217</v>
      </c>
      <c r="C117" s="168" t="s">
        <v>218</v>
      </c>
      <c r="D117" s="148">
        <f>Granola!D5</f>
        <v>546240.78110873408</v>
      </c>
      <c r="E117" s="142">
        <f>Granola!E5</f>
        <v>-403442.26868320827</v>
      </c>
      <c r="F117" s="144">
        <f>Granola!F5</f>
        <v>-0.42481780502620836</v>
      </c>
      <c r="G117" s="145">
        <f>Granola!G5</f>
        <v>9.8071875505836195E-2</v>
      </c>
      <c r="H117" s="146">
        <f>Granola!H5</f>
        <v>-7.6919253228866738E-2</v>
      </c>
      <c r="I117" s="200">
        <f>Granola!I5</f>
        <v>3.8264695017082162</v>
      </c>
      <c r="J117" s="201">
        <f>Granola!J5</f>
        <v>0.48427275880301046</v>
      </c>
      <c r="K117" s="144">
        <f>Granola!K5</f>
        <v>0.14489654441529262</v>
      </c>
      <c r="L117" s="147">
        <f>Granola!L5</f>
        <v>2090173.6895018446</v>
      </c>
      <c r="M117" s="143">
        <f>Granola!M5</f>
        <v>-1083853.9063050675</v>
      </c>
      <c r="N117" s="144">
        <f>Granola!N5</f>
        <v>-0.34147589256530281</v>
      </c>
      <c r="O117" s="148">
        <f>Granola!O5</f>
        <v>847415.11226046085</v>
      </c>
      <c r="P117" s="142">
        <f>Granola!P5</f>
        <v>-282865.96816070424</v>
      </c>
      <c r="Q117" s="144">
        <f>Granola!Q5</f>
        <v>-0.25026161462005786</v>
      </c>
    </row>
    <row r="118" spans="2:17">
      <c r="B118" s="412" t="s">
        <v>219</v>
      </c>
      <c r="C118" s="169" t="s">
        <v>22</v>
      </c>
      <c r="D118" s="136">
        <f>'NB vs PL'!D7</f>
        <v>452989444.56051844</v>
      </c>
      <c r="E118" s="128">
        <f>'NB vs PL'!E7</f>
        <v>2489074.0888419151</v>
      </c>
      <c r="F118" s="132">
        <f>'NB vs PL'!F7</f>
        <v>5.5251321685614594E-3</v>
      </c>
      <c r="G118" s="133">
        <f>'NB vs PL'!G7</f>
        <v>81.329563717714706</v>
      </c>
      <c r="H118" s="134">
        <f>'NB vs PL'!H7</f>
        <v>-1.6808346899555886</v>
      </c>
      <c r="I118" s="202">
        <f>'NB vs PL'!I7</f>
        <v>3.1178388058295541</v>
      </c>
      <c r="J118" s="203">
        <f>'NB vs PL'!J7</f>
        <v>5.7284006703675949E-2</v>
      </c>
      <c r="K118" s="132">
        <f>'NB vs PL'!K7</f>
        <v>1.8716870130878485E-2</v>
      </c>
      <c r="L118" s="135">
        <f>'NB vs PL'!L7</f>
        <v>1412348068.8819599</v>
      </c>
      <c r="M118" s="129">
        <f>'NB vs PL'!M7</f>
        <v>33566998.026884317</v>
      </c>
      <c r="N118" s="132">
        <f>'NB vs PL'!N7</f>
        <v>2.4345415480694948E-2</v>
      </c>
      <c r="O118" s="136">
        <f>'NB vs PL'!O7</f>
        <v>533314894.16235745</v>
      </c>
      <c r="P118" s="128">
        <f>'NB vs PL'!P7</f>
        <v>-163639.18393230438</v>
      </c>
      <c r="Q118" s="132">
        <f>'NB vs PL'!Q7</f>
        <v>-3.0673995991153306E-4</v>
      </c>
    </row>
    <row r="119" spans="2:17" ht="15.75" thickBot="1">
      <c r="B119" s="413"/>
      <c r="C119" s="170" t="s">
        <v>21</v>
      </c>
      <c r="D119" s="141">
        <f>'NB vs PL'!D8</f>
        <v>103990605.31754513</v>
      </c>
      <c r="E119" s="130">
        <f>'NB vs PL'!E8</f>
        <v>11787436.09621869</v>
      </c>
      <c r="F119" s="137">
        <f>'NB vs PL'!F8</f>
        <v>0.12784198412880884</v>
      </c>
      <c r="G119" s="138">
        <f>'NB vs PL'!G8</f>
        <v>18.670436282289803</v>
      </c>
      <c r="H119" s="139">
        <f>'NB vs PL'!H8</f>
        <v>1.6808346899569173</v>
      </c>
      <c r="I119" s="204">
        <f>'NB vs PL'!I8</f>
        <v>1.700785242371327</v>
      </c>
      <c r="J119" s="205">
        <f>'NB vs PL'!J8</f>
        <v>8.1038260440284837E-3</v>
      </c>
      <c r="K119" s="137">
        <f>'NB vs PL'!K8</f>
        <v>4.787567208962327E-3</v>
      </c>
      <c r="L119" s="140">
        <f>'NB vs PL'!L8</f>
        <v>176865686.869342</v>
      </c>
      <c r="M119" s="131">
        <f>'NB vs PL'!M8</f>
        <v>20795095.801921576</v>
      </c>
      <c r="N119" s="137">
        <f>'NB vs PL'!N8</f>
        <v>0.13324160342891486</v>
      </c>
      <c r="O119" s="141">
        <f>'NB vs PL'!O8</f>
        <v>90844398.729789853</v>
      </c>
      <c r="P119" s="130">
        <f>'NB vs PL'!P8</f>
        <v>6152238.9436071962</v>
      </c>
      <c r="Q119" s="137">
        <f>'NB vs PL'!Q8</f>
        <v>7.2642366886609036E-2</v>
      </c>
    </row>
    <row r="120" spans="2:17">
      <c r="B120" s="409" t="s">
        <v>100</v>
      </c>
      <c r="C120" s="165" t="s">
        <v>208</v>
      </c>
      <c r="D120" s="127">
        <f>Package!D11</f>
        <v>288095620.23228812</v>
      </c>
      <c r="E120" s="121">
        <f>Package!E11</f>
        <v>-1191006.4497950673</v>
      </c>
      <c r="F120" s="123">
        <f>Package!F11</f>
        <v>-4.1170463476140756E-3</v>
      </c>
      <c r="G120" s="124">
        <f>Package!G11</f>
        <v>51.724585161600011</v>
      </c>
      <c r="H120" s="125">
        <f>Package!H11</f>
        <v>-1.5801393378451749</v>
      </c>
      <c r="I120" s="198">
        <f>Package!I11</f>
        <v>3.0330845832473861</v>
      </c>
      <c r="J120" s="199">
        <f>Package!J11</f>
        <v>3.8173392948845031E-2</v>
      </c>
      <c r="K120" s="123">
        <f>Package!K11</f>
        <v>1.2746085116814366E-2</v>
      </c>
      <c r="L120" s="126">
        <f>Package!L11</f>
        <v>873818384.22764683</v>
      </c>
      <c r="M120" s="122">
        <f>Package!M11</f>
        <v>7430628.7737593651</v>
      </c>
      <c r="N120" s="123">
        <f>Package!N11</f>
        <v>8.5765625460237152E-3</v>
      </c>
      <c r="O120" s="127">
        <f>Package!O11</f>
        <v>447472340.39919448</v>
      </c>
      <c r="P120" s="121">
        <f>Package!P11</f>
        <v>-5354983.3035165668</v>
      </c>
      <c r="Q120" s="123">
        <f>Package!Q11</f>
        <v>-1.1825662947477538E-2</v>
      </c>
    </row>
    <row r="121" spans="2:17">
      <c r="B121" s="410"/>
      <c r="C121" s="166" t="s">
        <v>209</v>
      </c>
      <c r="D121" s="88">
        <f>Package!D12</f>
        <v>163158219.56897545</v>
      </c>
      <c r="E121" s="87">
        <f>Package!E12</f>
        <v>14113717.325942427</v>
      </c>
      <c r="F121" s="89">
        <f>Package!F12</f>
        <v>9.4694652359122236E-2</v>
      </c>
      <c r="G121" s="106">
        <f>Package!G12</f>
        <v>29.293368695108946</v>
      </c>
      <c r="H121" s="92">
        <f>Package!H12</f>
        <v>1.8300316534251237</v>
      </c>
      <c r="I121" s="194">
        <f>Package!I12</f>
        <v>2.4089590120847468</v>
      </c>
      <c r="J121" s="195">
        <f>Package!J12</f>
        <v>3.4005623336733848E-2</v>
      </c>
      <c r="K121" s="89">
        <f>Package!K12</f>
        <v>1.4318438205080036E-2</v>
      </c>
      <c r="L121" s="90">
        <f>Package!L12</f>
        <v>393041463.42638528</v>
      </c>
      <c r="M121" s="91">
        <f>Package!M12</f>
        <v>39067717.7500332</v>
      </c>
      <c r="N121" s="89">
        <f>Package!N12</f>
        <v>0.11036897009235788</v>
      </c>
      <c r="O121" s="88">
        <f>Package!O12</f>
        <v>83811460.726525903</v>
      </c>
      <c r="P121" s="87">
        <f>Package!P12</f>
        <v>6714898.8732279837</v>
      </c>
      <c r="Q121" s="89">
        <f>Package!Q12</f>
        <v>8.7097254557282747E-2</v>
      </c>
    </row>
    <row r="122" spans="2:17" ht="15" customHeight="1">
      <c r="B122" s="410"/>
      <c r="C122" s="166" t="s">
        <v>210</v>
      </c>
      <c r="D122" s="88">
        <f>Package!D13</f>
        <v>23995800.045343157</v>
      </c>
      <c r="E122" s="87">
        <f>Package!E13</f>
        <v>-514220.42363076657</v>
      </c>
      <c r="F122" s="89">
        <f>Package!F13</f>
        <v>-2.0980007922951099E-2</v>
      </c>
      <c r="G122" s="106">
        <f>Package!G13</f>
        <v>4.3081974032279087</v>
      </c>
      <c r="H122" s="92">
        <f>Package!H13</f>
        <v>-0.20808426370935695</v>
      </c>
      <c r="I122" s="194">
        <f>Package!I13</f>
        <v>2.45193187726503</v>
      </c>
      <c r="J122" s="195">
        <f>Package!J13</f>
        <v>-9.3584452501991322E-3</v>
      </c>
      <c r="K122" s="89">
        <f>Package!K13</f>
        <v>-3.8022516744938882E-3</v>
      </c>
      <c r="L122" s="90">
        <f>Package!L13</f>
        <v>58836067.05165454</v>
      </c>
      <c r="M122" s="91">
        <f>Package!M13</f>
        <v>-1490209.1332811564</v>
      </c>
      <c r="N122" s="89">
        <f>Package!N13</f>
        <v>-2.4702488327189045E-2</v>
      </c>
      <c r="O122" s="88">
        <f>Package!O13</f>
        <v>14054028.080379009</v>
      </c>
      <c r="P122" s="87">
        <f>Package!P13</f>
        <v>-289648.44548765384</v>
      </c>
      <c r="Q122" s="89">
        <f>Package!Q13</f>
        <v>-2.0193459115263539E-2</v>
      </c>
    </row>
    <row r="123" spans="2:17" ht="15.75" thickBot="1">
      <c r="B123" s="411"/>
      <c r="C123" s="167" t="s">
        <v>211</v>
      </c>
      <c r="D123" s="155">
        <f>Package!D14</f>
        <v>71460277.280299678</v>
      </c>
      <c r="E123" s="149">
        <f>Package!E14</f>
        <v>1134295.2051338702</v>
      </c>
      <c r="F123" s="151">
        <f>Package!F14</f>
        <v>1.6129105796510782E-2</v>
      </c>
      <c r="G123" s="152">
        <f>Package!G14</f>
        <v>12.8299527596989</v>
      </c>
      <c r="H123" s="153">
        <f>Package!H14</f>
        <v>-0.12850004769389933</v>
      </c>
      <c r="I123" s="196">
        <f>Package!I14</f>
        <v>2.8813534940214076</v>
      </c>
      <c r="J123" s="197">
        <f>Package!J14</f>
        <v>3.2120485243659402E-2</v>
      </c>
      <c r="K123" s="151">
        <f>Package!K14</f>
        <v>1.1273379588367997E-2</v>
      </c>
      <c r="L123" s="154">
        <f>Package!L14</f>
        <v>205902319.62533009</v>
      </c>
      <c r="M123" s="150">
        <f>Package!M14</f>
        <v>5527210.1220554113</v>
      </c>
      <c r="N123" s="151">
        <f>Package!N14</f>
        <v>2.7584314916943721E-2</v>
      </c>
      <c r="O123" s="155">
        <f>Package!O14</f>
        <v>59511944.673174024</v>
      </c>
      <c r="P123" s="149">
        <f>Package!P14</f>
        <v>3458722.5650433525</v>
      </c>
      <c r="Q123" s="151">
        <f>Package!Q14</f>
        <v>6.1704259540535059E-2</v>
      </c>
    </row>
    <row r="124" spans="2:17">
      <c r="B124" s="412" t="s">
        <v>220</v>
      </c>
      <c r="C124" s="171" t="s">
        <v>221</v>
      </c>
      <c r="D124" s="127">
        <f>Flavor!D29</f>
        <v>56228112.834000126</v>
      </c>
      <c r="E124" s="121">
        <f>Flavor!E29</f>
        <v>1741794.5874949768</v>
      </c>
      <c r="F124" s="123">
        <f>Flavor!F29</f>
        <v>3.1967558894598257E-2</v>
      </c>
      <c r="G124" s="124">
        <f>Flavor!G29</f>
        <v>10.095175374111223</v>
      </c>
      <c r="H124" s="125">
        <f>Flavor!H29</f>
        <v>5.5381221058759422E-2</v>
      </c>
      <c r="I124" s="198">
        <f>Flavor!I29</f>
        <v>2.9115800417263276</v>
      </c>
      <c r="J124" s="199">
        <f>Flavor!J29</f>
        <v>4.4161168554372576E-2</v>
      </c>
      <c r="K124" s="123">
        <f>Flavor!K29</f>
        <v>1.5401017607700001E-2</v>
      </c>
      <c r="L124" s="126">
        <f>Flavor!L29</f>
        <v>163712651.11141074</v>
      </c>
      <c r="M124" s="122">
        <f>Flavor!M29</f>
        <v>7477553.8417284191</v>
      </c>
      <c r="N124" s="123">
        <f>Flavor!N29</f>
        <v>4.7860909439709172E-2</v>
      </c>
      <c r="O124" s="127">
        <f>Flavor!O29</f>
        <v>71576948.128439069</v>
      </c>
      <c r="P124" s="121">
        <f>Flavor!P29</f>
        <v>-552864.30625656247</v>
      </c>
      <c r="Q124" s="123">
        <f>Flavor!Q29</f>
        <v>-7.6648515723940188E-3</v>
      </c>
    </row>
    <row r="125" spans="2:17">
      <c r="B125" s="410"/>
      <c r="C125" s="166" t="s">
        <v>222</v>
      </c>
      <c r="D125" s="88">
        <f>Flavor!D30</f>
        <v>100509884.15351354</v>
      </c>
      <c r="E125" s="87">
        <f>Flavor!E30</f>
        <v>-3879632.4384842962</v>
      </c>
      <c r="F125" s="89">
        <f>Flavor!F30</f>
        <v>-3.7164962202552207E-2</v>
      </c>
      <c r="G125" s="106">
        <f>Flavor!G30</f>
        <v>18.045508842825186</v>
      </c>
      <c r="H125" s="92">
        <f>Flavor!H30</f>
        <v>-1.1895815807700423</v>
      </c>
      <c r="I125" s="194">
        <f>Flavor!I30</f>
        <v>2.5628522471084163</v>
      </c>
      <c r="J125" s="195">
        <f>Flavor!J30</f>
        <v>2.7591464800952981E-2</v>
      </c>
      <c r="K125" s="89">
        <f>Flavor!K30</f>
        <v>1.088308744942627E-2</v>
      </c>
      <c r="L125" s="90">
        <f>Flavor!L30</f>
        <v>257591982.45943877</v>
      </c>
      <c r="M125" s="91">
        <f>Flavor!M30</f>
        <v>-7062665.0402875543</v>
      </c>
      <c r="N125" s="89">
        <f>Flavor!N30</f>
        <v>-2.6686344286830851E-2</v>
      </c>
      <c r="O125" s="88">
        <f>Flavor!O30</f>
        <v>77802596.175630331</v>
      </c>
      <c r="P125" s="87">
        <f>Flavor!P30</f>
        <v>-2391015.0895299464</v>
      </c>
      <c r="Q125" s="89">
        <f>Flavor!Q30</f>
        <v>-2.981553083604194E-2</v>
      </c>
    </row>
    <row r="126" spans="2:17">
      <c r="B126" s="410"/>
      <c r="C126" s="166" t="s">
        <v>223</v>
      </c>
      <c r="D126" s="88">
        <f>Flavor!D31</f>
        <v>97851897.945147991</v>
      </c>
      <c r="E126" s="87">
        <f>Flavor!E31</f>
        <v>8433369.0206126571</v>
      </c>
      <c r="F126" s="89">
        <f>Flavor!F31</f>
        <v>9.431343953030126E-2</v>
      </c>
      <c r="G126" s="106">
        <f>Flavor!G31</f>
        <v>17.568294944598929</v>
      </c>
      <c r="H126" s="92">
        <f>Flavor!H31</f>
        <v>1.0917985917060555</v>
      </c>
      <c r="I126" s="194">
        <f>Flavor!I31</f>
        <v>2.8311250209243322</v>
      </c>
      <c r="J126" s="195">
        <f>Flavor!J31</f>
        <v>4.1923800128330857E-2</v>
      </c>
      <c r="K126" s="89">
        <f>Flavor!K31</f>
        <v>1.5030754975923306E-2</v>
      </c>
      <c r="L126" s="90">
        <f>Flavor!L31</f>
        <v>277030956.61744273</v>
      </c>
      <c r="M126" s="91">
        <f>Flavor!M31</f>
        <v>27624686.57934621</v>
      </c>
      <c r="N126" s="89">
        <f>Flavor!N31</f>
        <v>0.11076179670674106</v>
      </c>
      <c r="O126" s="88">
        <f>Flavor!O31</f>
        <v>87595737.72450316</v>
      </c>
      <c r="P126" s="87">
        <f>Flavor!P31</f>
        <v>4888802.3670261204</v>
      </c>
      <c r="Q126" s="89">
        <f>Flavor!Q31</f>
        <v>5.9109944600119355E-2</v>
      </c>
    </row>
    <row r="127" spans="2:17">
      <c r="B127" s="410"/>
      <c r="C127" s="166" t="s">
        <v>224</v>
      </c>
      <c r="D127" s="88">
        <f>Flavor!D32</f>
        <v>12422567.631377226</v>
      </c>
      <c r="E127" s="87">
        <f>Flavor!E32</f>
        <v>826907.97705551051</v>
      </c>
      <c r="F127" s="89">
        <f>Flavor!F32</f>
        <v>7.131185303005344E-2</v>
      </c>
      <c r="G127" s="106">
        <f>Flavor!G32</f>
        <v>2.2303433729982589</v>
      </c>
      <c r="H127" s="92">
        <f>Flavor!H32</f>
        <v>9.3696233957756725E-2</v>
      </c>
      <c r="I127" s="194">
        <f>Flavor!I32</f>
        <v>3.1229287300243791</v>
      </c>
      <c r="J127" s="195">
        <f>Flavor!J32</f>
        <v>1.6459010213608405E-2</v>
      </c>
      <c r="K127" s="89">
        <f>Flavor!K32</f>
        <v>5.2983005463227238E-3</v>
      </c>
      <c r="L127" s="90">
        <f>Flavor!L32</f>
        <v>38794793.356698841</v>
      </c>
      <c r="M127" s="91">
        <f>Flavor!M32</f>
        <v>2773227.7593170032</v>
      </c>
      <c r="N127" s="89">
        <f>Flavor!N32</f>
        <v>7.6987985206244627E-2</v>
      </c>
      <c r="O127" s="88">
        <f>Flavor!O32</f>
        <v>14566708.444550991</v>
      </c>
      <c r="P127" s="87">
        <f>Flavor!P32</f>
        <v>530618.35584118776</v>
      </c>
      <c r="Q127" s="89">
        <f>Flavor!Q32</f>
        <v>3.7803857946736942E-2</v>
      </c>
    </row>
    <row r="128" spans="2:17">
      <c r="B128" s="410"/>
      <c r="C128" s="166" t="s">
        <v>225</v>
      </c>
      <c r="D128" s="88">
        <f>Flavor!D33</f>
        <v>86620218.402218029</v>
      </c>
      <c r="E128" s="87">
        <f>Flavor!E33</f>
        <v>8543637.9839897901</v>
      </c>
      <c r="F128" s="89">
        <f>Flavor!F33</f>
        <v>0.10942638545674754</v>
      </c>
      <c r="G128" s="106">
        <f>Flavor!G33</f>
        <v>15.551763195321849</v>
      </c>
      <c r="H128" s="92">
        <f>Flavor!H33</f>
        <v>1.1651644894432867</v>
      </c>
      <c r="I128" s="194">
        <f>Flavor!I33</f>
        <v>2.6958710916782391</v>
      </c>
      <c r="J128" s="195">
        <f>Flavor!J33</f>
        <v>1.6273334109213167E-2</v>
      </c>
      <c r="K128" s="89">
        <f>Flavor!K33</f>
        <v>6.073051100019055E-3</v>
      </c>
      <c r="L128" s="90">
        <f>Flavor!L33</f>
        <v>233516942.745395</v>
      </c>
      <c r="M128" s="91">
        <f>Flavor!M33</f>
        <v>24303112.938052893</v>
      </c>
      <c r="N128" s="89">
        <f>Flavor!N33</f>
        <v>0.11616398858733575</v>
      </c>
      <c r="O128" s="88">
        <f>Flavor!O33</f>
        <v>61024694.581319213</v>
      </c>
      <c r="P128" s="87">
        <f>Flavor!P33</f>
        <v>5012178.9687537625</v>
      </c>
      <c r="Q128" s="89">
        <f>Flavor!Q33</f>
        <v>8.9483196995161662E-2</v>
      </c>
    </row>
    <row r="129" spans="2:17">
      <c r="B129" s="410"/>
      <c r="C129" s="166" t="s">
        <v>226</v>
      </c>
      <c r="D129" s="88">
        <f>Flavor!D34</f>
        <v>22583637.554296557</v>
      </c>
      <c r="E129" s="87">
        <f>Flavor!E34</f>
        <v>-381587.73445856199</v>
      </c>
      <c r="F129" s="89">
        <f>Flavor!F34</f>
        <v>-1.6615893363145267E-2</v>
      </c>
      <c r="G129" s="106">
        <f>Flavor!G34</f>
        <v>4.0546582519861687</v>
      </c>
      <c r="H129" s="92">
        <f>Flavor!H34</f>
        <v>-0.17697533966993895</v>
      </c>
      <c r="I129" s="194">
        <f>Flavor!I34</f>
        <v>2.8019548903193661</v>
      </c>
      <c r="J129" s="195">
        <f>Flavor!J34</f>
        <v>3.1057458101901858E-3</v>
      </c>
      <c r="K129" s="89">
        <f>Flavor!K34</f>
        <v>1.1096510207715498E-3</v>
      </c>
      <c r="L129" s="90">
        <f>Flavor!L34</f>
        <v>63278333.686461322</v>
      </c>
      <c r="M129" s="91">
        <f>Flavor!M34</f>
        <v>-997867.46643143892</v>
      </c>
      <c r="N129" s="89">
        <f>Flavor!N34</f>
        <v>-1.5524680185405291E-2</v>
      </c>
      <c r="O129" s="88">
        <f>Flavor!O34</f>
        <v>40533206.394939899</v>
      </c>
      <c r="P129" s="87">
        <f>Flavor!P34</f>
        <v>-661148.81933254749</v>
      </c>
      <c r="Q129" s="89">
        <f>Flavor!Q34</f>
        <v>-1.6049500371921877E-2</v>
      </c>
    </row>
    <row r="130" spans="2:17">
      <c r="B130" s="410"/>
      <c r="C130" s="166" t="s">
        <v>227</v>
      </c>
      <c r="D130" s="88">
        <f>Flavor!D35</f>
        <v>1978371.6555976558</v>
      </c>
      <c r="E130" s="87">
        <f>Flavor!E35</f>
        <v>-57635.460728907259</v>
      </c>
      <c r="F130" s="89">
        <f>Flavor!F35</f>
        <v>-2.8308084125410731E-2</v>
      </c>
      <c r="G130" s="106">
        <f>Flavor!G35</f>
        <v>0.35519614320671972</v>
      </c>
      <c r="H130" s="92">
        <f>Flavor!H35</f>
        <v>-1.9963952022870601E-2</v>
      </c>
      <c r="I130" s="194">
        <f>Flavor!I35</f>
        <v>3.4444861949214216</v>
      </c>
      <c r="J130" s="195">
        <f>Flavor!J35</f>
        <v>0.15388842323518137</v>
      </c>
      <c r="K130" s="89">
        <f>Flavor!K35</f>
        <v>4.6766099630682754E-2</v>
      </c>
      <c r="L130" s="90">
        <f>Flavor!L35</f>
        <v>6814473.856129963</v>
      </c>
      <c r="M130" s="91">
        <f>Flavor!M35</f>
        <v>114793.37600844726</v>
      </c>
      <c r="N130" s="89">
        <f>Flavor!N35</f>
        <v>1.7134156822709429E-2</v>
      </c>
      <c r="O130" s="88">
        <f>Flavor!O35</f>
        <v>3685158.1520694494</v>
      </c>
      <c r="P130" s="87">
        <f>Flavor!P35</f>
        <v>172833.24566117814</v>
      </c>
      <c r="Q130" s="89">
        <f>Flavor!Q35</f>
        <v>4.9207647432002143E-2</v>
      </c>
    </row>
    <row r="131" spans="2:17">
      <c r="B131" s="410"/>
      <c r="C131" s="166" t="s">
        <v>228</v>
      </c>
      <c r="D131" s="88">
        <f>Flavor!D36</f>
        <v>16086286.44670634</v>
      </c>
      <c r="E131" s="87">
        <f>Flavor!E36</f>
        <v>-638915.03865097091</v>
      </c>
      <c r="F131" s="89">
        <f>Flavor!F36</f>
        <v>-3.8200737922968069E-2</v>
      </c>
      <c r="G131" s="106">
        <f>Flavor!G36</f>
        <v>2.888126145672318</v>
      </c>
      <c r="H131" s="92">
        <f>Flavor!H36</f>
        <v>-0.19370403638600564</v>
      </c>
      <c r="I131" s="194">
        <f>Flavor!I36</f>
        <v>3.0602209672790139</v>
      </c>
      <c r="J131" s="195">
        <f>Flavor!J36</f>
        <v>-4.4978416028478296E-2</v>
      </c>
      <c r="K131" s="89">
        <f>Flavor!K36</f>
        <v>-1.4484872137443778E-2</v>
      </c>
      <c r="L131" s="90">
        <f>Flavor!L36</f>
        <v>49227591.06986697</v>
      </c>
      <c r="M131" s="91">
        <f>Flavor!M36</f>
        <v>-2707494.2681581005</v>
      </c>
      <c r="N131" s="89">
        <f>Flavor!N36</f>
        <v>-5.2132277256041533E-2</v>
      </c>
      <c r="O131" s="88">
        <f>Flavor!O36</f>
        <v>30621020.3129915</v>
      </c>
      <c r="P131" s="87">
        <f>Flavor!P36</f>
        <v>-1354482.700941436</v>
      </c>
      <c r="Q131" s="89">
        <f>Flavor!Q36</f>
        <v>-4.236001229914152E-2</v>
      </c>
    </row>
    <row r="132" spans="2:17">
      <c r="B132" s="410"/>
      <c r="C132" s="166" t="s">
        <v>229</v>
      </c>
      <c r="D132" s="88">
        <f>Flavor!D37</f>
        <v>6651002.3914388083</v>
      </c>
      <c r="E132" s="87">
        <f>Flavor!E37</f>
        <v>-798310.91946945898</v>
      </c>
      <c r="F132" s="89">
        <f>Flavor!F37</f>
        <v>-0.1071657059047935</v>
      </c>
      <c r="G132" s="106">
        <f>Flavor!G37</f>
        <v>1.1941186031519757</v>
      </c>
      <c r="H132" s="92">
        <f>Flavor!H37</f>
        <v>-0.17851171267799626</v>
      </c>
      <c r="I132" s="194">
        <f>Flavor!I37</f>
        <v>2.4957061615157903</v>
      </c>
      <c r="J132" s="195">
        <f>Flavor!J37</f>
        <v>-0.11955046562720506</v>
      </c>
      <c r="K132" s="89">
        <f>Flavor!K37</f>
        <v>-4.5712709179827789E-2</v>
      </c>
      <c r="L132" s="90">
        <f>Flavor!L37</f>
        <v>16598947.648570089</v>
      </c>
      <c r="M132" s="91">
        <f>Flavor!M37</f>
        <v>-2882918.3554472867</v>
      </c>
      <c r="N132" s="89">
        <f>Flavor!N37</f>
        <v>-0.14797958033654462</v>
      </c>
      <c r="O132" s="88">
        <f>Flavor!O37</f>
        <v>5069656.0472853184</v>
      </c>
      <c r="P132" s="87">
        <f>Flavor!P37</f>
        <v>-564668.30695453286</v>
      </c>
      <c r="Q132" s="89">
        <f>Flavor!Q37</f>
        <v>-0.10021934689109933</v>
      </c>
    </row>
    <row r="133" spans="2:17">
      <c r="B133" s="410"/>
      <c r="C133" s="166" t="s">
        <v>230</v>
      </c>
      <c r="D133" s="88">
        <f>Flavor!D38</f>
        <v>7188230.6661404613</v>
      </c>
      <c r="E133" s="87">
        <f>Flavor!E38</f>
        <v>23764.314723053016</v>
      </c>
      <c r="F133" s="89">
        <f>Flavor!F38</f>
        <v>3.3169692699235743E-3</v>
      </c>
      <c r="G133" s="106">
        <f>Flavor!G38</f>
        <v>1.2905723764638366</v>
      </c>
      <c r="H133" s="92">
        <f>Flavor!H38</f>
        <v>-2.9571279770732373E-2</v>
      </c>
      <c r="I133" s="194">
        <f>Flavor!I38</f>
        <v>3.1434490860770428</v>
      </c>
      <c r="J133" s="195">
        <f>Flavor!J38</f>
        <v>-5.520781467116409E-2</v>
      </c>
      <c r="K133" s="89">
        <f>Flavor!K38</f>
        <v>-1.7259686294660199E-2</v>
      </c>
      <c r="L133" s="90">
        <f>Flavor!L38</f>
        <v>22595837.117990207</v>
      </c>
      <c r="M133" s="91">
        <f>Flavor!M38</f>
        <v>-320832.61714941263</v>
      </c>
      <c r="N133" s="89">
        <f>Flavor!N38</f>
        <v>-1.3999966873784419E-2</v>
      </c>
      <c r="O133" s="88">
        <f>Flavor!O38</f>
        <v>15657347.891086459</v>
      </c>
      <c r="P133" s="87">
        <f>Flavor!P38</f>
        <v>492820.58884587325</v>
      </c>
      <c r="Q133" s="89">
        <f>Flavor!Q38</f>
        <v>3.2498249304022696E-2</v>
      </c>
    </row>
    <row r="134" spans="2:17">
      <c r="B134" s="410"/>
      <c r="C134" s="166" t="s">
        <v>231</v>
      </c>
      <c r="D134" s="88">
        <f>Flavor!D39</f>
        <v>1158567.3345395639</v>
      </c>
      <c r="E134" s="87">
        <f>Flavor!E39</f>
        <v>-351769.57952889754</v>
      </c>
      <c r="F134" s="89">
        <f>Flavor!F39</f>
        <v>-0.23290801956321139</v>
      </c>
      <c r="G134" s="106">
        <f>Flavor!G39</f>
        <v>0.20800876706324667</v>
      </c>
      <c r="H134" s="92">
        <f>Flavor!H39</f>
        <v>-7.028993629934388E-2</v>
      </c>
      <c r="I134" s="194">
        <f>Flavor!I39</f>
        <v>3.1049483648572096</v>
      </c>
      <c r="J134" s="195">
        <f>Flavor!J39</f>
        <v>0.1189591162717698</v>
      </c>
      <c r="K134" s="89">
        <f>Flavor!K39</f>
        <v>3.9839097320301671E-2</v>
      </c>
      <c r="L134" s="90">
        <f>Flavor!L39</f>
        <v>3597291.7509555947</v>
      </c>
      <c r="M134" s="91">
        <f>Flavor!M39</f>
        <v>-912558.03619454242</v>
      </c>
      <c r="N134" s="89">
        <f>Flavor!N39</f>
        <v>-0.20234776750096722</v>
      </c>
      <c r="O134" s="88">
        <f>Flavor!O39</f>
        <v>1821998.6203488111</v>
      </c>
      <c r="P134" s="87">
        <f>Flavor!P39</f>
        <v>-229301.64923432982</v>
      </c>
      <c r="Q134" s="89">
        <f>Flavor!Q39</f>
        <v>-0.11178356120478052</v>
      </c>
    </row>
    <row r="135" spans="2:17">
      <c r="B135" s="410"/>
      <c r="C135" s="166" t="s">
        <v>232</v>
      </c>
      <c r="D135" s="88">
        <f>Flavor!D40</f>
        <v>6791962.3468336239</v>
      </c>
      <c r="E135" s="87">
        <f>Flavor!E40</f>
        <v>-374910.68068932183</v>
      </c>
      <c r="F135" s="89">
        <f>Flavor!F40</f>
        <v>-5.2311611947016806E-2</v>
      </c>
      <c r="G135" s="106">
        <f>Flavor!G40</f>
        <v>1.219426503394665</v>
      </c>
      <c r="H135" s="92">
        <f>Flavor!H40</f>
        <v>-0.10116061339055737</v>
      </c>
      <c r="I135" s="194">
        <f>Flavor!I40</f>
        <v>2.6065564155247993</v>
      </c>
      <c r="J135" s="195">
        <f>Flavor!J40</f>
        <v>-7.1563187887599966E-3</v>
      </c>
      <c r="K135" s="89">
        <f>Flavor!K40</f>
        <v>-2.7379897931436082E-3</v>
      </c>
      <c r="L135" s="90">
        <f>Flavor!L40</f>
        <v>17703633.029142056</v>
      </c>
      <c r="M135" s="91">
        <f>Flavor!M40</f>
        <v>-1028514.2681030408</v>
      </c>
      <c r="N135" s="89">
        <f>Flavor!N40</f>
        <v>-5.4906373080586574E-2</v>
      </c>
      <c r="O135" s="88">
        <f>Flavor!O40</f>
        <v>9764082.8757200241</v>
      </c>
      <c r="P135" s="87">
        <f>Flavor!P40</f>
        <v>-972122.85418621823</v>
      </c>
      <c r="Q135" s="89">
        <f>Flavor!Q40</f>
        <v>-9.054622076385152E-2</v>
      </c>
    </row>
    <row r="136" spans="2:17" ht="15.75" thickBot="1">
      <c r="B136" s="413"/>
      <c r="C136" s="172" t="s">
        <v>233</v>
      </c>
      <c r="D136" s="155">
        <f>Flavor!D41</f>
        <v>3121451.7418671465</v>
      </c>
      <c r="E136" s="149">
        <f>Flavor!E41</f>
        <v>-181860.40975322202</v>
      </c>
      <c r="F136" s="151">
        <f>Flavor!F41</f>
        <v>-5.5053958392643675E-2</v>
      </c>
      <c r="G136" s="152">
        <f>Flavor!G41</f>
        <v>0.5604243352254088</v>
      </c>
      <c r="H136" s="153">
        <f>Flavor!H41</f>
        <v>-4.8252761940586031E-2</v>
      </c>
      <c r="I136" s="196">
        <f>Flavor!I41</f>
        <v>2.5118622208049337</v>
      </c>
      <c r="J136" s="197">
        <f>Flavor!J41</f>
        <v>0.22042699389833809</v>
      </c>
      <c r="K136" s="151">
        <f>Flavor!K41</f>
        <v>9.619603963054689E-2</v>
      </c>
      <c r="L136" s="154">
        <f>Flavor!L41</f>
        <v>7840656.7044618391</v>
      </c>
      <c r="M136" s="150">
        <f>Flavor!M41</f>
        <v>271330.87477030512</v>
      </c>
      <c r="N136" s="151">
        <f>Flavor!N41</f>
        <v>3.5846108474545932E-2</v>
      </c>
      <c r="O136" s="155">
        <f>Flavor!O41</f>
        <v>7267533.21058321</v>
      </c>
      <c r="P136" s="149">
        <f>Flavor!P41</f>
        <v>5515.7674243133515</v>
      </c>
      <c r="Q136" s="151">
        <f>Flavor!Q41</f>
        <v>7.5953651550498809E-4</v>
      </c>
    </row>
    <row r="137" spans="2:17">
      <c r="B137" s="409" t="s">
        <v>234</v>
      </c>
      <c r="C137" s="244" t="s">
        <v>346</v>
      </c>
      <c r="D137" s="127">
        <f>Fat!D11</f>
        <v>124695683.41761182</v>
      </c>
      <c r="E137" s="121">
        <f>Fat!E11</f>
        <v>4186142.6277184784</v>
      </c>
      <c r="F137" s="123">
        <f>Fat!F11</f>
        <v>3.4737022482036986E-2</v>
      </c>
      <c r="G137" s="124">
        <f>Fat!G11</f>
        <v>22.387818638192936</v>
      </c>
      <c r="H137" s="125">
        <f>Fat!H11</f>
        <v>0.18240961173493631</v>
      </c>
      <c r="I137" s="198">
        <f>Fat!I11</f>
        <v>3.1292606996965544</v>
      </c>
      <c r="J137" s="199">
        <f>Fat!J11</f>
        <v>3.5101086172087292E-2</v>
      </c>
      <c r="K137" s="123">
        <f>Fat!K11</f>
        <v>1.1344303641823011E-2</v>
      </c>
      <c r="L137" s="126">
        <f>Fat!L11</f>
        <v>390205301.54053599</v>
      </c>
      <c r="M137" s="122">
        <f>Fat!M11</f>
        <v>17329547.384068608</v>
      </c>
      <c r="N137" s="123">
        <f>Fat!N11</f>
        <v>4.6475393454509045E-2</v>
      </c>
      <c r="O137" s="127">
        <f>Fat!O11</f>
        <v>133337422.74326229</v>
      </c>
      <c r="P137" s="121">
        <f>Fat!P11</f>
        <v>4301366.2566071153</v>
      </c>
      <c r="Q137" s="123">
        <f>Fat!Q11</f>
        <v>3.333460719215299E-2</v>
      </c>
    </row>
    <row r="138" spans="2:17">
      <c r="B138" s="410"/>
      <c r="C138" s="245" t="s">
        <v>236</v>
      </c>
      <c r="D138" s="88">
        <f>Fat!D12</f>
        <v>12009943.143896794</v>
      </c>
      <c r="E138" s="87">
        <f>Fat!E12</f>
        <v>2220830.0288681313</v>
      </c>
      <c r="F138" s="89">
        <f>Fat!F12</f>
        <v>0.22686733749747143</v>
      </c>
      <c r="G138" s="106">
        <f>Fat!G12</f>
        <v>2.156260919314184</v>
      </c>
      <c r="H138" s="92">
        <f>Fat!H12</f>
        <v>0.35249285829020627</v>
      </c>
      <c r="I138" s="194">
        <f>Fat!I12</f>
        <v>3.6010356530272944</v>
      </c>
      <c r="J138" s="195">
        <f>Fat!J12</f>
        <v>0.21058358512285746</v>
      </c>
      <c r="K138" s="89">
        <f>Fat!K12</f>
        <v>6.2110768978667345E-2</v>
      </c>
      <c r="L138" s="90">
        <f>Fat!L12</f>
        <v>43248233.452003069</v>
      </c>
      <c r="M138" s="91">
        <f>Fat!M12</f>
        <v>10058714.648203697</v>
      </c>
      <c r="N138" s="89">
        <f>Fat!N12</f>
        <v>0.30306901126424962</v>
      </c>
      <c r="O138" s="88">
        <f>Fat!O12</f>
        <v>18687236.65202105</v>
      </c>
      <c r="P138" s="87">
        <f>Fat!P12</f>
        <v>4957775.3220314514</v>
      </c>
      <c r="Q138" s="89">
        <f>Fat!Q12</f>
        <v>0.3611048680549514</v>
      </c>
    </row>
    <row r="139" spans="2:17">
      <c r="B139" s="410"/>
      <c r="C139" s="245" t="s">
        <v>97</v>
      </c>
      <c r="D139" s="88">
        <f>Fat!D13</f>
        <v>230111967.55869198</v>
      </c>
      <c r="E139" s="87">
        <f>Fat!E13</f>
        <v>-4276086.1199437082</v>
      </c>
      <c r="F139" s="89">
        <f>Fat!F13</f>
        <v>-1.8243618020765497E-2</v>
      </c>
      <c r="G139" s="106">
        <f>Fat!G13</f>
        <v>41.314220789250783</v>
      </c>
      <c r="H139" s="92">
        <f>Fat!H13</f>
        <v>-1.8747463973704726</v>
      </c>
      <c r="I139" s="194">
        <f>Fat!I13</f>
        <v>2.6774397788301005</v>
      </c>
      <c r="J139" s="195">
        <f>Fat!J13</f>
        <v>2.4197050198243364E-2</v>
      </c>
      <c r="K139" s="89">
        <f>Fat!K13</f>
        <v>9.1198026992127309E-3</v>
      </c>
      <c r="L139" s="90">
        <f>Fat!L13</f>
        <v>616110935.52650356</v>
      </c>
      <c r="M139" s="91">
        <f>Fat!M13</f>
        <v>-5777463.5745099783</v>
      </c>
      <c r="N139" s="89">
        <f>Fat!N13</f>
        <v>-9.2901935184218527E-3</v>
      </c>
      <c r="O139" s="88">
        <f>Fat!O13</f>
        <v>270185604.16798711</v>
      </c>
      <c r="P139" s="87">
        <f>Fat!P13</f>
        <v>-9236368.6045020819</v>
      </c>
      <c r="Q139" s="89">
        <f>Fat!Q13</f>
        <v>-3.305526946523462E-2</v>
      </c>
    </row>
    <row r="140" spans="2:17" ht="15.75" thickBot="1">
      <c r="B140" s="411"/>
      <c r="C140" s="246" t="s">
        <v>23</v>
      </c>
      <c r="D140" s="120">
        <f>Fat!D14</f>
        <v>189943660.30935684</v>
      </c>
      <c r="E140" s="114">
        <f>Fat!E14</f>
        <v>11981506.858326226</v>
      </c>
      <c r="F140" s="116">
        <f>Fat!F14</f>
        <v>6.7326151240483537E-2</v>
      </c>
      <c r="G140" s="117">
        <f>Fat!G14</f>
        <v>34.102417196261996</v>
      </c>
      <c r="H140" s="118">
        <f>Fat!H14</f>
        <v>1.3106367056268979</v>
      </c>
      <c r="I140" s="206">
        <f>Fat!I14</f>
        <v>2.834712500883954</v>
      </c>
      <c r="J140" s="207">
        <f>Fat!J14</f>
        <v>-1.2541738192791918E-2</v>
      </c>
      <c r="K140" s="116">
        <f>Fat!K14</f>
        <v>-4.4048536378187E-3</v>
      </c>
      <c r="L140" s="119">
        <f>Fat!L14</f>
        <v>538435668.34258914</v>
      </c>
      <c r="M140" s="115">
        <f>Fat!M14</f>
        <v>31732172.533915877</v>
      </c>
      <c r="N140" s="116">
        <f>Fat!N14</f>
        <v>6.2624735760452827E-2</v>
      </c>
      <c r="O140" s="120">
        <f>Fat!O14</f>
        <v>201521327.48892772</v>
      </c>
      <c r="P140" s="114">
        <f>Fat!P14</f>
        <v>5582972.1012104154</v>
      </c>
      <c r="Q140" s="116">
        <f>Fat!Q14</f>
        <v>2.8493513126426867E-2</v>
      </c>
    </row>
    <row r="141" spans="2:17" ht="15.75" hidden="1" thickBot="1">
      <c r="B141" s="412" t="s">
        <v>237</v>
      </c>
      <c r="C141" s="169" t="s">
        <v>238</v>
      </c>
      <c r="D141" s="136">
        <f>Organic!D5</f>
        <v>25258494.229246162</v>
      </c>
      <c r="E141" s="128">
        <f>Organic!E5</f>
        <v>1903874.080268044</v>
      </c>
      <c r="F141" s="132">
        <f>Organic!F5</f>
        <v>8.1520233175419385E-2</v>
      </c>
      <c r="G141" s="133">
        <f>Organic!G5</f>
        <v>4.5349010677809725</v>
      </c>
      <c r="H141" s="134">
        <f>Organic!H5</f>
        <v>0.23151654182226533</v>
      </c>
      <c r="I141" s="202">
        <f>Organic!I5</f>
        <v>3.4451460064276742</v>
      </c>
      <c r="J141" s="203">
        <f>Organic!J5</f>
        <v>1.7084725941222789E-2</v>
      </c>
      <c r="K141" s="132">
        <f>Organic!K5</f>
        <v>4.9837866197066406E-3</v>
      </c>
      <c r="L141" s="135">
        <f>Organic!L5</f>
        <v>87019200.52226387</v>
      </c>
      <c r="M141" s="129">
        <f>Organic!M5</f>
        <v>6958131.4690832645</v>
      </c>
      <c r="N141" s="132">
        <f>Organic!N5</f>
        <v>8.6910299242461048E-2</v>
      </c>
      <c r="O141" s="136">
        <f>Organic!O5</f>
        <v>18342174.864715934</v>
      </c>
      <c r="P141" s="128">
        <f>Organic!P5</f>
        <v>682679.74118018895</v>
      </c>
      <c r="Q141" s="132">
        <f>Organic!Q5</f>
        <v>3.8657942166780604E-2</v>
      </c>
    </row>
    <row r="142" spans="2:17" hidden="1">
      <c r="B142" s="410"/>
      <c r="C142" s="173" t="s">
        <v>239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8" t="e">
        <f>#REF!</f>
        <v>#REF!</v>
      </c>
      <c r="J142" s="209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.75" hidden="1" thickBot="1">
      <c r="B143" s="413"/>
      <c r="C143" s="170" t="s">
        <v>240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4" t="e">
        <f>#REF!</f>
        <v>#REF!</v>
      </c>
      <c r="J143" s="205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409" t="s">
        <v>101</v>
      </c>
      <c r="C144" s="165" t="s">
        <v>241</v>
      </c>
      <c r="D144" s="127">
        <f>Size!D17</f>
        <v>112861594.68768419</v>
      </c>
      <c r="E144" s="121">
        <f>Size!E17</f>
        <v>-4032067.4444894195</v>
      </c>
      <c r="F144" s="123">
        <f>Size!F17</f>
        <v>-3.449346500865285E-2</v>
      </c>
      <c r="G144" s="124">
        <f>Size!G17</f>
        <v>20.263130557799592</v>
      </c>
      <c r="H144" s="125">
        <f>Size!H17</f>
        <v>-1.2760070343933414</v>
      </c>
      <c r="I144" s="198">
        <f>Size!I17</f>
        <v>3.4746513022906491</v>
      </c>
      <c r="J144" s="199">
        <f>Size!J17</f>
        <v>4.0185655427931177E-2</v>
      </c>
      <c r="K144" s="123">
        <f>Size!K17</f>
        <v>1.1700700941539357E-2</v>
      </c>
      <c r="L144" s="126">
        <f>Size!L17</f>
        <v>392154686.96016127</v>
      </c>
      <c r="M144" s="122">
        <f>Size!M17</f>
        <v>-9312579.9687663913</v>
      </c>
      <c r="N144" s="123">
        <f>Size!N17</f>
        <v>-2.3196361785617285E-2</v>
      </c>
      <c r="O144" s="127">
        <f>Size!O17</f>
        <v>334648803.04703844</v>
      </c>
      <c r="P144" s="121">
        <f>Size!P17</f>
        <v>-10725825.215851665</v>
      </c>
      <c r="Q144" s="123">
        <f>Size!Q17</f>
        <v>-3.1055625799146565E-2</v>
      </c>
    </row>
    <row r="145" spans="1:17">
      <c r="B145" s="410"/>
      <c r="C145" s="166" t="s">
        <v>242</v>
      </c>
      <c r="D145" s="88">
        <f>Size!D18</f>
        <v>85661775.115068257</v>
      </c>
      <c r="E145" s="87">
        <f>Size!E18</f>
        <v>-3644054.603686288</v>
      </c>
      <c r="F145" s="89">
        <f>Size!F18</f>
        <v>-4.0804218662569836E-2</v>
      </c>
      <c r="G145" s="106">
        <f>Size!G18</f>
        <v>15.379684628529439</v>
      </c>
      <c r="H145" s="92">
        <f>Size!H18</f>
        <v>-1.0760454684726817</v>
      </c>
      <c r="I145" s="194">
        <f>Size!I18</f>
        <v>2.9689749947980126</v>
      </c>
      <c r="J145" s="195">
        <f>Size!J18</f>
        <v>-3.1310067379650697E-2</v>
      </c>
      <c r="K145" s="89">
        <f>Size!K18</f>
        <v>-1.0435697518996832E-2</v>
      </c>
      <c r="L145" s="90">
        <f>Size!L18</f>
        <v>254327668.32664829</v>
      </c>
      <c r="M145" s="91">
        <f>Size!M18</f>
        <v>-13615278.543913007</v>
      </c>
      <c r="N145" s="89">
        <f>Size!N18</f>
        <v>-5.0814095698105154E-2</v>
      </c>
      <c r="O145" s="88">
        <f>Size!O18</f>
        <v>55237210.18258214</v>
      </c>
      <c r="P145" s="87">
        <f>Size!P18</f>
        <v>-2649777.9601195008</v>
      </c>
      <c r="Q145" s="89">
        <f>Size!Q18</f>
        <v>-4.5775018620546129E-2</v>
      </c>
    </row>
    <row r="146" spans="1:17">
      <c r="B146" s="410"/>
      <c r="C146" s="166" t="s">
        <v>243</v>
      </c>
      <c r="D146" s="88">
        <f>Size!D19</f>
        <v>130516731.48771515</v>
      </c>
      <c r="E146" s="87">
        <f>Size!E19</f>
        <v>3928062.6125780344</v>
      </c>
      <c r="F146" s="89">
        <f>Size!F19</f>
        <v>3.103012811085442E-2</v>
      </c>
      <c r="G146" s="106">
        <f>Size!G19</f>
        <v>23.43292753776268</v>
      </c>
      <c r="H146" s="92">
        <f>Size!H19</f>
        <v>0.10736217536429038</v>
      </c>
      <c r="I146" s="194">
        <f>Size!I19</f>
        <v>2.7238964079701828</v>
      </c>
      <c r="J146" s="195">
        <f>Size!J19</f>
        <v>7.9694947589656895E-2</v>
      </c>
      <c r="K146" s="89">
        <f>Size!K19</f>
        <v>3.0139514247975653E-2</v>
      </c>
      <c r="L146" s="90">
        <f>Size!L19</f>
        <v>355514056.07939619</v>
      </c>
      <c r="M146" s="91">
        <f>Size!M19</f>
        <v>20788112.972131789</v>
      </c>
      <c r="N146" s="89">
        <f>Size!N19</f>
        <v>6.2104875347143755E-2</v>
      </c>
      <c r="O146" s="88">
        <f>Size!O19</f>
        <v>78202322.653450847</v>
      </c>
      <c r="P146" s="87">
        <f>Size!P19</f>
        <v>5480274.9027735591</v>
      </c>
      <c r="Q146" s="89">
        <f>Size!Q19</f>
        <v>7.535919397597711E-2</v>
      </c>
    </row>
    <row r="147" spans="1:17">
      <c r="B147" s="410"/>
      <c r="C147" s="166" t="s">
        <v>244</v>
      </c>
      <c r="D147" s="88">
        <f>Size!D20</f>
        <v>144621278.66163975</v>
      </c>
      <c r="E147" s="87">
        <f>Size!E20</f>
        <v>13018798.315029159</v>
      </c>
      <c r="F147" s="89">
        <f>Size!F20</f>
        <v>9.8925174364044244E-2</v>
      </c>
      <c r="G147" s="106">
        <f>Size!G20</f>
        <v>25.965252919437134</v>
      </c>
      <c r="H147" s="92">
        <f>Size!H20</f>
        <v>1.7158292983824914</v>
      </c>
      <c r="I147" s="194">
        <f>Size!I20</f>
        <v>2.3201718040495223</v>
      </c>
      <c r="J147" s="195">
        <f>Size!J20</f>
        <v>4.784238864467083E-2</v>
      </c>
      <c r="K147" s="89">
        <f>Size!K20</f>
        <v>2.1054336717349121E-2</v>
      </c>
      <c r="L147" s="90">
        <f>Size!L20</f>
        <v>335546213.01632535</v>
      </c>
      <c r="M147" s="91">
        <f>Size!M20</f>
        <v>36502025.784483254</v>
      </c>
      <c r="N147" s="89">
        <f>Size!N20</f>
        <v>0.12206231501227634</v>
      </c>
      <c r="O147" s="88">
        <f>Size!O20</f>
        <v>72392029.98666954</v>
      </c>
      <c r="P147" s="87">
        <f>Size!P20</f>
        <v>6528223.633072786</v>
      </c>
      <c r="Q147" s="89">
        <f>Size!Q20</f>
        <v>9.9117011215922327E-2</v>
      </c>
    </row>
    <row r="148" spans="1:17">
      <c r="B148" s="410"/>
      <c r="C148" s="166" t="s">
        <v>245</v>
      </c>
      <c r="D148" s="88">
        <f>Size!D21</f>
        <v>137136775.8215372</v>
      </c>
      <c r="E148" s="87">
        <f>Size!E21</f>
        <v>-1749857.263330102</v>
      </c>
      <c r="F148" s="89">
        <f>Size!F21</f>
        <v>-1.2599176929149429E-2</v>
      </c>
      <c r="G148" s="106">
        <f>Size!G21</f>
        <v>24.621487942263997</v>
      </c>
      <c r="H148" s="92">
        <f>Size!H21</f>
        <v>-0.97013306751183492</v>
      </c>
      <c r="I148" s="194">
        <f>Size!I21</f>
        <v>3.5873747325747982</v>
      </c>
      <c r="J148" s="195">
        <f>Size!J21</f>
        <v>6.5523768640227686E-2</v>
      </c>
      <c r="K148" s="89">
        <f>Size!K21</f>
        <v>1.8604923749250678E-2</v>
      </c>
      <c r="L148" s="90">
        <f>Size!L21</f>
        <v>491961004.48895705</v>
      </c>
      <c r="M148" s="91">
        <f>Size!M21</f>
        <v>2822981.8813901544</v>
      </c>
      <c r="N148" s="89">
        <f>Size!N21</f>
        <v>5.7713400940311264E-3</v>
      </c>
      <c r="O148" s="88">
        <f>Size!O21</f>
        <v>387133078.53654802</v>
      </c>
      <c r="P148" s="87">
        <f>Size!P21</f>
        <v>-4657474.9927362204</v>
      </c>
      <c r="Q148" s="89">
        <f>Size!Q21</f>
        <v>-1.1887665362988643E-2</v>
      </c>
    </row>
    <row r="149" spans="1:17" ht="15" customHeight="1">
      <c r="B149" s="410"/>
      <c r="C149" s="166" t="s">
        <v>246</v>
      </c>
      <c r="D149" s="88">
        <f>Size!D22</f>
        <v>167729310.21793494</v>
      </c>
      <c r="E149" s="87">
        <f>Size!E22</f>
        <v>14822742.957373947</v>
      </c>
      <c r="F149" s="89">
        <f>Size!F22</f>
        <v>9.6939871340615463E-2</v>
      </c>
      <c r="G149" s="106">
        <f>Size!G22</f>
        <v>30.114060683980075</v>
      </c>
      <c r="H149" s="92">
        <f>Size!H22</f>
        <v>1.9390892535261415</v>
      </c>
      <c r="I149" s="194">
        <f>Size!I22</f>
        <v>2.3708645644755322</v>
      </c>
      <c r="J149" s="195">
        <f>Size!J22</f>
        <v>3.9052635922081524E-2</v>
      </c>
      <c r="K149" s="89">
        <f>Size!K22</f>
        <v>1.674776402156412E-2</v>
      </c>
      <c r="L149" s="90">
        <f>Size!L22</f>
        <v>397663478.01962572</v>
      </c>
      <c r="M149" s="91">
        <f>Size!M22</f>
        <v>41114120.527289093</v>
      </c>
      <c r="N149" s="89">
        <f>Size!N22</f>
        <v>0.11531116145167297</v>
      </c>
      <c r="O149" s="88">
        <f>Size!O22</f>
        <v>84317407.609870434</v>
      </c>
      <c r="P149" s="87">
        <f>Size!P22</f>
        <v>7225145.026695177</v>
      </c>
      <c r="Q149" s="89">
        <f>Size!Q22</f>
        <v>9.372075464642031E-2</v>
      </c>
    </row>
    <row r="150" spans="1:17" ht="15.75" thickBot="1">
      <c r="B150" s="411"/>
      <c r="C150" s="167" t="s">
        <v>247</v>
      </c>
      <c r="D150" s="155">
        <f>Size!D23</f>
        <v>251895168.39008015</v>
      </c>
      <c r="E150" s="149">
        <f>Size!E23</f>
        <v>1039507.700925082</v>
      </c>
      <c r="F150" s="151">
        <f>Size!F23</f>
        <v>4.1438478927257535E-3</v>
      </c>
      <c r="G150" s="152">
        <f>Size!G23</f>
        <v>45.22516891677494</v>
      </c>
      <c r="H150" s="153">
        <f>Size!H23</f>
        <v>-0.99816340773269729</v>
      </c>
      <c r="I150" s="196">
        <f>Size!I23</f>
        <v>2.7724853192561327</v>
      </c>
      <c r="J150" s="197">
        <f>Size!J23</f>
        <v>2.6006384408499894E-2</v>
      </c>
      <c r="K150" s="151">
        <f>Size!K23</f>
        <v>9.4689910337661699E-3</v>
      </c>
      <c r="L150" s="154">
        <f>Size!L23</f>
        <v>698375656.35304868</v>
      </c>
      <c r="M150" s="150">
        <f>Size!M23</f>
        <v>9405868.5829988718</v>
      </c>
      <c r="N150" s="151">
        <f>Size!N23</f>
        <v>1.3652076985033441E-2</v>
      </c>
      <c r="O150" s="155">
        <f>Size!O23</f>
        <v>152281104.90577972</v>
      </c>
      <c r="P150" s="149">
        <f>Size!P23</f>
        <v>3038075.0413877368</v>
      </c>
      <c r="Q150" s="151">
        <f>Size!Q23</f>
        <v>2.035656234095656E-2</v>
      </c>
    </row>
    <row r="151" spans="1:17">
      <c r="A151" s="59"/>
      <c r="B151" s="403"/>
      <c r="C151" s="403"/>
      <c r="D151" s="403"/>
      <c r="E151" s="403"/>
      <c r="F151" s="403"/>
      <c r="G151" s="403"/>
      <c r="H151" s="403"/>
      <c r="I151" s="403"/>
      <c r="J151" s="403"/>
      <c r="K151" s="403"/>
      <c r="L151" s="403"/>
      <c r="M151" s="403"/>
      <c r="N151" s="403"/>
      <c r="O151" s="403"/>
      <c r="P151" s="403"/>
      <c r="Q151" s="403"/>
    </row>
    <row r="152" spans="1:17">
      <c r="A152" s="59"/>
      <c r="B152" s="403"/>
      <c r="C152" s="403"/>
      <c r="D152" s="403"/>
      <c r="E152" s="403"/>
      <c r="F152" s="403"/>
      <c r="G152" s="403"/>
      <c r="H152" s="403"/>
      <c r="I152" s="403"/>
      <c r="J152" s="403"/>
      <c r="K152" s="403"/>
      <c r="L152" s="403"/>
      <c r="M152" s="403"/>
      <c r="N152" s="403"/>
      <c r="O152" s="403"/>
      <c r="P152" s="403"/>
      <c r="Q152" s="403"/>
    </row>
    <row r="153" spans="1:17">
      <c r="A153" s="59"/>
      <c r="B153" s="59"/>
      <c r="C153" s="193" t="s">
        <v>316</v>
      </c>
      <c r="D153" s="193"/>
      <c r="E153" s="193"/>
      <c r="F153" s="193"/>
      <c r="G153" s="193"/>
      <c r="H153" s="193"/>
      <c r="I153" s="191"/>
      <c r="J153" s="191"/>
      <c r="K153" s="191"/>
      <c r="L153" s="398"/>
      <c r="M153" s="399"/>
      <c r="N153" s="399"/>
      <c r="O153" s="398"/>
      <c r="P153" s="399"/>
      <c r="Q153" s="399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11"/>
      <c r="J155" s="211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414"/>
      <c r="C156" s="66"/>
      <c r="D156" s="67"/>
      <c r="E156" s="67"/>
      <c r="F156" s="68"/>
      <c r="G156" s="69"/>
      <c r="H156" s="69"/>
      <c r="I156" s="212"/>
      <c r="J156" s="212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414"/>
      <c r="C157" s="66"/>
      <c r="D157" s="67"/>
      <c r="E157" s="67"/>
      <c r="F157" s="68"/>
      <c r="G157" s="69"/>
      <c r="H157" s="69"/>
      <c r="I157" s="212"/>
      <c r="J157" s="212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414"/>
      <c r="C158" s="66"/>
      <c r="D158" s="67"/>
      <c r="E158" s="67"/>
      <c r="F158" s="68"/>
      <c r="G158" s="69"/>
      <c r="H158" s="69"/>
      <c r="I158" s="212"/>
      <c r="J158" s="212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414"/>
      <c r="C159" s="73"/>
      <c r="D159" s="70"/>
      <c r="E159" s="70"/>
      <c r="F159" s="71"/>
      <c r="G159" s="72"/>
      <c r="H159" s="72"/>
      <c r="I159" s="213"/>
      <c r="J159" s="213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414"/>
      <c r="C160" s="73"/>
      <c r="D160" s="70"/>
      <c r="E160" s="70"/>
      <c r="F160" s="71"/>
      <c r="G160" s="72"/>
      <c r="H160" s="72"/>
      <c r="I160" s="213"/>
      <c r="J160" s="213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414"/>
      <c r="C161" s="73"/>
      <c r="D161" s="70"/>
      <c r="E161" s="70"/>
      <c r="F161" s="71"/>
      <c r="G161" s="72"/>
      <c r="H161" s="72"/>
      <c r="I161" s="213"/>
      <c r="J161" s="213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414"/>
      <c r="C162" s="73"/>
      <c r="D162" s="70"/>
      <c r="E162" s="70"/>
      <c r="F162" s="71"/>
      <c r="G162" s="72"/>
      <c r="H162" s="72"/>
      <c r="I162" s="213"/>
      <c r="J162" s="213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414"/>
      <c r="C163" s="73"/>
      <c r="D163" s="70"/>
      <c r="E163" s="70"/>
      <c r="F163" s="71"/>
      <c r="G163" s="72"/>
      <c r="H163" s="72"/>
      <c r="I163" s="213"/>
      <c r="J163" s="213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414"/>
      <c r="C164" s="73"/>
      <c r="D164" s="70"/>
      <c r="E164" s="70"/>
      <c r="F164" s="71"/>
      <c r="G164" s="72"/>
      <c r="H164" s="72"/>
      <c r="I164" s="213"/>
      <c r="J164" s="213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414"/>
      <c r="C165" s="73"/>
      <c r="D165" s="70"/>
      <c r="E165" s="70"/>
      <c r="F165" s="71"/>
      <c r="G165" s="72"/>
      <c r="H165" s="72"/>
      <c r="I165" s="213"/>
      <c r="J165" s="213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414"/>
      <c r="C166" s="73"/>
      <c r="D166" s="70"/>
      <c r="E166" s="70"/>
      <c r="F166" s="71"/>
      <c r="G166" s="72"/>
      <c r="H166" s="72"/>
      <c r="I166" s="213"/>
      <c r="J166" s="213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414"/>
      <c r="C167" s="73"/>
      <c r="D167" s="70"/>
      <c r="E167" s="70"/>
      <c r="F167" s="71"/>
      <c r="G167" s="72"/>
      <c r="H167" s="72"/>
      <c r="I167" s="213"/>
      <c r="J167" s="213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414"/>
      <c r="C168" s="73"/>
      <c r="D168" s="70"/>
      <c r="E168" s="70"/>
      <c r="F168" s="71"/>
      <c r="G168" s="72"/>
      <c r="H168" s="72"/>
      <c r="I168" s="213"/>
      <c r="J168" s="213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414"/>
      <c r="C169" s="73"/>
      <c r="D169" s="70"/>
      <c r="E169" s="70"/>
      <c r="F169" s="71"/>
      <c r="G169" s="72"/>
      <c r="H169" s="72"/>
      <c r="I169" s="213"/>
      <c r="J169" s="213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414"/>
      <c r="C170" s="73"/>
      <c r="D170" s="70"/>
      <c r="E170" s="70"/>
      <c r="F170" s="71"/>
      <c r="G170" s="72"/>
      <c r="H170" s="72"/>
      <c r="I170" s="213"/>
      <c r="J170" s="213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414"/>
      <c r="C171" s="73"/>
      <c r="D171" s="70"/>
      <c r="E171" s="70"/>
      <c r="F171" s="71"/>
      <c r="G171" s="72"/>
      <c r="H171" s="72"/>
      <c r="I171" s="213"/>
      <c r="J171" s="213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414"/>
      <c r="C172" s="73"/>
      <c r="D172" s="70"/>
      <c r="E172" s="70"/>
      <c r="F172" s="71"/>
      <c r="G172" s="72"/>
      <c r="H172" s="72"/>
      <c r="I172" s="213"/>
      <c r="J172" s="213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414"/>
      <c r="C173" s="73"/>
      <c r="D173" s="70"/>
      <c r="E173" s="70"/>
      <c r="F173" s="71"/>
      <c r="G173" s="72"/>
      <c r="H173" s="72"/>
      <c r="I173" s="213"/>
      <c r="J173" s="213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414"/>
      <c r="C174" s="73"/>
      <c r="D174" s="70"/>
      <c r="E174" s="70"/>
      <c r="F174" s="71"/>
      <c r="G174" s="72"/>
      <c r="H174" s="72"/>
      <c r="I174" s="213"/>
      <c r="J174" s="213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414"/>
      <c r="C175" s="73"/>
      <c r="D175" s="70"/>
      <c r="E175" s="70"/>
      <c r="F175" s="71"/>
      <c r="G175" s="72"/>
      <c r="H175" s="72"/>
      <c r="I175" s="213"/>
      <c r="J175" s="213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414"/>
      <c r="C176" s="73"/>
      <c r="D176" s="70"/>
      <c r="E176" s="70"/>
      <c r="F176" s="71"/>
      <c r="G176" s="72"/>
      <c r="H176" s="72"/>
      <c r="I176" s="213"/>
      <c r="J176" s="213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414"/>
      <c r="C177" s="73"/>
      <c r="D177" s="70"/>
      <c r="E177" s="70"/>
      <c r="F177" s="71"/>
      <c r="G177" s="72"/>
      <c r="H177" s="72"/>
      <c r="I177" s="213"/>
      <c r="J177" s="213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414"/>
      <c r="C178" s="73"/>
      <c r="D178" s="70"/>
      <c r="E178" s="70"/>
      <c r="F178" s="71"/>
      <c r="G178" s="72"/>
      <c r="H178" s="72"/>
      <c r="I178" s="213"/>
      <c r="J178" s="213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414"/>
      <c r="C179" s="73"/>
      <c r="D179" s="70"/>
      <c r="E179" s="70"/>
      <c r="F179" s="71"/>
      <c r="G179" s="72"/>
      <c r="H179" s="72"/>
      <c r="I179" s="213"/>
      <c r="J179" s="213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414"/>
      <c r="C180" s="73"/>
      <c r="D180" s="70"/>
      <c r="E180" s="70"/>
      <c r="F180" s="71"/>
      <c r="G180" s="72"/>
      <c r="H180" s="72"/>
      <c r="I180" s="213"/>
      <c r="J180" s="213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414"/>
      <c r="C181" s="73"/>
      <c r="D181" s="70"/>
      <c r="E181" s="70"/>
      <c r="F181" s="71"/>
      <c r="G181" s="72"/>
      <c r="H181" s="72"/>
      <c r="I181" s="213"/>
      <c r="J181" s="213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414"/>
      <c r="C182" s="73"/>
      <c r="D182" s="70"/>
      <c r="E182" s="70"/>
      <c r="F182" s="71"/>
      <c r="G182" s="72"/>
      <c r="H182" s="72"/>
      <c r="I182" s="213"/>
      <c r="J182" s="213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414"/>
      <c r="C183" s="73"/>
      <c r="D183" s="70"/>
      <c r="E183" s="70"/>
      <c r="F183" s="71"/>
      <c r="G183" s="72"/>
      <c r="H183" s="72"/>
      <c r="I183" s="213"/>
      <c r="J183" s="213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414"/>
      <c r="C184" s="73"/>
      <c r="D184" s="70"/>
      <c r="E184" s="70"/>
      <c r="F184" s="71"/>
      <c r="G184" s="72"/>
      <c r="H184" s="72"/>
      <c r="I184" s="213"/>
      <c r="J184" s="213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414"/>
      <c r="C185" s="73"/>
      <c r="D185" s="70"/>
      <c r="E185" s="70"/>
      <c r="F185" s="71"/>
      <c r="G185" s="72"/>
      <c r="H185" s="72"/>
      <c r="I185" s="213"/>
      <c r="J185" s="213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414"/>
      <c r="C186" s="73"/>
      <c r="D186" s="70"/>
      <c r="E186" s="70"/>
      <c r="F186" s="71"/>
      <c r="G186" s="72"/>
      <c r="H186" s="72"/>
      <c r="I186" s="213"/>
      <c r="J186" s="213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414"/>
      <c r="C187" s="73"/>
      <c r="D187" s="70"/>
      <c r="E187" s="70"/>
      <c r="F187" s="71"/>
      <c r="G187" s="72"/>
      <c r="H187" s="72"/>
      <c r="I187" s="213"/>
      <c r="J187" s="213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414"/>
      <c r="C188" s="73"/>
      <c r="D188" s="70"/>
      <c r="E188" s="70"/>
      <c r="F188" s="71"/>
      <c r="G188" s="72"/>
      <c r="H188" s="72"/>
      <c r="I188" s="213"/>
      <c r="J188" s="213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414"/>
      <c r="C189" s="73"/>
      <c r="D189" s="70"/>
      <c r="E189" s="70"/>
      <c r="F189" s="71"/>
      <c r="G189" s="72"/>
      <c r="H189" s="72"/>
      <c r="I189" s="213"/>
      <c r="J189" s="213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414"/>
      <c r="C190" s="73"/>
      <c r="D190" s="70"/>
      <c r="E190" s="70"/>
      <c r="F190" s="71"/>
      <c r="G190" s="72"/>
      <c r="H190" s="72"/>
      <c r="I190" s="213"/>
      <c r="J190" s="213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414"/>
      <c r="C191" s="73"/>
      <c r="D191" s="70"/>
      <c r="E191" s="70"/>
      <c r="F191" s="71"/>
      <c r="G191" s="72"/>
      <c r="H191" s="72"/>
      <c r="I191" s="213"/>
      <c r="J191" s="213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414"/>
      <c r="C192" s="73"/>
      <c r="D192" s="70"/>
      <c r="E192" s="70"/>
      <c r="F192" s="71"/>
      <c r="G192" s="72"/>
      <c r="H192" s="72"/>
      <c r="I192" s="213"/>
      <c r="J192" s="213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414"/>
      <c r="C193" s="73"/>
      <c r="D193" s="70"/>
      <c r="E193" s="70"/>
      <c r="F193" s="71"/>
      <c r="G193" s="72"/>
      <c r="H193" s="72"/>
      <c r="I193" s="213"/>
      <c r="J193" s="213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414"/>
      <c r="C194" s="161"/>
      <c r="D194" s="70"/>
      <c r="E194" s="70"/>
      <c r="F194" s="71"/>
      <c r="G194" s="72"/>
      <c r="H194" s="72"/>
      <c r="I194" s="213"/>
      <c r="J194" s="213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415"/>
      <c r="C195" s="73"/>
      <c r="D195" s="70"/>
      <c r="E195" s="70"/>
      <c r="F195" s="71"/>
      <c r="G195" s="72"/>
      <c r="H195" s="72"/>
      <c r="I195" s="213"/>
      <c r="J195" s="213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415"/>
      <c r="C196" s="73"/>
      <c r="D196" s="70"/>
      <c r="E196" s="70"/>
      <c r="F196" s="71"/>
      <c r="G196" s="72"/>
      <c r="H196" s="72"/>
      <c r="I196" s="213"/>
      <c r="J196" s="213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415"/>
      <c r="C197" s="74"/>
      <c r="D197" s="70"/>
      <c r="E197" s="70"/>
      <c r="F197" s="71"/>
      <c r="G197" s="72"/>
      <c r="H197" s="72"/>
      <c r="I197" s="213"/>
      <c r="J197" s="213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415"/>
      <c r="C198" s="74"/>
      <c r="D198" s="70"/>
      <c r="E198" s="70"/>
      <c r="F198" s="71"/>
      <c r="G198" s="72"/>
      <c r="H198" s="72"/>
      <c r="I198" s="213"/>
      <c r="J198" s="213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415"/>
      <c r="C199" s="74"/>
      <c r="D199" s="70"/>
      <c r="E199" s="70"/>
      <c r="F199" s="71"/>
      <c r="G199" s="72"/>
      <c r="H199" s="72"/>
      <c r="I199" s="213"/>
      <c r="J199" s="213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415"/>
      <c r="C200" s="74"/>
      <c r="D200" s="70"/>
      <c r="E200" s="70"/>
      <c r="F200" s="71"/>
      <c r="G200" s="72"/>
      <c r="H200" s="72"/>
      <c r="I200" s="213"/>
      <c r="J200" s="213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415"/>
      <c r="C201" s="74"/>
      <c r="D201" s="70"/>
      <c r="E201" s="70"/>
      <c r="F201" s="71"/>
      <c r="G201" s="72"/>
      <c r="H201" s="72"/>
      <c r="I201" s="213"/>
      <c r="J201" s="213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415"/>
      <c r="C202" s="74"/>
      <c r="D202" s="70"/>
      <c r="E202" s="70"/>
      <c r="F202" s="71"/>
      <c r="G202" s="72"/>
      <c r="H202" s="72"/>
      <c r="I202" s="213"/>
      <c r="J202" s="213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415"/>
      <c r="C203" s="74"/>
      <c r="D203" s="70"/>
      <c r="E203" s="70"/>
      <c r="F203" s="71"/>
      <c r="G203" s="72"/>
      <c r="H203" s="72"/>
      <c r="I203" s="213"/>
      <c r="J203" s="213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415"/>
      <c r="C204" s="74"/>
      <c r="D204" s="70"/>
      <c r="E204" s="70"/>
      <c r="F204" s="71"/>
      <c r="G204" s="72"/>
      <c r="H204" s="72"/>
      <c r="I204" s="213"/>
      <c r="J204" s="213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415"/>
      <c r="C205" s="74"/>
      <c r="D205" s="70"/>
      <c r="E205" s="70"/>
      <c r="F205" s="71"/>
      <c r="G205" s="72"/>
      <c r="H205" s="72"/>
      <c r="I205" s="213"/>
      <c r="J205" s="213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415"/>
      <c r="C206" s="74"/>
      <c r="D206" s="70"/>
      <c r="E206" s="70"/>
      <c r="F206" s="71"/>
      <c r="G206" s="72"/>
      <c r="H206" s="72"/>
      <c r="I206" s="213"/>
      <c r="J206" s="213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415"/>
      <c r="C207" s="74"/>
      <c r="D207" s="70"/>
      <c r="E207" s="70"/>
      <c r="F207" s="71"/>
      <c r="G207" s="72"/>
      <c r="H207" s="72"/>
      <c r="I207" s="213"/>
      <c r="J207" s="213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415"/>
      <c r="C208" s="73"/>
      <c r="D208" s="70"/>
      <c r="E208" s="70"/>
      <c r="F208" s="71"/>
      <c r="G208" s="72"/>
      <c r="H208" s="72"/>
      <c r="I208" s="213"/>
      <c r="J208" s="213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415"/>
      <c r="C209" s="66"/>
      <c r="D209" s="70"/>
      <c r="E209" s="70"/>
      <c r="F209" s="71"/>
      <c r="G209" s="72"/>
      <c r="H209" s="72"/>
      <c r="I209" s="213"/>
      <c r="J209" s="213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415"/>
      <c r="C210" s="66"/>
      <c r="D210" s="70"/>
      <c r="E210" s="70"/>
      <c r="F210" s="71"/>
      <c r="G210" s="72"/>
      <c r="H210" s="72"/>
      <c r="I210" s="213"/>
      <c r="J210" s="213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415"/>
      <c r="C211" s="66"/>
      <c r="D211" s="70"/>
      <c r="E211" s="70"/>
      <c r="F211" s="71"/>
      <c r="G211" s="72"/>
      <c r="H211" s="72"/>
      <c r="I211" s="213"/>
      <c r="J211" s="213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415"/>
      <c r="C212" s="66"/>
      <c r="D212" s="70"/>
      <c r="E212" s="70"/>
      <c r="F212" s="71"/>
      <c r="G212" s="72"/>
      <c r="H212" s="72"/>
      <c r="I212" s="213"/>
      <c r="J212" s="213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414"/>
      <c r="C213" s="74"/>
      <c r="D213" s="70"/>
      <c r="E213" s="70"/>
      <c r="F213" s="71"/>
      <c r="G213" s="72"/>
      <c r="H213" s="72"/>
      <c r="I213" s="213"/>
      <c r="J213" s="213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414"/>
      <c r="C214" s="74"/>
      <c r="D214" s="70"/>
      <c r="E214" s="70"/>
      <c r="F214" s="71"/>
      <c r="G214" s="72"/>
      <c r="H214" s="72"/>
      <c r="I214" s="213"/>
      <c r="J214" s="213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414"/>
      <c r="C215" s="74"/>
      <c r="D215" s="70"/>
      <c r="E215" s="70"/>
      <c r="F215" s="71"/>
      <c r="G215" s="72"/>
      <c r="H215" s="72"/>
      <c r="I215" s="213"/>
      <c r="J215" s="213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414"/>
      <c r="C216" s="74"/>
      <c r="D216" s="70"/>
      <c r="E216" s="70"/>
      <c r="F216" s="71"/>
      <c r="G216" s="72"/>
      <c r="H216" s="72"/>
      <c r="I216" s="213"/>
      <c r="J216" s="213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414"/>
      <c r="C217" s="74"/>
      <c r="D217" s="70"/>
      <c r="E217" s="70"/>
      <c r="F217" s="71"/>
      <c r="G217" s="72"/>
      <c r="H217" s="72"/>
      <c r="I217" s="213"/>
      <c r="J217" s="213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414"/>
      <c r="C218" s="161"/>
      <c r="D218" s="75"/>
      <c r="E218" s="75"/>
      <c r="F218" s="76"/>
      <c r="G218" s="77"/>
      <c r="H218" s="77"/>
      <c r="I218" s="214"/>
      <c r="J218" s="214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414"/>
      <c r="C219" s="161"/>
      <c r="D219" s="75"/>
      <c r="E219" s="75"/>
      <c r="F219" s="76"/>
      <c r="G219" s="77"/>
      <c r="H219" s="77"/>
      <c r="I219" s="214"/>
      <c r="J219" s="214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414"/>
      <c r="C220" s="161"/>
      <c r="D220" s="75"/>
      <c r="E220" s="75"/>
      <c r="F220" s="76"/>
      <c r="G220" s="77"/>
      <c r="H220" s="77"/>
      <c r="I220" s="214"/>
      <c r="J220" s="214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414"/>
      <c r="C221" s="161"/>
      <c r="D221" s="75"/>
      <c r="E221" s="75"/>
      <c r="F221" s="76"/>
      <c r="G221" s="77"/>
      <c r="H221" s="77"/>
      <c r="I221" s="214"/>
      <c r="J221" s="214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414"/>
      <c r="C222" s="161"/>
      <c r="D222" s="75"/>
      <c r="E222" s="75"/>
      <c r="F222" s="76"/>
      <c r="G222" s="77"/>
      <c r="H222" s="77"/>
      <c r="I222" s="214"/>
      <c r="J222" s="214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414"/>
      <c r="C223" s="161"/>
      <c r="D223" s="75"/>
      <c r="E223" s="75"/>
      <c r="F223" s="76"/>
      <c r="G223" s="77"/>
      <c r="H223" s="77"/>
      <c r="I223" s="214"/>
      <c r="J223" s="214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414"/>
      <c r="C224" s="161"/>
      <c r="D224" s="75"/>
      <c r="E224" s="75"/>
      <c r="F224" s="76"/>
      <c r="G224" s="77"/>
      <c r="H224" s="77"/>
      <c r="I224" s="214"/>
      <c r="J224" s="214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414"/>
      <c r="C225" s="161"/>
      <c r="D225" s="75"/>
      <c r="E225" s="75"/>
      <c r="F225" s="76"/>
      <c r="G225" s="77"/>
      <c r="H225" s="77"/>
      <c r="I225" s="214"/>
      <c r="J225" s="214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414"/>
      <c r="C226" s="161"/>
      <c r="D226" s="75"/>
      <c r="E226" s="75"/>
      <c r="F226" s="76"/>
      <c r="G226" s="77"/>
      <c r="H226" s="77"/>
      <c r="I226" s="214"/>
      <c r="J226" s="214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414"/>
      <c r="C227" s="161"/>
      <c r="D227" s="75"/>
      <c r="E227" s="75"/>
      <c r="F227" s="76"/>
      <c r="G227" s="77"/>
      <c r="H227" s="77"/>
      <c r="I227" s="214"/>
      <c r="J227" s="214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414"/>
      <c r="C228" s="161"/>
      <c r="D228" s="75"/>
      <c r="E228" s="75"/>
      <c r="F228" s="76"/>
      <c r="G228" s="77"/>
      <c r="H228" s="77"/>
      <c r="I228" s="214"/>
      <c r="J228" s="214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414"/>
      <c r="C229" s="161"/>
      <c r="D229" s="75"/>
      <c r="E229" s="75"/>
      <c r="F229" s="76"/>
      <c r="G229" s="77"/>
      <c r="H229" s="77"/>
      <c r="I229" s="214"/>
      <c r="J229" s="214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414"/>
      <c r="C230" s="161"/>
      <c r="D230" s="75"/>
      <c r="E230" s="75"/>
      <c r="F230" s="76"/>
      <c r="G230" s="77"/>
      <c r="H230" s="77"/>
      <c r="I230" s="214"/>
      <c r="J230" s="214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414"/>
      <c r="C231" s="161"/>
      <c r="D231" s="75"/>
      <c r="E231" s="75"/>
      <c r="F231" s="76"/>
      <c r="G231" s="77"/>
      <c r="H231" s="77"/>
      <c r="I231" s="214"/>
      <c r="J231" s="214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414"/>
      <c r="C232" s="161"/>
      <c r="D232" s="75"/>
      <c r="E232" s="75"/>
      <c r="F232" s="76"/>
      <c r="G232" s="77"/>
      <c r="H232" s="77"/>
      <c r="I232" s="214"/>
      <c r="J232" s="214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414"/>
      <c r="C233" s="161"/>
      <c r="D233" s="75"/>
      <c r="E233" s="75"/>
      <c r="F233" s="76"/>
      <c r="G233" s="77"/>
      <c r="H233" s="77"/>
      <c r="I233" s="214"/>
      <c r="J233" s="214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414"/>
      <c r="C234" s="161"/>
      <c r="D234" s="75"/>
      <c r="E234" s="75"/>
      <c r="F234" s="76"/>
      <c r="G234" s="77"/>
      <c r="H234" s="77"/>
      <c r="I234" s="214"/>
      <c r="J234" s="214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414"/>
      <c r="C235" s="161"/>
      <c r="D235" s="75"/>
      <c r="E235" s="75"/>
      <c r="F235" s="76"/>
      <c r="G235" s="77"/>
      <c r="H235" s="77"/>
      <c r="I235" s="214"/>
      <c r="J235" s="214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414"/>
      <c r="C236" s="161"/>
      <c r="D236" s="75"/>
      <c r="E236" s="75"/>
      <c r="F236" s="76"/>
      <c r="G236" s="77"/>
      <c r="H236" s="77"/>
      <c r="I236" s="214"/>
      <c r="J236" s="214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414"/>
      <c r="C237" s="161"/>
      <c r="D237" s="75"/>
      <c r="E237" s="75"/>
      <c r="F237" s="76"/>
      <c r="G237" s="77"/>
      <c r="H237" s="77"/>
      <c r="I237" s="214"/>
      <c r="J237" s="214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414"/>
      <c r="C238" s="161"/>
      <c r="D238" s="75"/>
      <c r="E238" s="75"/>
      <c r="F238" s="76"/>
      <c r="G238" s="77"/>
      <c r="H238" s="77"/>
      <c r="I238" s="214"/>
      <c r="J238" s="214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414"/>
      <c r="C239" s="161"/>
      <c r="D239" s="75"/>
      <c r="E239" s="75"/>
      <c r="F239" s="76"/>
      <c r="G239" s="77"/>
      <c r="H239" s="77"/>
      <c r="I239" s="214"/>
      <c r="J239" s="214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414"/>
      <c r="C240" s="161"/>
      <c r="D240" s="75"/>
      <c r="E240" s="75"/>
      <c r="F240" s="76"/>
      <c r="G240" s="77"/>
      <c r="H240" s="77"/>
      <c r="I240" s="214"/>
      <c r="J240" s="214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414"/>
      <c r="C241" s="161"/>
      <c r="D241" s="75"/>
      <c r="E241" s="75"/>
      <c r="F241" s="76"/>
      <c r="G241" s="77"/>
      <c r="H241" s="77"/>
      <c r="I241" s="214"/>
      <c r="J241" s="214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414"/>
      <c r="C242" s="161"/>
      <c r="D242" s="75"/>
      <c r="E242" s="75"/>
      <c r="F242" s="76"/>
      <c r="G242" s="77"/>
      <c r="H242" s="77"/>
      <c r="I242" s="214"/>
      <c r="J242" s="214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414"/>
      <c r="C243" s="161"/>
      <c r="D243" s="75"/>
      <c r="E243" s="75"/>
      <c r="F243" s="76"/>
      <c r="G243" s="77"/>
      <c r="H243" s="77"/>
      <c r="I243" s="214"/>
      <c r="J243" s="214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414"/>
      <c r="C244" s="161"/>
      <c r="D244" s="75"/>
      <c r="E244" s="75"/>
      <c r="F244" s="76"/>
      <c r="G244" s="77"/>
      <c r="H244" s="77"/>
      <c r="I244" s="214"/>
      <c r="J244" s="214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414"/>
      <c r="C245" s="161"/>
      <c r="D245" s="75"/>
      <c r="E245" s="75"/>
      <c r="F245" s="76"/>
      <c r="G245" s="77"/>
      <c r="H245" s="77"/>
      <c r="I245" s="214"/>
      <c r="J245" s="214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414"/>
      <c r="C246" s="161"/>
      <c r="D246" s="75"/>
      <c r="E246" s="75"/>
      <c r="F246" s="76"/>
      <c r="G246" s="77"/>
      <c r="H246" s="77"/>
      <c r="I246" s="214"/>
      <c r="J246" s="214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414"/>
      <c r="C247" s="161"/>
      <c r="D247" s="75"/>
      <c r="E247" s="75"/>
      <c r="F247" s="76"/>
      <c r="G247" s="77"/>
      <c r="H247" s="77"/>
      <c r="I247" s="214"/>
      <c r="J247" s="214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414"/>
      <c r="C248" s="161"/>
      <c r="D248" s="75"/>
      <c r="E248" s="75"/>
      <c r="F248" s="76"/>
      <c r="G248" s="77"/>
      <c r="H248" s="77"/>
      <c r="I248" s="214"/>
      <c r="J248" s="214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414"/>
      <c r="C249" s="161"/>
      <c r="D249" s="75"/>
      <c r="E249" s="75"/>
      <c r="F249" s="76"/>
      <c r="G249" s="77"/>
      <c r="H249" s="77"/>
      <c r="I249" s="214"/>
      <c r="J249" s="214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414"/>
      <c r="C250" s="161"/>
      <c r="D250" s="75"/>
      <c r="E250" s="75"/>
      <c r="F250" s="76"/>
      <c r="G250" s="77"/>
      <c r="H250" s="77"/>
      <c r="I250" s="214"/>
      <c r="J250" s="214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414"/>
      <c r="C251" s="161"/>
      <c r="D251" s="75"/>
      <c r="E251" s="75"/>
      <c r="F251" s="76"/>
      <c r="G251" s="77"/>
      <c r="H251" s="77"/>
      <c r="I251" s="214"/>
      <c r="J251" s="214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414"/>
      <c r="C252" s="161"/>
      <c r="D252" s="75"/>
      <c r="E252" s="75"/>
      <c r="F252" s="76"/>
      <c r="G252" s="77"/>
      <c r="H252" s="77"/>
      <c r="I252" s="214"/>
      <c r="J252" s="214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414"/>
      <c r="C253" s="161"/>
      <c r="D253" s="75"/>
      <c r="E253" s="75"/>
      <c r="F253" s="76"/>
      <c r="G253" s="77"/>
      <c r="H253" s="77"/>
      <c r="I253" s="214"/>
      <c r="J253" s="214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414"/>
      <c r="C254" s="161"/>
      <c r="D254" s="75"/>
      <c r="E254" s="75"/>
      <c r="F254" s="76"/>
      <c r="G254" s="77"/>
      <c r="H254" s="77"/>
      <c r="I254" s="214"/>
      <c r="J254" s="214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414"/>
      <c r="C255" s="161"/>
      <c r="D255" s="75"/>
      <c r="E255" s="75"/>
      <c r="F255" s="76"/>
      <c r="G255" s="77"/>
      <c r="H255" s="77"/>
      <c r="I255" s="214"/>
      <c r="J255" s="214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414"/>
      <c r="C256" s="161"/>
      <c r="D256" s="75"/>
      <c r="E256" s="75"/>
      <c r="F256" s="76"/>
      <c r="G256" s="77"/>
      <c r="H256" s="77"/>
      <c r="I256" s="214"/>
      <c r="J256" s="214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414"/>
      <c r="C257" s="161"/>
      <c r="D257" s="75"/>
      <c r="E257" s="75"/>
      <c r="F257" s="76"/>
      <c r="G257" s="77"/>
      <c r="H257" s="77"/>
      <c r="I257" s="214"/>
      <c r="J257" s="214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414"/>
      <c r="C258" s="161"/>
      <c r="D258" s="75"/>
      <c r="E258" s="75"/>
      <c r="F258" s="76"/>
      <c r="G258" s="77"/>
      <c r="H258" s="77"/>
      <c r="I258" s="214"/>
      <c r="J258" s="214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414"/>
      <c r="C259" s="161"/>
      <c r="D259" s="75"/>
      <c r="E259" s="75"/>
      <c r="F259" s="76"/>
      <c r="G259" s="77"/>
      <c r="H259" s="77"/>
      <c r="I259" s="214"/>
      <c r="J259" s="214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414"/>
      <c r="C260" s="161"/>
      <c r="D260" s="75"/>
      <c r="E260" s="75"/>
      <c r="F260" s="76"/>
      <c r="G260" s="77"/>
      <c r="H260" s="77"/>
      <c r="I260" s="214"/>
      <c r="J260" s="214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414"/>
      <c r="C261" s="161"/>
      <c r="D261" s="75"/>
      <c r="E261" s="75"/>
      <c r="F261" s="76"/>
      <c r="G261" s="77"/>
      <c r="H261" s="77"/>
      <c r="I261" s="214"/>
      <c r="J261" s="214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414"/>
      <c r="C262" s="161"/>
      <c r="D262" s="75"/>
      <c r="E262" s="75"/>
      <c r="F262" s="76"/>
      <c r="G262" s="77"/>
      <c r="H262" s="77"/>
      <c r="I262" s="214"/>
      <c r="J262" s="214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414"/>
      <c r="C263" s="161"/>
      <c r="D263" s="75"/>
      <c r="E263" s="75"/>
      <c r="F263" s="76"/>
      <c r="G263" s="77"/>
      <c r="H263" s="77"/>
      <c r="I263" s="214"/>
      <c r="J263" s="214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414"/>
      <c r="C264" s="161"/>
      <c r="D264" s="75"/>
      <c r="E264" s="75"/>
      <c r="F264" s="76"/>
      <c r="G264" s="77"/>
      <c r="H264" s="77"/>
      <c r="I264" s="214"/>
      <c r="J264" s="214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414"/>
      <c r="C265" s="161"/>
      <c r="D265" s="75"/>
      <c r="E265" s="75"/>
      <c r="F265" s="76"/>
      <c r="G265" s="77"/>
      <c r="H265" s="77"/>
      <c r="I265" s="214"/>
      <c r="J265" s="214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414"/>
      <c r="C266" s="161"/>
      <c r="D266" s="75"/>
      <c r="E266" s="75"/>
      <c r="F266" s="76"/>
      <c r="G266" s="77"/>
      <c r="H266" s="77"/>
      <c r="I266" s="214"/>
      <c r="J266" s="214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414"/>
      <c r="C267" s="161"/>
      <c r="D267" s="75"/>
      <c r="E267" s="75"/>
      <c r="F267" s="76"/>
      <c r="G267" s="77"/>
      <c r="H267" s="77"/>
      <c r="I267" s="214"/>
      <c r="J267" s="214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414"/>
      <c r="C268" s="161"/>
      <c r="D268" s="75"/>
      <c r="E268" s="75"/>
      <c r="F268" s="76"/>
      <c r="G268" s="77"/>
      <c r="H268" s="77"/>
      <c r="I268" s="214"/>
      <c r="J268" s="214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414"/>
      <c r="C269" s="161"/>
      <c r="D269" s="75"/>
      <c r="E269" s="75"/>
      <c r="F269" s="76"/>
      <c r="G269" s="77"/>
      <c r="H269" s="77"/>
      <c r="I269" s="214"/>
      <c r="J269" s="214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414"/>
      <c r="C270" s="161"/>
      <c r="D270" s="75"/>
      <c r="E270" s="75"/>
      <c r="F270" s="76"/>
      <c r="G270" s="77"/>
      <c r="H270" s="77"/>
      <c r="I270" s="214"/>
      <c r="J270" s="214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414"/>
      <c r="C271" s="161"/>
      <c r="D271" s="75"/>
      <c r="E271" s="75"/>
      <c r="F271" s="76"/>
      <c r="G271" s="77"/>
      <c r="H271" s="77"/>
      <c r="I271" s="214"/>
      <c r="J271" s="214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414"/>
      <c r="C272" s="161"/>
      <c r="D272" s="75"/>
      <c r="E272" s="75"/>
      <c r="F272" s="76"/>
      <c r="G272" s="77"/>
      <c r="H272" s="77"/>
      <c r="I272" s="214"/>
      <c r="J272" s="214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414"/>
      <c r="C273" s="161"/>
      <c r="D273" s="75"/>
      <c r="E273" s="75"/>
      <c r="F273" s="76"/>
      <c r="G273" s="77"/>
      <c r="H273" s="77"/>
      <c r="I273" s="214"/>
      <c r="J273" s="214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414"/>
      <c r="C274" s="161"/>
      <c r="D274" s="75"/>
      <c r="E274" s="75"/>
      <c r="F274" s="76"/>
      <c r="G274" s="77"/>
      <c r="H274" s="77"/>
      <c r="I274" s="214"/>
      <c r="J274" s="214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414"/>
      <c r="C275" s="161"/>
      <c r="D275" s="75"/>
      <c r="E275" s="75"/>
      <c r="F275" s="76"/>
      <c r="G275" s="77"/>
      <c r="H275" s="77"/>
      <c r="I275" s="214"/>
      <c r="J275" s="214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414"/>
      <c r="C276" s="161"/>
      <c r="D276" s="75"/>
      <c r="E276" s="75"/>
      <c r="F276" s="76"/>
      <c r="G276" s="77"/>
      <c r="H276" s="77"/>
      <c r="I276" s="214"/>
      <c r="J276" s="214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414"/>
      <c r="C277" s="161"/>
      <c r="D277" s="75"/>
      <c r="E277" s="75"/>
      <c r="F277" s="76"/>
      <c r="G277" s="77"/>
      <c r="H277" s="77"/>
      <c r="I277" s="214"/>
      <c r="J277" s="214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414"/>
      <c r="C278" s="161"/>
      <c r="D278" s="75"/>
      <c r="E278" s="75"/>
      <c r="F278" s="76"/>
      <c r="G278" s="77"/>
      <c r="H278" s="77"/>
      <c r="I278" s="214"/>
      <c r="J278" s="214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414"/>
      <c r="C279" s="161"/>
      <c r="D279" s="75"/>
      <c r="E279" s="75"/>
      <c r="F279" s="76"/>
      <c r="G279" s="77"/>
      <c r="H279" s="77"/>
      <c r="I279" s="214"/>
      <c r="J279" s="214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414"/>
      <c r="C280" s="161"/>
      <c r="D280" s="75"/>
      <c r="E280" s="75"/>
      <c r="F280" s="76"/>
      <c r="G280" s="77"/>
      <c r="H280" s="77"/>
      <c r="I280" s="214"/>
      <c r="J280" s="214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414"/>
      <c r="C281" s="161"/>
      <c r="D281" s="75"/>
      <c r="E281" s="75"/>
      <c r="F281" s="76"/>
      <c r="G281" s="77"/>
      <c r="H281" s="77"/>
      <c r="I281" s="214"/>
      <c r="J281" s="214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414"/>
      <c r="C282" s="161"/>
      <c r="D282" s="75"/>
      <c r="E282" s="75"/>
      <c r="F282" s="76"/>
      <c r="G282" s="77"/>
      <c r="H282" s="77"/>
      <c r="I282" s="214"/>
      <c r="J282" s="214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414"/>
      <c r="C283" s="161"/>
      <c r="D283" s="75"/>
      <c r="E283" s="75"/>
      <c r="F283" s="76"/>
      <c r="G283" s="77"/>
      <c r="H283" s="77"/>
      <c r="I283" s="214"/>
      <c r="J283" s="214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414"/>
      <c r="C284" s="161"/>
      <c r="D284" s="75"/>
      <c r="E284" s="75"/>
      <c r="F284" s="76"/>
      <c r="G284" s="77"/>
      <c r="H284" s="77"/>
      <c r="I284" s="214"/>
      <c r="J284" s="214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414"/>
      <c r="C285" s="161"/>
      <c r="D285" s="75"/>
      <c r="E285" s="75"/>
      <c r="F285" s="76"/>
      <c r="G285" s="77"/>
      <c r="H285" s="77"/>
      <c r="I285" s="214"/>
      <c r="J285" s="214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414"/>
      <c r="C286" s="161"/>
      <c r="D286" s="75"/>
      <c r="E286" s="75"/>
      <c r="F286" s="76"/>
      <c r="G286" s="77"/>
      <c r="H286" s="77"/>
      <c r="I286" s="214"/>
      <c r="J286" s="214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414"/>
      <c r="C287" s="161"/>
      <c r="D287" s="75"/>
      <c r="E287" s="75"/>
      <c r="F287" s="76"/>
      <c r="G287" s="77"/>
      <c r="H287" s="77"/>
      <c r="I287" s="214"/>
      <c r="J287" s="214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414"/>
      <c r="C288" s="161"/>
      <c r="D288" s="75"/>
      <c r="E288" s="75"/>
      <c r="F288" s="76"/>
      <c r="G288" s="77"/>
      <c r="H288" s="77"/>
      <c r="I288" s="214"/>
      <c r="J288" s="214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414"/>
      <c r="C289" s="161"/>
      <c r="D289" s="75"/>
      <c r="E289" s="75"/>
      <c r="F289" s="76"/>
      <c r="G289" s="77"/>
      <c r="H289" s="77"/>
      <c r="I289" s="214"/>
      <c r="J289" s="214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92"/>
      <c r="G290" s="192"/>
      <c r="H290" s="192"/>
      <c r="I290" s="192"/>
      <c r="J290" s="192"/>
      <c r="K290" s="192"/>
      <c r="L290" s="59"/>
      <c r="M290" s="59"/>
      <c r="N290" s="192"/>
      <c r="O290" s="59"/>
      <c r="P290" s="59"/>
      <c r="Q290" s="192"/>
    </row>
    <row r="291" spans="1:17">
      <c r="A291" s="59"/>
      <c r="B291" s="59"/>
      <c r="C291" s="73"/>
      <c r="D291" s="59"/>
      <c r="E291" s="59"/>
      <c r="F291" s="192"/>
      <c r="G291" s="192"/>
      <c r="H291" s="192"/>
      <c r="I291" s="192"/>
      <c r="J291" s="192"/>
      <c r="K291" s="192"/>
      <c r="L291" s="59"/>
      <c r="M291" s="59"/>
      <c r="N291" s="192"/>
      <c r="O291" s="59"/>
      <c r="P291" s="59"/>
      <c r="Q291" s="192"/>
    </row>
    <row r="292" spans="1:17">
      <c r="A292" s="59"/>
      <c r="B292" s="59"/>
      <c r="C292" s="73"/>
      <c r="D292" s="59"/>
      <c r="E292" s="59"/>
      <c r="F292" s="192"/>
      <c r="G292" s="192"/>
      <c r="H292" s="192"/>
      <c r="I292" s="192"/>
      <c r="J292" s="192"/>
      <c r="K292" s="192"/>
      <c r="L292" s="59"/>
      <c r="M292" s="59"/>
      <c r="N292" s="192"/>
      <c r="O292" s="59"/>
      <c r="P292" s="59"/>
      <c r="Q292" s="192"/>
    </row>
    <row r="293" spans="1:17">
      <c r="A293" s="59"/>
      <c r="B293" s="59"/>
      <c r="C293" s="73"/>
      <c r="D293" s="59"/>
      <c r="E293" s="59"/>
      <c r="F293" s="192"/>
      <c r="G293" s="192"/>
      <c r="H293" s="192"/>
      <c r="I293" s="192"/>
      <c r="J293" s="192"/>
      <c r="K293" s="192"/>
      <c r="L293" s="59"/>
      <c r="M293" s="59"/>
      <c r="N293" s="192"/>
      <c r="O293" s="59"/>
      <c r="P293" s="59"/>
      <c r="Q293" s="192"/>
    </row>
    <row r="294" spans="1:17">
      <c r="A294" s="59"/>
      <c r="B294" s="59"/>
      <c r="C294" s="73"/>
      <c r="D294" s="59"/>
      <c r="E294" s="59"/>
      <c r="F294" s="192"/>
      <c r="G294" s="192"/>
      <c r="H294" s="192"/>
      <c r="I294" s="192"/>
      <c r="J294" s="192"/>
      <c r="K294" s="192"/>
      <c r="L294" s="59"/>
      <c r="M294" s="59"/>
      <c r="N294" s="192"/>
      <c r="O294" s="59"/>
      <c r="P294" s="59"/>
      <c r="Q294" s="192"/>
    </row>
    <row r="295" spans="1:17">
      <c r="A295" s="59"/>
      <c r="B295" s="59"/>
      <c r="C295" s="73"/>
      <c r="D295" s="59"/>
      <c r="E295" s="59"/>
      <c r="F295" s="192"/>
      <c r="G295" s="192"/>
      <c r="H295" s="192"/>
      <c r="I295" s="192"/>
      <c r="J295" s="192"/>
      <c r="K295" s="192"/>
      <c r="L295" s="59"/>
      <c r="M295" s="59"/>
      <c r="N295" s="192"/>
      <c r="O295" s="59"/>
      <c r="P295" s="59"/>
      <c r="Q295" s="192"/>
    </row>
  </sheetData>
  <mergeCells count="62">
    <mergeCell ref="B58:B62"/>
    <mergeCell ref="B108:B112"/>
    <mergeCell ref="B124:B136"/>
    <mergeCell ref="B70:B73"/>
    <mergeCell ref="B74:B86"/>
    <mergeCell ref="B87:B90"/>
    <mergeCell ref="B91:B93"/>
    <mergeCell ref="B94:B100"/>
    <mergeCell ref="B18:B19"/>
    <mergeCell ref="B20:B23"/>
    <mergeCell ref="B24:B36"/>
    <mergeCell ref="B37:B40"/>
    <mergeCell ref="B41:B43"/>
    <mergeCell ref="B2:Q2"/>
    <mergeCell ref="B3:Q3"/>
    <mergeCell ref="B4:Q4"/>
    <mergeCell ref="B13:B16"/>
    <mergeCell ref="D5:F5"/>
    <mergeCell ref="G5:H5"/>
    <mergeCell ref="I5:K5"/>
    <mergeCell ref="L5:N5"/>
    <mergeCell ref="O5:Q5"/>
    <mergeCell ref="B8:B12"/>
    <mergeCell ref="B44:B50"/>
    <mergeCell ref="B156:B158"/>
    <mergeCell ref="B159:B162"/>
    <mergeCell ref="B163:B181"/>
    <mergeCell ref="B182:B188"/>
    <mergeCell ref="B118:B119"/>
    <mergeCell ref="B63:B66"/>
    <mergeCell ref="B68:B69"/>
    <mergeCell ref="B52:Q52"/>
    <mergeCell ref="B53:Q53"/>
    <mergeCell ref="B54:Q54"/>
    <mergeCell ref="D55:F55"/>
    <mergeCell ref="G55:H55"/>
    <mergeCell ref="I55:K55"/>
    <mergeCell ref="L55:N55"/>
    <mergeCell ref="O55:Q55"/>
    <mergeCell ref="B218:B289"/>
    <mergeCell ref="L153:N153"/>
    <mergeCell ref="B189:B190"/>
    <mergeCell ref="B191:B194"/>
    <mergeCell ref="B195:B207"/>
    <mergeCell ref="B208:B212"/>
    <mergeCell ref="B213:B217"/>
    <mergeCell ref="O153:Q153"/>
    <mergeCell ref="B102:Q102"/>
    <mergeCell ref="B103:Q103"/>
    <mergeCell ref="B104:Q104"/>
    <mergeCell ref="B151:Q151"/>
    <mergeCell ref="B152:Q152"/>
    <mergeCell ref="L105:N105"/>
    <mergeCell ref="O105:Q105"/>
    <mergeCell ref="D105:F105"/>
    <mergeCell ref="G105:H105"/>
    <mergeCell ref="I105:K105"/>
    <mergeCell ref="B137:B140"/>
    <mergeCell ref="B141:B143"/>
    <mergeCell ref="B144:B150"/>
    <mergeCell ref="B113:B116"/>
    <mergeCell ref="B120:B123"/>
  </mergeCells>
  <conditionalFormatting sqref="D7:Q50">
    <cfRule type="cellIs" dxfId="332" priority="3" operator="lessThan">
      <formula>0</formula>
    </cfRule>
  </conditionalFormatting>
  <conditionalFormatting sqref="D57:Q100">
    <cfRule type="cellIs" dxfId="331" priority="2" operator="lessThan">
      <formula>0</formula>
    </cfRule>
  </conditionalFormatting>
  <conditionalFormatting sqref="D107:Q150">
    <cfRule type="cellIs" dxfId="330" priority="1" operator="lessThan">
      <formula>0</formula>
    </cfRule>
  </conditionalFormatting>
  <conditionalFormatting sqref="D51:Q51">
    <cfRule type="cellIs" dxfId="329" priority="11" operator="lessThan">
      <formula>0</formula>
    </cfRule>
  </conditionalFormatting>
  <conditionalFormatting sqref="D101:Q101">
    <cfRule type="cellIs" dxfId="328" priority="12" operator="lessThan">
      <formula>0</formula>
    </cfRule>
  </conditionalFormatting>
  <conditionalFormatting sqref="D218:Q218">
    <cfRule type="cellIs" dxfId="327" priority="9" operator="lessThan">
      <formula>0</formula>
    </cfRule>
  </conditionalFormatting>
  <conditionalFormatting sqref="D252:Q253">
    <cfRule type="cellIs" dxfId="326" priority="8" operator="lessThan">
      <formula>0</formula>
    </cfRule>
  </conditionalFormatting>
  <conditionalFormatting sqref="D280:Q289">
    <cfRule type="cellIs" dxfId="325" priority="7" operator="lessThan">
      <formula>0</formula>
    </cfRule>
  </conditionalFormatting>
  <conditionalFormatting sqref="D219:Q251 D254:Q279 D218">
    <cfRule type="cellIs" dxfId="324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{83A94AFC-40CE-4FB0-AAA7-FF222EDCF87A}</x14:id>
        </ext>
      </extLst>
    </cfRule>
  </conditionalFormatting>
  <conditionalFormatting sqref="D156:Q217">
    <cfRule type="cellIs" dxfId="323" priority="5" operator="lessThan">
      <formula>0</formula>
    </cfRule>
  </conditionalFormatting>
  <conditionalFormatting sqref="D155:Q155">
    <cfRule type="cellIs" dxfId="322" priority="4" operator="lessThan">
      <formula>0</formula>
    </cfRule>
  </conditionalFormatting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{A80401A8-59FC-47F6-842B-7B02BD7C6F37}</x14:id>
        </ext>
      </extLst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3A94AFC-40CE-4FB0-AAA7-FF222EDCF87A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  <x14:conditionalFormatting xmlns:xm="http://schemas.microsoft.com/office/excel/2006/main">
          <x14:cfRule type="dataBar" id="{A80401A8-59FC-47F6-842B-7B02BD7C6F3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9">
    <tabColor rgb="FFC00000"/>
    <pageSetUpPr fitToPage="1"/>
  </sheetPr>
  <dimension ref="A2:Q295"/>
  <sheetViews>
    <sheetView showGridLines="0" zoomScale="70" zoomScaleNormal="70" workbookViewId="0">
      <selection activeCell="C8" sqref="C8"/>
    </sheetView>
  </sheetViews>
  <sheetFormatPr defaultColWidth="9.140625" defaultRowHeight="15"/>
  <cols>
    <col min="1" max="1" width="9.140625" style="1"/>
    <col min="2" max="2" width="21.7109375" style="1" customWidth="1"/>
    <col min="3" max="3" width="42" style="157" customWidth="1"/>
    <col min="4" max="4" width="13.85546875" style="1" bestFit="1" customWidth="1"/>
    <col min="5" max="5" width="12.140625" style="1" bestFit="1" customWidth="1"/>
    <col min="6" max="6" width="11.5703125" style="156" bestFit="1" customWidth="1"/>
    <col min="7" max="7" width="12.85546875" style="156" bestFit="1" customWidth="1"/>
    <col min="8" max="8" width="9.5703125" style="156" bestFit="1" customWidth="1"/>
    <col min="9" max="9" width="12.85546875" style="156" customWidth="1"/>
    <col min="10" max="10" width="9.5703125" style="156" bestFit="1" customWidth="1"/>
    <col min="11" max="11" width="11.5703125" style="156" bestFit="1" customWidth="1"/>
    <col min="12" max="12" width="13.5703125" style="1" bestFit="1" customWidth="1"/>
    <col min="13" max="13" width="12.42578125" style="1" bestFit="1" customWidth="1"/>
    <col min="14" max="14" width="11.5703125" style="156" bestFit="1" customWidth="1"/>
    <col min="15" max="15" width="13.85546875" style="1" bestFit="1" customWidth="1"/>
    <col min="16" max="16" width="12.85546875" style="1" bestFit="1" customWidth="1"/>
    <col min="17" max="17" width="11.5703125" style="156" bestFit="1" customWidth="1"/>
    <col min="18" max="16384" width="9.140625" style="1"/>
  </cols>
  <sheetData>
    <row r="2" spans="2:17" ht="23.25">
      <c r="B2" s="400" t="s">
        <v>322</v>
      </c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  <c r="Q2" s="400"/>
    </row>
    <row r="3" spans="2:17">
      <c r="B3" s="401" t="s">
        <v>25</v>
      </c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401"/>
      <c r="O3" s="401"/>
      <c r="P3" s="401"/>
      <c r="Q3" s="401"/>
    </row>
    <row r="4" spans="2:17" ht="15.75" thickBot="1">
      <c r="B4" s="402" t="str">
        <f>'HOME PAGE'!H5</f>
        <v>4 WEEKS  ENDING 02-25-2024</v>
      </c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</row>
    <row r="5" spans="2:17">
      <c r="D5" s="407" t="s">
        <v>102</v>
      </c>
      <c r="E5" s="405"/>
      <c r="F5" s="408"/>
      <c r="G5" s="404" t="s">
        <v>31</v>
      </c>
      <c r="H5" s="406"/>
      <c r="I5" s="407" t="s">
        <v>32</v>
      </c>
      <c r="J5" s="405"/>
      <c r="K5" s="408"/>
      <c r="L5" s="404" t="s">
        <v>33</v>
      </c>
      <c r="M5" s="405"/>
      <c r="N5" s="406"/>
      <c r="O5" s="407" t="s">
        <v>34</v>
      </c>
      <c r="P5" s="405"/>
      <c r="Q5" s="408"/>
    </row>
    <row r="6" spans="2:17" s="14" customFormat="1" ht="21.6" customHeight="1" thickBot="1">
      <c r="C6" s="158"/>
      <c r="D6" s="85" t="s">
        <v>30</v>
      </c>
      <c r="E6" s="86" t="s">
        <v>36</v>
      </c>
      <c r="F6" s="17" t="s">
        <v>37</v>
      </c>
      <c r="G6" s="18" t="s">
        <v>30</v>
      </c>
      <c r="H6" s="58" t="s">
        <v>36</v>
      </c>
      <c r="I6" s="15" t="s">
        <v>30</v>
      </c>
      <c r="J6" s="16" t="s">
        <v>36</v>
      </c>
      <c r="K6" s="17" t="s">
        <v>37</v>
      </c>
      <c r="L6" s="18" t="s">
        <v>30</v>
      </c>
      <c r="M6" s="16" t="s">
        <v>36</v>
      </c>
      <c r="N6" s="58" t="s">
        <v>37</v>
      </c>
      <c r="O6" s="15" t="s">
        <v>30</v>
      </c>
      <c r="P6" s="16" t="s">
        <v>36</v>
      </c>
      <c r="Q6" s="17" t="s">
        <v>37</v>
      </c>
    </row>
    <row r="7" spans="2:17" ht="15.75" thickBot="1">
      <c r="C7" s="341" t="s">
        <v>11</v>
      </c>
      <c r="D7" s="342">
        <f>'Segment Data'!D21</f>
        <v>276953400.51547587</v>
      </c>
      <c r="E7" s="343">
        <f>'Segment Data'!E21</f>
        <v>7910045.1966394186</v>
      </c>
      <c r="F7" s="344">
        <f>'Segment Data'!F21</f>
        <v>2.9400633913688093E-2</v>
      </c>
      <c r="G7" s="345">
        <f>'Segment Data'!G21</f>
        <v>99.960651780932821</v>
      </c>
      <c r="H7" s="346">
        <f>'Segment Data'!H21</f>
        <v>-2.9307566889727354E-2</v>
      </c>
      <c r="I7" s="347">
        <f>'Segment Data'!I21</f>
        <v>2.8665085728598538</v>
      </c>
      <c r="J7" s="348">
        <f>'Segment Data'!J21</f>
        <v>3.2728359264714513E-2</v>
      </c>
      <c r="K7" s="344">
        <f>'Segment Data'!K21</f>
        <v>1.1549364028903619E-2</v>
      </c>
      <c r="L7" s="349">
        <f>'Segment Data'!L21</f>
        <v>793889296.86030018</v>
      </c>
      <c r="M7" s="350">
        <f>'Segment Data'!M21</f>
        <v>31479559.958534837</v>
      </c>
      <c r="N7" s="344">
        <f>'Segment Data'!N21</f>
        <v>4.1289556566341312E-2</v>
      </c>
      <c r="O7" s="342">
        <f>'Segment Data'!O21</f>
        <v>308538125.8206594</v>
      </c>
      <c r="P7" s="343">
        <f>'Segment Data'!P21</f>
        <v>2703632.9796926975</v>
      </c>
      <c r="Q7" s="344">
        <f>'Segment Data'!Q21</f>
        <v>8.8401833114964603E-3</v>
      </c>
    </row>
    <row r="8" spans="2:17">
      <c r="B8" s="416" t="s">
        <v>98</v>
      </c>
      <c r="C8" s="162" t="s">
        <v>371</v>
      </c>
      <c r="D8" s="88">
        <f>'Segment Data'!D22</f>
        <v>4986721.0031132</v>
      </c>
      <c r="E8" s="87">
        <f>'Segment Data'!E22</f>
        <v>-288054.43396602664</v>
      </c>
      <c r="F8" s="89">
        <f>'Segment Data'!F22</f>
        <v>-5.4609800436457918E-2</v>
      </c>
      <c r="G8" s="106">
        <f>'Segment Data'!G22</f>
        <v>1.7998547076623033</v>
      </c>
      <c r="H8" s="92">
        <f>'Segment Data'!H22</f>
        <v>-0.16051551184156532</v>
      </c>
      <c r="I8" s="194">
        <f>'Segment Data'!I22</f>
        <v>4.9106775674246252</v>
      </c>
      <c r="J8" s="195">
        <f>'Segment Data'!J22</f>
        <v>-2.6185017480446326E-2</v>
      </c>
      <c r="K8" s="89">
        <f>'Segment Data'!K22</f>
        <v>-5.303979405971217E-3</v>
      </c>
      <c r="L8" s="90">
        <f>'Segment Data'!L22</f>
        <v>24488178.964993216</v>
      </c>
      <c r="M8" s="91">
        <f>'Segment Data'!M22</f>
        <v>-1552662.5340995118</v>
      </c>
      <c r="N8" s="89">
        <f>'Segment Data'!N22</f>
        <v>-5.9624130585549898E-2</v>
      </c>
      <c r="O8" s="88">
        <f>'Segment Data'!O22</f>
        <v>10427725.03935802</v>
      </c>
      <c r="P8" s="87">
        <f>'Segment Data'!P22</f>
        <v>-798615.42839327827</v>
      </c>
      <c r="Q8" s="89">
        <f>'Segment Data'!Q22</f>
        <v>-7.1137645494306442E-2</v>
      </c>
    </row>
    <row r="9" spans="2:17">
      <c r="B9" s="417"/>
      <c r="C9" s="163" t="s">
        <v>318</v>
      </c>
      <c r="D9" s="88">
        <f>'Segment Data'!D23</f>
        <v>117558859.09492831</v>
      </c>
      <c r="E9" s="87">
        <f>'Segment Data'!E23</f>
        <v>12517104.895667821</v>
      </c>
      <c r="F9" s="89">
        <f>'Segment Data'!F23</f>
        <v>0.11916313651734449</v>
      </c>
      <c r="G9" s="106">
        <f>'Segment Data'!G23</f>
        <v>42.430459983087395</v>
      </c>
      <c r="H9" s="92">
        <f>'Segment Data'!H23</f>
        <v>3.3916934624980186</v>
      </c>
      <c r="I9" s="194">
        <f>'Segment Data'!I23</f>
        <v>3.1962972863348864</v>
      </c>
      <c r="J9" s="195">
        <f>'Segment Data'!J23</f>
        <v>-4.603016636498003E-2</v>
      </c>
      <c r="K9" s="89">
        <f>'Segment Data'!K23</f>
        <v>-1.419664331764239E-2</v>
      </c>
      <c r="L9" s="90">
        <f>'Segment Data'!L23</f>
        <v>375753062.30974466</v>
      </c>
      <c r="M9" s="91">
        <f>'Segment Data'!M23</f>
        <v>35173298.989730895</v>
      </c>
      <c r="N9" s="89">
        <f>'Segment Data'!N23</f>
        <v>0.10327477665395388</v>
      </c>
      <c r="O9" s="88">
        <f>'Segment Data'!O23</f>
        <v>137240861.1560843</v>
      </c>
      <c r="P9" s="87">
        <f>'Segment Data'!P23</f>
        <v>6624401.4105702937</v>
      </c>
      <c r="Q9" s="89">
        <f>'Segment Data'!Q23</f>
        <v>5.0716436683990028E-2</v>
      </c>
    </row>
    <row r="10" spans="2:17">
      <c r="B10" s="417"/>
      <c r="C10" s="163" t="s">
        <v>212</v>
      </c>
      <c r="D10" s="88">
        <f>'Segment Data'!D24</f>
        <v>146772586.93608984</v>
      </c>
      <c r="E10" s="87">
        <f>'Segment Data'!E24</f>
        <v>-4791544.1901006699</v>
      </c>
      <c r="F10" s="89">
        <f>'Segment Data'!F24</f>
        <v>-3.1613971950337556E-2</v>
      </c>
      <c r="G10" s="106">
        <f>'Segment Data'!G24</f>
        <v>52.974556103655203</v>
      </c>
      <c r="H10" s="92">
        <f>'Segment Data'!H24</f>
        <v>-3.3542511695672061</v>
      </c>
      <c r="I10" s="194">
        <f>'Segment Data'!I24</f>
        <v>2.4525035359435838</v>
      </c>
      <c r="J10" s="195">
        <f>'Segment Data'!J24</f>
        <v>4.915625359196385E-2</v>
      </c>
      <c r="K10" s="89">
        <f>'Segment Data'!K24</f>
        <v>2.0453246167514164E-2</v>
      </c>
      <c r="L10" s="90">
        <f>'Segment Data'!L24</f>
        <v>359960288.44034743</v>
      </c>
      <c r="M10" s="91">
        <f>'Segment Data'!M24</f>
        <v>-4300954.2037671208</v>
      </c>
      <c r="N10" s="89">
        <f>'Segment Data'!N24</f>
        <v>-1.1807334133456464E-2</v>
      </c>
      <c r="O10" s="88">
        <f>'Segment Data'!O24</f>
        <v>145794739.91304457</v>
      </c>
      <c r="P10" s="87">
        <f>'Segment Data'!P24</f>
        <v>-3682005.9698106349</v>
      </c>
      <c r="Q10" s="89">
        <f>'Segment Data'!Q24</f>
        <v>-2.4632633979710928E-2</v>
      </c>
    </row>
    <row r="11" spans="2:17">
      <c r="B11" s="417"/>
      <c r="C11" s="163" t="s">
        <v>347</v>
      </c>
      <c r="D11" s="88">
        <f>'Segment Data'!D25</f>
        <v>3771937.4834755384</v>
      </c>
      <c r="E11" s="87">
        <f>'Segment Data'!E25</f>
        <v>625943.01597294817</v>
      </c>
      <c r="F11" s="89">
        <f>'Segment Data'!F25</f>
        <v>0.19896507207460079</v>
      </c>
      <c r="G11" s="106">
        <f>'Segment Data'!G25</f>
        <v>1.361403501900954</v>
      </c>
      <c r="H11" s="92">
        <f>'Segment Data'!H25</f>
        <v>0.19219470080912893</v>
      </c>
      <c r="I11" s="194">
        <f>'Segment Data'!I25</f>
        <v>4.641608128893612</v>
      </c>
      <c r="J11" s="195">
        <f>'Segment Data'!J25</f>
        <v>-6.3985389843145057E-2</v>
      </c>
      <c r="K11" s="89">
        <f>'Segment Data'!K25</f>
        <v>-1.3597729933188597E-2</v>
      </c>
      <c r="L11" s="90">
        <f>'Segment Data'!L25</f>
        <v>17507855.684978575</v>
      </c>
      <c r="M11" s="91">
        <f>'Segment Data'!M25</f>
        <v>2704084.5087166913</v>
      </c>
      <c r="N11" s="89">
        <f>'Segment Data'!N25</f>
        <v>0.18266186882520449</v>
      </c>
      <c r="O11" s="88">
        <f>'Segment Data'!O25</f>
        <v>8128168.191808939</v>
      </c>
      <c r="P11" s="87">
        <f>'Segment Data'!P25</f>
        <v>898419.0399545487</v>
      </c>
      <c r="Q11" s="89">
        <f>'Segment Data'!Q25</f>
        <v>0.12426697262713593</v>
      </c>
    </row>
    <row r="12" spans="2:17" ht="15.75" thickBot="1">
      <c r="B12" s="418"/>
      <c r="C12" s="164" t="s">
        <v>348</v>
      </c>
      <c r="D12" s="155">
        <f>'Segment Data'!D26</f>
        <v>3863295.9978688364</v>
      </c>
      <c r="E12" s="149">
        <f>'Segment Data'!E26</f>
        <v>-153404.0909402757</v>
      </c>
      <c r="F12" s="151">
        <f>'Segment Data'!F26</f>
        <v>-3.8191572073721237E-2</v>
      </c>
      <c r="G12" s="152">
        <f>'Segment Data'!G26</f>
        <v>1.394377484626909</v>
      </c>
      <c r="H12" s="153">
        <f>'Segment Data'!H26</f>
        <v>-9.8429048790194651E-2</v>
      </c>
      <c r="I12" s="196">
        <f>'Segment Data'!I26</f>
        <v>4.188110739938594</v>
      </c>
      <c r="J12" s="197">
        <f>'Segment Data'!J26</f>
        <v>2.446448990433403E-2</v>
      </c>
      <c r="K12" s="151">
        <f>'Segment Data'!K26</f>
        <v>5.8757368986697006E-3</v>
      </c>
      <c r="L12" s="154">
        <f>'Segment Data'!L26</f>
        <v>16179911.460236263</v>
      </c>
      <c r="M12" s="150">
        <f>'Segment Data'!M26</f>
        <v>-544206.80204607546</v>
      </c>
      <c r="N12" s="151">
        <f>'Segment Data'!N26</f>
        <v>-3.2540238804303193E-2</v>
      </c>
      <c r="O12" s="155">
        <f>'Segment Data'!O26</f>
        <v>6946631.5203635693</v>
      </c>
      <c r="P12" s="149">
        <f>'Segment Data'!P26</f>
        <v>-338566.07262826432</v>
      </c>
      <c r="Q12" s="151">
        <f>'Segment Data'!Q26</f>
        <v>-4.6473148916915563E-2</v>
      </c>
    </row>
    <row r="13" spans="2:17">
      <c r="B13" s="409" t="s">
        <v>99</v>
      </c>
      <c r="C13" s="165" t="s">
        <v>213</v>
      </c>
      <c r="D13" s="127">
        <f>'Type Data'!D15</f>
        <v>225699618.16586989</v>
      </c>
      <c r="E13" s="121">
        <f>'Type Data'!E15</f>
        <v>6245995.0784840286</v>
      </c>
      <c r="F13" s="123">
        <f>'Type Data'!F15</f>
        <v>2.8461571928556813E-2</v>
      </c>
      <c r="G13" s="124">
        <f>'Type Data'!G15</f>
        <v>81.461649853645099</v>
      </c>
      <c r="H13" s="125">
        <f>'Type Data'!H15</f>
        <v>-9.8286184306132895E-2</v>
      </c>
      <c r="I13" s="198">
        <f>'Type Data'!I15</f>
        <v>2.8348199719139924</v>
      </c>
      <c r="J13" s="199">
        <f>'Type Data'!J15</f>
        <v>4.0413384445908029E-2</v>
      </c>
      <c r="K13" s="123">
        <f>'Type Data'!K15</f>
        <v>1.4462242047076338E-2</v>
      </c>
      <c r="L13" s="126">
        <f>'Type Data'!L15</f>
        <v>639817785.2299701</v>
      </c>
      <c r="M13" s="122">
        <f>'Type Data'!M15</f>
        <v>26575135.230840921</v>
      </c>
      <c r="N13" s="123">
        <f>'Type Data'!N15</f>
        <v>4.3335432117904159E-2</v>
      </c>
      <c r="O13" s="127">
        <f>'Type Data'!O15</f>
        <v>251215057.76333058</v>
      </c>
      <c r="P13" s="121">
        <f>'Type Data'!P15</f>
        <v>1566750.0491047502</v>
      </c>
      <c r="Q13" s="123">
        <f>'Type Data'!Q15</f>
        <v>6.2758288387767484E-3</v>
      </c>
    </row>
    <row r="14" spans="2:17">
      <c r="B14" s="410"/>
      <c r="C14" s="166" t="s">
        <v>214</v>
      </c>
      <c r="D14" s="88">
        <f>'Type Data'!D16</f>
        <v>35561218.947652139</v>
      </c>
      <c r="E14" s="87">
        <f>'Type Data'!E16</f>
        <v>994341.92665319145</v>
      </c>
      <c r="F14" s="89">
        <f>'Type Data'!F16</f>
        <v>2.8765743750849726E-2</v>
      </c>
      <c r="G14" s="106">
        <f>'Type Data'!G16</f>
        <v>12.835092898356134</v>
      </c>
      <c r="H14" s="92">
        <f>'Type Data'!H16</f>
        <v>-1.1686476718359984E-2</v>
      </c>
      <c r="I14" s="194">
        <f>'Type Data'!I16</f>
        <v>2.8605467057332117</v>
      </c>
      <c r="J14" s="195">
        <f>'Type Data'!J16</f>
        <v>2.4864705777384533E-2</v>
      </c>
      <c r="K14" s="89">
        <f>'Type Data'!K16</f>
        <v>8.7685099308638503E-3</v>
      </c>
      <c r="L14" s="90">
        <f>'Type Data'!L16</f>
        <v>101724527.7125638</v>
      </c>
      <c r="M14" s="91">
        <f>'Type Data'!M16</f>
        <v>3703856.7494303733</v>
      </c>
      <c r="N14" s="89">
        <f>'Type Data'!N16</f>
        <v>3.7786486391461566E-2</v>
      </c>
      <c r="O14" s="88">
        <f>'Type Data'!O16</f>
        <v>29177294.128418922</v>
      </c>
      <c r="P14" s="87">
        <f>'Type Data'!P16</f>
        <v>2093760.3360759951</v>
      </c>
      <c r="Q14" s="89">
        <f>'Type Data'!Q16</f>
        <v>7.7307501751043436E-2</v>
      </c>
    </row>
    <row r="15" spans="2:17">
      <c r="B15" s="410"/>
      <c r="C15" s="166" t="s">
        <v>215</v>
      </c>
      <c r="D15" s="88">
        <f>'Type Data'!D17</f>
        <v>14705881.565386761</v>
      </c>
      <c r="E15" s="87">
        <f>'Type Data'!E17</f>
        <v>835624.8071719259</v>
      </c>
      <c r="F15" s="89">
        <f>'Type Data'!F17</f>
        <v>6.0245806673839442E-2</v>
      </c>
      <c r="G15" s="106">
        <f>'Type Data'!G17</f>
        <v>5.3077864491038191</v>
      </c>
      <c r="H15" s="92">
        <f>'Type Data'!H17</f>
        <v>0.15290571341644732</v>
      </c>
      <c r="I15" s="194">
        <f>'Type Data'!I17</f>
        <v>3.3576772600354965</v>
      </c>
      <c r="J15" s="195">
        <f>'Type Data'!J17</f>
        <v>-9.7259338836985343E-2</v>
      </c>
      <c r="K15" s="89">
        <f>'Type Data'!K17</f>
        <v>-2.8150831731246797E-2</v>
      </c>
      <c r="L15" s="90">
        <f>'Type Data'!L17</f>
        <v>49377604.120874338</v>
      </c>
      <c r="M15" s="91">
        <f>'Type Data'!M17</f>
        <v>1456746.4111595228</v>
      </c>
      <c r="N15" s="89">
        <f>'Type Data'!N17</f>
        <v>3.039900537640423E-2</v>
      </c>
      <c r="O15" s="88">
        <f>'Type Data'!O17</f>
        <v>24199046.582644939</v>
      </c>
      <c r="P15" s="87">
        <f>'Type Data'!P17</f>
        <v>-293210.94280165806</v>
      </c>
      <c r="Q15" s="89">
        <f>'Type Data'!Q17</f>
        <v>-1.1971576833904436E-2</v>
      </c>
    </row>
    <row r="16" spans="2:17" ht="15.75" thickBot="1">
      <c r="B16" s="411"/>
      <c r="C16" s="167" t="s">
        <v>216</v>
      </c>
      <c r="D16" s="155">
        <f>'Type Data'!D18</f>
        <v>986681.8365662396</v>
      </c>
      <c r="E16" s="149">
        <f>'Type Data'!E18</f>
        <v>-165916.61567161069</v>
      </c>
      <c r="F16" s="151">
        <f>'Type Data'!F18</f>
        <v>-0.14395005940661468</v>
      </c>
      <c r="G16" s="152">
        <f>'Type Data'!G18</f>
        <v>0.35612257982749651</v>
      </c>
      <c r="H16" s="153">
        <f>'Type Data'!H18</f>
        <v>-7.2240619282357199E-2</v>
      </c>
      <c r="I16" s="196">
        <f>'Type Data'!I18</f>
        <v>3.0094602807589026</v>
      </c>
      <c r="J16" s="197">
        <f>'Type Data'!J18</f>
        <v>0.21095033696567533</v>
      </c>
      <c r="K16" s="151">
        <f>'Type Data'!K18</f>
        <v>7.5379520245600296E-2</v>
      </c>
      <c r="L16" s="154">
        <f>'Type Data'!L18</f>
        <v>2969379.796892345</v>
      </c>
      <c r="M16" s="150">
        <f>'Type Data'!M18</f>
        <v>-256178.43289596215</v>
      </c>
      <c r="N16" s="151">
        <f>'Type Data'!N18</f>
        <v>-7.9421425578410684E-2</v>
      </c>
      <c r="O16" s="155">
        <f>'Type Data'!O18</f>
        <v>3946727.3462649584</v>
      </c>
      <c r="P16" s="149">
        <f>'Type Data'!P18</f>
        <v>-663666.46268644277</v>
      </c>
      <c r="Q16" s="151">
        <f>'Type Data'!Q18</f>
        <v>-0.14395005940661468</v>
      </c>
    </row>
    <row r="17" spans="2:17" ht="15" customHeight="1" thickBot="1">
      <c r="B17" s="105" t="s">
        <v>217</v>
      </c>
      <c r="C17" s="168" t="s">
        <v>218</v>
      </c>
      <c r="D17" s="148">
        <f>Granola!D6</f>
        <v>266257.6075108489</v>
      </c>
      <c r="E17" s="142">
        <f>Granola!E6</f>
        <v>-218758.68564241246</v>
      </c>
      <c r="F17" s="144">
        <f>Granola!F6</f>
        <v>-0.45103368429168711</v>
      </c>
      <c r="G17" s="145">
        <f>Granola!G6</f>
        <v>9.6100224582470944E-2</v>
      </c>
      <c r="H17" s="146">
        <f>Granola!H6</f>
        <v>-8.4156074176344048E-2</v>
      </c>
      <c r="I17" s="200">
        <f>Granola!I6</f>
        <v>3.7167187362877341</v>
      </c>
      <c r="J17" s="201">
        <f>Granola!J6</f>
        <v>0.50386492306524477</v>
      </c>
      <c r="K17" s="144">
        <f>Granola!K6</f>
        <v>0.15682783978268489</v>
      </c>
      <c r="L17" s="147">
        <f>Granola!L6</f>
        <v>989604.63851471781</v>
      </c>
      <c r="M17" s="143">
        <f>Granola!M6</f>
        <v>-568681.80841777474</v>
      </c>
      <c r="N17" s="144">
        <f>Granola!N6</f>
        <v>-0.36494048288569303</v>
      </c>
      <c r="O17" s="148">
        <f>Granola!O6</f>
        <v>402601.9603728056</v>
      </c>
      <c r="P17" s="142">
        <f>Granola!P6</f>
        <v>-135728.77925259725</v>
      </c>
      <c r="Q17" s="144">
        <f>Granola!Q6</f>
        <v>-0.25212897808333229</v>
      </c>
    </row>
    <row r="18" spans="2:17">
      <c r="B18" s="412" t="s">
        <v>219</v>
      </c>
      <c r="C18" s="169" t="s">
        <v>22</v>
      </c>
      <c r="D18" s="136">
        <f>'NB vs PL'!D9</f>
        <v>224523006.8047916</v>
      </c>
      <c r="E18" s="128">
        <f>'NB vs PL'!E9</f>
        <v>1811597.9989336133</v>
      </c>
      <c r="F18" s="132">
        <f>'NB vs PL'!F9</f>
        <v>8.1342846720206408E-3</v>
      </c>
      <c r="G18" s="133">
        <f>'NB vs PL'!G9</f>
        <v>81.036976105905111</v>
      </c>
      <c r="H18" s="134">
        <f>'NB vs PL'!H9</f>
        <v>-1.7337159500414856</v>
      </c>
      <c r="I18" s="202">
        <f>'NB vs PL'!I9</f>
        <v>3.1406786154635657</v>
      </c>
      <c r="J18" s="203">
        <f>'NB vs PL'!J9</f>
        <v>6.8854432699652524E-2</v>
      </c>
      <c r="K18" s="132">
        <f>'NB vs PL'!K9</f>
        <v>2.24148351608131E-2</v>
      </c>
      <c r="L18" s="135">
        <f>'NB vs PL'!L9</f>
        <v>705154606.1513896</v>
      </c>
      <c r="M18" s="129">
        <f>'NB vs PL'!M9</f>
        <v>21024314.804135084</v>
      </c>
      <c r="N18" s="132">
        <f>'NB vs PL'!N9</f>
        <v>3.0731448482908135E-2</v>
      </c>
      <c r="O18" s="136">
        <f>'NB vs PL'!O9</f>
        <v>263054508.69731128</v>
      </c>
      <c r="P18" s="128">
        <f>'NB vs PL'!P9</f>
        <v>-628475.58876776695</v>
      </c>
      <c r="Q18" s="132">
        <f>'NB vs PL'!Q9</f>
        <v>-2.3834514406356668E-3</v>
      </c>
    </row>
    <row r="19" spans="2:17" ht="15.75" thickBot="1">
      <c r="B19" s="413"/>
      <c r="C19" s="170" t="s">
        <v>21</v>
      </c>
      <c r="D19" s="141">
        <f>'NB vs PL'!D10</f>
        <v>52539412.838519134</v>
      </c>
      <c r="E19" s="130">
        <f>'NB vs PL'!E10</f>
        <v>6180449.9054000527</v>
      </c>
      <c r="F19" s="137">
        <f>'NB vs PL'!F10</f>
        <v>0.13331725979971626</v>
      </c>
      <c r="G19" s="138">
        <f>'NB vs PL'!G10</f>
        <v>18.963023894095187</v>
      </c>
      <c r="H19" s="139">
        <f>'NB vs PL'!H10</f>
        <v>1.7337159500411197</v>
      </c>
      <c r="I19" s="204">
        <f>'NB vs PL'!I10</f>
        <v>1.7003161953369086</v>
      </c>
      <c r="J19" s="205">
        <f>'NB vs PL'!J10</f>
        <v>9.516538238784733E-3</v>
      </c>
      <c r="K19" s="137">
        <f>'NB vs PL'!K10</f>
        <v>5.6284245143021399E-3</v>
      </c>
      <c r="L19" s="140">
        <f>'NB vs PL'!L10</f>
        <v>89333614.542825982</v>
      </c>
      <c r="M19" s="131">
        <f>'NB vs PL'!M10</f>
        <v>10949895.912083611</v>
      </c>
      <c r="N19" s="137">
        <f>'NB vs PL'!N10</f>
        <v>0.13969605044725478</v>
      </c>
      <c r="O19" s="141">
        <f>'NB vs PL'!O10</f>
        <v>45693725.322855234</v>
      </c>
      <c r="P19" s="130">
        <f>'NB vs PL'!P10</f>
        <v>3519344.5256541669</v>
      </c>
      <c r="Q19" s="137">
        <f>'NB vs PL'!Q10</f>
        <v>8.3447449829251091E-2</v>
      </c>
    </row>
    <row r="20" spans="2:17">
      <c r="B20" s="409" t="s">
        <v>100</v>
      </c>
      <c r="C20" s="165" t="s">
        <v>208</v>
      </c>
      <c r="D20" s="127">
        <f>Package!D15</f>
        <v>143233940.53020272</v>
      </c>
      <c r="E20" s="121">
        <f>Package!E15</f>
        <v>-548956.41773366928</v>
      </c>
      <c r="F20" s="123">
        <f>Package!F15</f>
        <v>-3.8179535214987758E-3</v>
      </c>
      <c r="G20" s="124">
        <f>Package!G15</f>
        <v>51.69735423324537</v>
      </c>
      <c r="H20" s="125">
        <f>Package!H15</f>
        <v>-1.7395574633794411</v>
      </c>
      <c r="I20" s="198">
        <f>Package!I15</f>
        <v>3.052250734632326</v>
      </c>
      <c r="J20" s="199">
        <f>Package!J15</f>
        <v>5.597156934984282E-2</v>
      </c>
      <c r="K20" s="123">
        <f>Package!K15</f>
        <v>1.8680358625584186E-2</v>
      </c>
      <c r="L20" s="126">
        <f>Package!L15</f>
        <v>437185900.20759416</v>
      </c>
      <c r="M20" s="122">
        <f>Package!M15</f>
        <v>6372201.7585340142</v>
      </c>
      <c r="N20" s="123">
        <f>Package!N15</f>
        <v>1.4791084363088028E-2</v>
      </c>
      <c r="O20" s="127">
        <f>Package!O15</f>
        <v>221171792.44340992</v>
      </c>
      <c r="P20" s="121">
        <f>Package!P15</f>
        <v>-3338715.7141204178</v>
      </c>
      <c r="Q20" s="123">
        <f>Package!Q15</f>
        <v>-1.4871088848000692E-2</v>
      </c>
    </row>
    <row r="21" spans="2:17">
      <c r="B21" s="410"/>
      <c r="C21" s="166" t="s">
        <v>209</v>
      </c>
      <c r="D21" s="88">
        <f>Package!D16</f>
        <v>81589891.346807018</v>
      </c>
      <c r="E21" s="87">
        <f>Package!E16</f>
        <v>7180910.860375151</v>
      </c>
      <c r="F21" s="89">
        <f>Package!F16</f>
        <v>9.6505970293257234E-2</v>
      </c>
      <c r="G21" s="106">
        <f>Package!G16</f>
        <v>29.448198514921597</v>
      </c>
      <c r="H21" s="92">
        <f>Package!H16</f>
        <v>1.7941019283914841</v>
      </c>
      <c r="I21" s="194">
        <f>Package!I16</f>
        <v>2.4230970528849802</v>
      </c>
      <c r="J21" s="195">
        <f>Package!J16</f>
        <v>3.973265513119939E-2</v>
      </c>
      <c r="K21" s="89">
        <f>Package!K16</f>
        <v>1.6670826823059755E-2</v>
      </c>
      <c r="L21" s="90">
        <f>Package!L16</f>
        <v>197700225.26765385</v>
      </c>
      <c r="M21" s="91">
        <f>Package!M16</f>
        <v>20356510.303136349</v>
      </c>
      <c r="N21" s="89">
        <f>Package!N16</f>
        <v>0.11478563143446741</v>
      </c>
      <c r="O21" s="88">
        <f>Package!O16</f>
        <v>41898546.378148317</v>
      </c>
      <c r="P21" s="87">
        <f>Package!P16</f>
        <v>3411442.6492001787</v>
      </c>
      <c r="Q21" s="89">
        <f>Package!Q16</f>
        <v>8.8638591077827886E-2</v>
      </c>
    </row>
    <row r="22" spans="2:17">
      <c r="B22" s="410"/>
      <c r="C22" s="166" t="s">
        <v>210</v>
      </c>
      <c r="D22" s="88">
        <f>Package!D17</f>
        <v>11580763.905128662</v>
      </c>
      <c r="E22" s="87">
        <f>Package!E17</f>
        <v>35265.591121148318</v>
      </c>
      <c r="F22" s="89">
        <f>Package!F17</f>
        <v>3.0544884388716709E-3</v>
      </c>
      <c r="G22" s="106">
        <f>Package!G17</f>
        <v>4.179839301207914</v>
      </c>
      <c r="H22" s="92">
        <f>Package!H17</f>
        <v>-0.11104499028434223</v>
      </c>
      <c r="I22" s="194">
        <f>Package!I17</f>
        <v>2.5192967357072376</v>
      </c>
      <c r="J22" s="195">
        <f>Package!J17</f>
        <v>-1.6696868650368568E-2</v>
      </c>
      <c r="K22" s="89">
        <f>Package!K17</f>
        <v>-6.5839553466058767E-3</v>
      </c>
      <c r="L22" s="90">
        <f>Package!L17</f>
        <v>29175380.70318684</v>
      </c>
      <c r="M22" s="91">
        <f>Package!M17</f>
        <v>-103929.18025773764</v>
      </c>
      <c r="N22" s="89">
        <f>Package!N17</f>
        <v>-3.549577523222376E-3</v>
      </c>
      <c r="O22" s="88">
        <f>Package!O17</f>
        <v>6862934.8593058586</v>
      </c>
      <c r="P22" s="87">
        <f>Package!P17</f>
        <v>-24147.799280644394</v>
      </c>
      <c r="Q22" s="89">
        <f>Package!Q17</f>
        <v>-3.5062450209651557E-3</v>
      </c>
    </row>
    <row r="23" spans="2:17" ht="15.75" thickBot="1">
      <c r="B23" s="411"/>
      <c r="C23" s="167" t="s">
        <v>211</v>
      </c>
      <c r="D23" s="155">
        <f>Package!D18</f>
        <v>35592132.899311654</v>
      </c>
      <c r="E23" s="149">
        <f>Package!E18</f>
        <v>1025727.7032304853</v>
      </c>
      <c r="F23" s="151">
        <f>Package!F18</f>
        <v>2.9674121373395611E-2</v>
      </c>
      <c r="G23" s="152">
        <f>Package!G18</f>
        <v>12.846250655405724</v>
      </c>
      <c r="H23" s="153">
        <f>Package!H18</f>
        <v>-3.5336594448764913E-4</v>
      </c>
      <c r="I23" s="196">
        <f>Package!I18</f>
        <v>2.8590930764385827</v>
      </c>
      <c r="J23" s="197">
        <f>Package!J18</f>
        <v>2.3339228959112113E-2</v>
      </c>
      <c r="K23" s="151">
        <f>Package!K18</f>
        <v>8.2303437514003319E-3</v>
      </c>
      <c r="L23" s="154">
        <f>Package!L18</f>
        <v>101761220.74810384</v>
      </c>
      <c r="M23" s="150">
        <f>Package!M18</f>
        <v>3739404.2197823077</v>
      </c>
      <c r="N23" s="151">
        <f>Package!N18</f>
        <v>3.8148693344219733E-2</v>
      </c>
      <c r="O23" s="155">
        <f>Package!O18</f>
        <v>29187140.89520061</v>
      </c>
      <c r="P23" s="149">
        <f>Package!P18</f>
        <v>2102255.5936660506</v>
      </c>
      <c r="Q23" s="151">
        <f>Package!Q18</f>
        <v>7.7617297258664855E-2</v>
      </c>
    </row>
    <row r="24" spans="2:17">
      <c r="B24" s="412" t="s">
        <v>220</v>
      </c>
      <c r="C24" s="171" t="s">
        <v>221</v>
      </c>
      <c r="D24" s="127">
        <f>Flavor!D42</f>
        <v>27732819.120200075</v>
      </c>
      <c r="E24" s="121">
        <f>Flavor!E42</f>
        <v>961844.0467466712</v>
      </c>
      <c r="F24" s="123">
        <f>Flavor!F42</f>
        <v>3.5928614632361806E-2</v>
      </c>
      <c r="G24" s="124">
        <f>Flavor!G42</f>
        <v>10.009592479522597</v>
      </c>
      <c r="H24" s="125">
        <f>Flavor!H42</f>
        <v>6.015995730350987E-2</v>
      </c>
      <c r="I24" s="198">
        <f>Flavor!I42</f>
        <v>2.9215533425662037</v>
      </c>
      <c r="J24" s="199">
        <f>Flavor!J42</f>
        <v>4.8282028451721803E-2</v>
      </c>
      <c r="K24" s="123">
        <f>Flavor!K42</f>
        <v>1.6803852881746364E-2</v>
      </c>
      <c r="L24" s="126">
        <f>Flavor!L42</f>
        <v>81022910.399404451</v>
      </c>
      <c r="M24" s="122">
        <f>Flavor!M42</f>
        <v>4102635.6699769497</v>
      </c>
      <c r="N24" s="123">
        <f>Flavor!N42</f>
        <v>5.333620666863529E-2</v>
      </c>
      <c r="O24" s="127">
        <f>Flavor!O42</f>
        <v>34957649.441776991</v>
      </c>
      <c r="P24" s="121">
        <f>Flavor!P42</f>
        <v>-379904.56732694805</v>
      </c>
      <c r="Q24" s="123">
        <f>Flavor!Q42</f>
        <v>-1.0750731848307158E-2</v>
      </c>
    </row>
    <row r="25" spans="2:17">
      <c r="B25" s="410"/>
      <c r="C25" s="166" t="s">
        <v>222</v>
      </c>
      <c r="D25" s="88">
        <f>Flavor!D43</f>
        <v>49785448.008994497</v>
      </c>
      <c r="E25" s="87">
        <f>Flavor!E43</f>
        <v>-2195102.2773516327</v>
      </c>
      <c r="F25" s="89">
        <f>Flavor!F43</f>
        <v>-4.2229300483727777E-2</v>
      </c>
      <c r="G25" s="106">
        <f>Flavor!G43</f>
        <v>17.969036751028266</v>
      </c>
      <c r="H25" s="92">
        <f>Flavor!H43</f>
        <v>-1.3495340564526757</v>
      </c>
      <c r="I25" s="194">
        <f>Flavor!I43</f>
        <v>2.5610647066974872</v>
      </c>
      <c r="J25" s="195">
        <f>Flavor!J43</f>
        <v>4.4614072514065128E-2</v>
      </c>
      <c r="K25" s="89">
        <f>Flavor!K43</f>
        <v>1.7728967899480457E-2</v>
      </c>
      <c r="L25" s="90">
        <f>Flavor!L43</f>
        <v>127503753.80295849</v>
      </c>
      <c r="M25" s="91">
        <f>Flavor!M43</f>
        <v>-3302734.9303204864</v>
      </c>
      <c r="N25" s="89">
        <f>Flavor!N43</f>
        <v>-2.5249014496940815E-2</v>
      </c>
      <c r="O25" s="88">
        <f>Flavor!O43</f>
        <v>38154237.231498003</v>
      </c>
      <c r="P25" s="87">
        <f>Flavor!P43</f>
        <v>-1133736.3404944465</v>
      </c>
      <c r="Q25" s="89">
        <f>Flavor!Q43</f>
        <v>-2.8857083667523709E-2</v>
      </c>
    </row>
    <row r="26" spans="2:17">
      <c r="B26" s="410"/>
      <c r="C26" s="166" t="s">
        <v>223</v>
      </c>
      <c r="D26" s="88">
        <f>Flavor!D44</f>
        <v>48927129.550741538</v>
      </c>
      <c r="E26" s="87">
        <f>Flavor!E44</f>
        <v>4610084.702305302</v>
      </c>
      <c r="F26" s="89">
        <f>Flavor!F44</f>
        <v>0.10402509278476794</v>
      </c>
      <c r="G26" s="106">
        <f>Flavor!G44</f>
        <v>17.659244300880047</v>
      </c>
      <c r="H26" s="92">
        <f>Flavor!H44</f>
        <v>1.1888151852477513</v>
      </c>
      <c r="I26" s="194">
        <f>Flavor!I44</f>
        <v>2.8487481630993559</v>
      </c>
      <c r="J26" s="195">
        <f>Flavor!J44</f>
        <v>4.7088593354200015E-2</v>
      </c>
      <c r="K26" s="89">
        <f>Flavor!K44</f>
        <v>1.6807392969047728E-2</v>
      </c>
      <c r="L26" s="90">
        <f>Flavor!L44</f>
        <v>139381070.43339917</v>
      </c>
      <c r="M26" s="91">
        <f>Flavor!M44</f>
        <v>15219797.630952537</v>
      </c>
      <c r="N26" s="89">
        <f>Flavor!N44</f>
        <v>0.122580876366891</v>
      </c>
      <c r="O26" s="88">
        <f>Flavor!O44</f>
        <v>43732842.430522799</v>
      </c>
      <c r="P26" s="87">
        <f>Flavor!P44</f>
        <v>2754205.8677739203</v>
      </c>
      <c r="Q26" s="89">
        <f>Flavor!Q44</f>
        <v>6.7210773680976901E-2</v>
      </c>
    </row>
    <row r="27" spans="2:17">
      <c r="B27" s="410"/>
      <c r="C27" s="166" t="s">
        <v>224</v>
      </c>
      <c r="D27" s="88">
        <f>Flavor!D45</f>
        <v>6204539.3173476662</v>
      </c>
      <c r="E27" s="87">
        <f>Flavor!E45</f>
        <v>371380.46466155723</v>
      </c>
      <c r="F27" s="89">
        <f>Flavor!F45</f>
        <v>6.3667126858810028E-2</v>
      </c>
      <c r="G27" s="106">
        <f>Flavor!G45</f>
        <v>2.2394012603136115</v>
      </c>
      <c r="H27" s="92">
        <f>Flavor!H45</f>
        <v>7.1507851988132032E-2</v>
      </c>
      <c r="I27" s="194">
        <f>Flavor!I45</f>
        <v>3.1382638749328846</v>
      </c>
      <c r="J27" s="195">
        <f>Flavor!J45</f>
        <v>1.6372779938251814E-2</v>
      </c>
      <c r="K27" s="89">
        <f>Flavor!K45</f>
        <v>5.2445070760163597E-3</v>
      </c>
      <c r="L27" s="90">
        <f>Flavor!L45</f>
        <v>19471481.600232922</v>
      </c>
      <c r="M27" s="91">
        <f>Flavor!M45</f>
        <v>1260994.9223430492</v>
      </c>
      <c r="N27" s="89">
        <f>Flavor!N45</f>
        <v>6.9245536632147067E-2</v>
      </c>
      <c r="O27" s="88">
        <f>Flavor!O45</f>
        <v>7228888.9627572298</v>
      </c>
      <c r="P27" s="87">
        <f>Flavor!P45</f>
        <v>161780.8055591248</v>
      </c>
      <c r="Q27" s="89">
        <f>Flavor!Q45</f>
        <v>2.2892080036209041E-2</v>
      </c>
    </row>
    <row r="28" spans="2:17">
      <c r="B28" s="410"/>
      <c r="C28" s="166" t="s">
        <v>225</v>
      </c>
      <c r="D28" s="88">
        <f>Flavor!D46</f>
        <v>43169661.146949887</v>
      </c>
      <c r="E28" s="87">
        <f>Flavor!E46</f>
        <v>4284693.1693515703</v>
      </c>
      <c r="F28" s="89">
        <f>Flavor!F46</f>
        <v>0.11018893398137779</v>
      </c>
      <c r="G28" s="106">
        <f>Flavor!G46</f>
        <v>15.581204120907669</v>
      </c>
      <c r="H28" s="92">
        <f>Flavor!H46</f>
        <v>1.129606300497862</v>
      </c>
      <c r="I28" s="194">
        <f>Flavor!I46</f>
        <v>2.7097071506259378</v>
      </c>
      <c r="J28" s="195">
        <f>Flavor!J46</f>
        <v>2.2438643357898691E-2</v>
      </c>
      <c r="K28" s="89">
        <f>Flavor!K46</f>
        <v>8.3499818857738616E-3</v>
      </c>
      <c r="L28" s="90">
        <f>Flavor!L46</f>
        <v>116977139.49998882</v>
      </c>
      <c r="M28" s="91">
        <f>Flavor!M46</f>
        <v>12482789.647662684</v>
      </c>
      <c r="N28" s="89">
        <f>Flavor!N46</f>
        <v>0.11945899146990871</v>
      </c>
      <c r="O28" s="88">
        <f>Flavor!O46</f>
        <v>30408841.440777183</v>
      </c>
      <c r="P28" s="87">
        <f>Flavor!P46</f>
        <v>2487102.9770723097</v>
      </c>
      <c r="Q28" s="89">
        <f>Flavor!Q46</f>
        <v>8.907407324602172E-2</v>
      </c>
    </row>
    <row r="29" spans="2:17">
      <c r="B29" s="410"/>
      <c r="C29" s="166" t="s">
        <v>226</v>
      </c>
      <c r="D29" s="88">
        <f>Flavor!D47</f>
        <v>11174965.770275677</v>
      </c>
      <c r="E29" s="87">
        <f>Flavor!E47</f>
        <v>-181544.43911167048</v>
      </c>
      <c r="F29" s="89">
        <f>Flavor!F47</f>
        <v>-1.5985935447106362E-2</v>
      </c>
      <c r="G29" s="106">
        <f>Flavor!G47</f>
        <v>4.0333747841595873</v>
      </c>
      <c r="H29" s="92">
        <f>Flavor!H47</f>
        <v>-0.18727208081902091</v>
      </c>
      <c r="I29" s="194">
        <f>Flavor!I47</f>
        <v>2.8133715755203061</v>
      </c>
      <c r="J29" s="195">
        <f>Flavor!J47</f>
        <v>2.2725129335985361E-2</v>
      </c>
      <c r="K29" s="89">
        <f>Flavor!K47</f>
        <v>8.1433208305758901E-3</v>
      </c>
      <c r="L29" s="90">
        <f>Flavor!L47</f>
        <v>31439331.055505972</v>
      </c>
      <c r="M29" s="91">
        <f>Flavor!M47</f>
        <v>-252673.80137678608</v>
      </c>
      <c r="N29" s="89">
        <f>Flavor!N47</f>
        <v>-7.9727932176531669E-3</v>
      </c>
      <c r="O29" s="88">
        <f>Flavor!O47</f>
        <v>20006803.618518591</v>
      </c>
      <c r="P29" s="87">
        <f>Flavor!P47</f>
        <v>-334107.5268188566</v>
      </c>
      <c r="Q29" s="89">
        <f>Flavor!Q47</f>
        <v>-1.6425396307551389E-2</v>
      </c>
    </row>
    <row r="30" spans="2:17">
      <c r="B30" s="410"/>
      <c r="C30" s="166" t="s">
        <v>227</v>
      </c>
      <c r="D30" s="88">
        <f>Flavor!D48</f>
        <v>993350.91337321245</v>
      </c>
      <c r="E30" s="87">
        <f>Flavor!E48</f>
        <v>-25686.139323321171</v>
      </c>
      <c r="F30" s="89">
        <f>Flavor!F48</f>
        <v>-2.5206285929791829E-2</v>
      </c>
      <c r="G30" s="106">
        <f>Flavor!G48</f>
        <v>0.35852964637068163</v>
      </c>
      <c r="H30" s="92">
        <f>Flavor!H48</f>
        <v>-2.0195460414802635E-2</v>
      </c>
      <c r="I30" s="194">
        <f>Flavor!I48</f>
        <v>3.4756508555918129</v>
      </c>
      <c r="J30" s="195">
        <f>Flavor!J48</f>
        <v>0.1885817391681095</v>
      </c>
      <c r="K30" s="89">
        <f>Flavor!K48</f>
        <v>5.737078609812879E-2</v>
      </c>
      <c r="L30" s="90">
        <f>Flavor!L48</f>
        <v>3452540.9519685148</v>
      </c>
      <c r="M30" s="91">
        <f>Flavor!M48</f>
        <v>102895.72755830502</v>
      </c>
      <c r="N30" s="89">
        <f>Flavor!N48</f>
        <v>3.0718395729930601E-2</v>
      </c>
      <c r="O30" s="88">
        <f>Flavor!O48</f>
        <v>1868415.3845334053</v>
      </c>
      <c r="P30" s="87">
        <f>Flavor!P48</f>
        <v>111507.36375339935</v>
      </c>
      <c r="Q30" s="89">
        <f>Flavor!Q48</f>
        <v>6.3467957590570945E-2</v>
      </c>
    </row>
    <row r="31" spans="2:17">
      <c r="B31" s="410"/>
      <c r="C31" s="166" t="s">
        <v>228</v>
      </c>
      <c r="D31" s="88">
        <f>Flavor!D49</f>
        <v>7971714.6782703912</v>
      </c>
      <c r="E31" s="87">
        <f>Flavor!E49</f>
        <v>-234704.21419609245</v>
      </c>
      <c r="F31" s="89">
        <f>Flavor!F49</f>
        <v>-2.8600077240945085E-2</v>
      </c>
      <c r="G31" s="106">
        <f>Flavor!G49</f>
        <v>2.8772269759764528</v>
      </c>
      <c r="H31" s="92">
        <f>Flavor!H49</f>
        <v>-0.17268849387970686</v>
      </c>
      <c r="I31" s="194">
        <f>Flavor!I49</f>
        <v>3.0454577860709833</v>
      </c>
      <c r="J31" s="195">
        <f>Flavor!J49</f>
        <v>-4.9615057894277559E-2</v>
      </c>
      <c r="K31" s="89">
        <f>Flavor!K49</f>
        <v>-1.6030336084340131E-2</v>
      </c>
      <c r="L31" s="90">
        <f>Flavor!L49</f>
        <v>24277520.535274908</v>
      </c>
      <c r="M31" s="91">
        <f>Flavor!M49</f>
        <v>-1121943.7250015773</v>
      </c>
      <c r="N31" s="89">
        <f>Flavor!N49</f>
        <v>-4.4171944475074706E-2</v>
      </c>
      <c r="O31" s="88">
        <f>Flavor!O49</f>
        <v>15050076.062193036</v>
      </c>
      <c r="P31" s="87">
        <f>Flavor!P49</f>
        <v>-600481.66687550955</v>
      </c>
      <c r="Q31" s="89">
        <f>Flavor!Q49</f>
        <v>-3.8368068235690132E-2</v>
      </c>
    </row>
    <row r="32" spans="2:17">
      <c r="B32" s="410"/>
      <c r="C32" s="166" t="s">
        <v>229</v>
      </c>
      <c r="D32" s="88">
        <f>Flavor!D50</f>
        <v>3243759.835568096</v>
      </c>
      <c r="E32" s="87">
        <f>Flavor!E50</f>
        <v>-442056.53522285307</v>
      </c>
      <c r="F32" s="89">
        <f>Flavor!F50</f>
        <v>-0.11993449774818569</v>
      </c>
      <c r="G32" s="106">
        <f>Flavor!G50</f>
        <v>1.1707686086565305</v>
      </c>
      <c r="H32" s="92">
        <f>Flavor!H50</f>
        <v>-0.19906499545598511</v>
      </c>
      <c r="I32" s="194">
        <f>Flavor!I50</f>
        <v>2.5112365752380446</v>
      </c>
      <c r="J32" s="195">
        <f>Flavor!J50</f>
        <v>-0.11420697692513304</v>
      </c>
      <c r="K32" s="89">
        <f>Flavor!K50</f>
        <v>-4.3500069476273703E-2</v>
      </c>
      <c r="L32" s="90">
        <f>Flavor!L50</f>
        <v>8145848.3403667482</v>
      </c>
      <c r="M32" s="91">
        <f>Flavor!M50</f>
        <v>-1531054.4847838329</v>
      </c>
      <c r="N32" s="89">
        <f>Flavor!N50</f>
        <v>-0.15821740823981131</v>
      </c>
      <c r="O32" s="88">
        <f>Flavor!O50</f>
        <v>2452557.4263848066</v>
      </c>
      <c r="P32" s="87">
        <f>Flavor!P50</f>
        <v>-332056.59580487851</v>
      </c>
      <c r="Q32" s="89">
        <f>Flavor!Q50</f>
        <v>-0.11924690214113241</v>
      </c>
    </row>
    <row r="33" spans="2:17">
      <c r="B33" s="410"/>
      <c r="C33" s="166" t="s">
        <v>230</v>
      </c>
      <c r="D33" s="88">
        <f>Flavor!D51</f>
        <v>3516519.2971720253</v>
      </c>
      <c r="E33" s="87">
        <f>Flavor!E51</f>
        <v>39619.919837192632</v>
      </c>
      <c r="F33" s="89">
        <f>Flavor!F51</f>
        <v>1.1395187360171094E-2</v>
      </c>
      <c r="G33" s="106">
        <f>Flavor!G51</f>
        <v>1.2692155441720292</v>
      </c>
      <c r="H33" s="92">
        <f>Flavor!H51</f>
        <v>-2.2974062161798869E-2</v>
      </c>
      <c r="I33" s="194">
        <f>Flavor!I51</f>
        <v>3.1846446806891713</v>
      </c>
      <c r="J33" s="195">
        <f>Flavor!J51</f>
        <v>-9.9368775419530486E-3</v>
      </c>
      <c r="K33" s="89">
        <f>Flavor!K51</f>
        <v>-3.1105411963422243E-3</v>
      </c>
      <c r="L33" s="90">
        <f>Flavor!L51</f>
        <v>11198864.474279713</v>
      </c>
      <c r="M33" s="91">
        <f>Flavor!M51</f>
        <v>91625.843620577827</v>
      </c>
      <c r="N33" s="89">
        <f>Flavor!N51</f>
        <v>8.249200964105018E-3</v>
      </c>
      <c r="O33" s="88">
        <f>Flavor!O51</f>
        <v>7633790.1450464725</v>
      </c>
      <c r="P33" s="87">
        <f>Flavor!P51</f>
        <v>288710.02312409505</v>
      </c>
      <c r="Q33" s="89">
        <f>Flavor!Q51</f>
        <v>3.9306585950288173E-2</v>
      </c>
    </row>
    <row r="34" spans="2:17">
      <c r="B34" s="410"/>
      <c r="C34" s="166" t="s">
        <v>231</v>
      </c>
      <c r="D34" s="88">
        <f>Flavor!D52</f>
        <v>571017.12781859084</v>
      </c>
      <c r="E34" s="87">
        <f>Flavor!E52</f>
        <v>-224041.87234682334</v>
      </c>
      <c r="F34" s="89">
        <f>Flavor!F52</f>
        <v>-0.28179276292729322</v>
      </c>
      <c r="G34" s="106">
        <f>Flavor!G52</f>
        <v>0.20609692521768866</v>
      </c>
      <c r="H34" s="92">
        <f>Flavor!H52</f>
        <v>-8.9386741388569863E-2</v>
      </c>
      <c r="I34" s="194">
        <f>Flavor!I52</f>
        <v>3.1161940402034327</v>
      </c>
      <c r="J34" s="195">
        <f>Flavor!J52</f>
        <v>0.113490669497883</v>
      </c>
      <c r="K34" s="89">
        <f>Flavor!K52</f>
        <v>3.7796164151644433E-2</v>
      </c>
      <c r="L34" s="90">
        <f>Flavor!L52</f>
        <v>1779400.1705623746</v>
      </c>
      <c r="M34" s="91">
        <f>Flavor!M52</f>
        <v>-607926.16914409888</v>
      </c>
      <c r="N34" s="89">
        <f>Flavor!N52</f>
        <v>-0.25464728429999417</v>
      </c>
      <c r="O34" s="88">
        <f>Flavor!O52</f>
        <v>894239.35305130482</v>
      </c>
      <c r="P34" s="87">
        <f>Flavor!P52</f>
        <v>-204638.97255172161</v>
      </c>
      <c r="Q34" s="89">
        <f>Flavor!Q52</f>
        <v>-0.1862253243000519</v>
      </c>
    </row>
    <row r="35" spans="2:17">
      <c r="B35" s="410"/>
      <c r="C35" s="166" t="s">
        <v>232</v>
      </c>
      <c r="D35" s="88">
        <f>Flavor!D53</f>
        <v>3442598.0686737667</v>
      </c>
      <c r="E35" s="87">
        <f>Flavor!E53</f>
        <v>-135117.59305166686</v>
      </c>
      <c r="F35" s="89">
        <f>Flavor!F53</f>
        <v>-3.7766442564779831E-2</v>
      </c>
      <c r="G35" s="106">
        <f>Flavor!G53</f>
        <v>1.2425351922883545</v>
      </c>
      <c r="H35" s="92">
        <f>Flavor!H53</f>
        <v>-8.7122784769100736E-2</v>
      </c>
      <c r="I35" s="194">
        <f>Flavor!I53</f>
        <v>2.630741375017819</v>
      </c>
      <c r="J35" s="195">
        <f>Flavor!J53</f>
        <v>-1.3169629817100237E-3</v>
      </c>
      <c r="K35" s="89">
        <f>Flavor!K53</f>
        <v>-5.0035478419941444E-4</v>
      </c>
      <c r="L35" s="90">
        <f>Flavor!L53</f>
        <v>9056585.1768165138</v>
      </c>
      <c r="M35" s="91">
        <f>Flavor!M53</f>
        <v>-360171.16161941551</v>
      </c>
      <c r="N35" s="89">
        <f>Flavor!N53</f>
        <v>-3.8247900728759637E-2</v>
      </c>
      <c r="O35" s="88">
        <f>Flavor!O53</f>
        <v>4948382.5508328676</v>
      </c>
      <c r="P35" s="87">
        <f>Flavor!P53</f>
        <v>-410406.16044971906</v>
      </c>
      <c r="Q35" s="89">
        <f>Flavor!Q53</f>
        <v>-7.6585620848538996E-2</v>
      </c>
    </row>
    <row r="36" spans="2:17" ht="15.75" thickBot="1">
      <c r="B36" s="413"/>
      <c r="C36" s="172" t="s">
        <v>233</v>
      </c>
      <c r="D36" s="155">
        <f>Flavor!D54</f>
        <v>1545583.9509183795</v>
      </c>
      <c r="E36" s="149">
        <f>Flavor!E54</f>
        <v>-36181.693642600439</v>
      </c>
      <c r="F36" s="151">
        <f>Flavor!F54</f>
        <v>-2.2874244213745516E-2</v>
      </c>
      <c r="G36" s="152">
        <f>Flavor!G54</f>
        <v>0.557846839318073</v>
      </c>
      <c r="H36" s="153">
        <f>Flavor!H54</f>
        <v>-3.0016340986092183E-2</v>
      </c>
      <c r="I36" s="196">
        <f>Flavor!I54</f>
        <v>2.552929369976852</v>
      </c>
      <c r="J36" s="197">
        <f>Flavor!J54</f>
        <v>0.20612645697399135</v>
      </c>
      <c r="K36" s="151">
        <f>Flavor!K54</f>
        <v>8.7832879289484703E-2</v>
      </c>
      <c r="L36" s="154">
        <f>Flavor!L54</f>
        <v>3945766.6620643926</v>
      </c>
      <c r="M36" s="150">
        <f>Flavor!M54</f>
        <v>233674.4397208374</v>
      </c>
      <c r="N36" s="151">
        <f>Flavor!N54</f>
        <v>6.2949524344875177E-2</v>
      </c>
      <c r="O36" s="155">
        <f>Flavor!O54</f>
        <v>3624343.7766546011</v>
      </c>
      <c r="P36" s="149">
        <f>Flavor!P54</f>
        <v>41239.93563328078</v>
      </c>
      <c r="Q36" s="151">
        <f>Flavor!Q54</f>
        <v>1.1509556368739187E-2</v>
      </c>
    </row>
    <row r="37" spans="2:17">
      <c r="B37" s="409" t="s">
        <v>234</v>
      </c>
      <c r="C37" s="244" t="s">
        <v>346</v>
      </c>
      <c r="D37" s="127">
        <f>Fat!D15</f>
        <v>62050910.060514018</v>
      </c>
      <c r="E37" s="121">
        <f>Fat!E15</f>
        <v>2206361.2052597255</v>
      </c>
      <c r="F37" s="123">
        <f>Fat!F15</f>
        <v>3.6868206836954194E-2</v>
      </c>
      <c r="G37" s="124">
        <f>Fat!G15</f>
        <v>22.396003810404295</v>
      </c>
      <c r="H37" s="125">
        <f>Fat!H15</f>
        <v>0.15477804166399167</v>
      </c>
      <c r="I37" s="198">
        <f>Fat!I15</f>
        <v>3.1451279851267495</v>
      </c>
      <c r="J37" s="199">
        <f>Fat!J15</f>
        <v>3.5810275507643485E-2</v>
      </c>
      <c r="K37" s="123">
        <f>Fat!K15</f>
        <v>1.1517084727900088E-2</v>
      </c>
      <c r="L37" s="126">
        <f>Fat!L15</f>
        <v>195158053.73390561</v>
      </c>
      <c r="M37" s="122">
        <f>Fat!M15</f>
        <v>9082338.1540976465</v>
      </c>
      <c r="N37" s="123">
        <f>Fat!N15</f>
        <v>4.8809905826761299E-2</v>
      </c>
      <c r="O37" s="127">
        <f>Fat!O15</f>
        <v>66659417.997950792</v>
      </c>
      <c r="P37" s="121">
        <f>Fat!P15</f>
        <v>2933488.7596433237</v>
      </c>
      <c r="Q37" s="123">
        <f>Fat!Q15</f>
        <v>4.6032891080698753E-2</v>
      </c>
    </row>
    <row r="38" spans="2:17">
      <c r="B38" s="410"/>
      <c r="C38" s="245" t="s">
        <v>236</v>
      </c>
      <c r="D38" s="88">
        <f>Fat!D16</f>
        <v>5973539.5373651739</v>
      </c>
      <c r="E38" s="87">
        <f>Fat!E16</f>
        <v>1064891.6680319151</v>
      </c>
      <c r="F38" s="89">
        <f>Fat!F16</f>
        <v>0.21694195558105073</v>
      </c>
      <c r="G38" s="106">
        <f>Fat!G16</f>
        <v>2.1560266257168719</v>
      </c>
      <c r="H38" s="92">
        <f>Fat!H16</f>
        <v>0.33172771178994909</v>
      </c>
      <c r="I38" s="194">
        <f>Fat!I16</f>
        <v>3.642621687650633</v>
      </c>
      <c r="J38" s="195">
        <f>Fat!J16</f>
        <v>0.24782479504961819</v>
      </c>
      <c r="K38" s="89">
        <f>Fat!K16</f>
        <v>7.3001361462818048E-2</v>
      </c>
      <c r="L38" s="90">
        <f>Fat!L16</f>
        <v>21759344.670844913</v>
      </c>
      <c r="M38" s="91">
        <f>Fat!M16</f>
        <v>5095482.1371597722</v>
      </c>
      <c r="N38" s="89">
        <f>Fat!N16</f>
        <v>0.30578037515969164</v>
      </c>
      <c r="O38" s="88">
        <f>Fat!O16</f>
        <v>9438617.3009983301</v>
      </c>
      <c r="P38" s="87">
        <f>Fat!P16</f>
        <v>2456525.0794939594</v>
      </c>
      <c r="Q38" s="89">
        <f>Fat!Q16</f>
        <v>0.35183223044920958</v>
      </c>
    </row>
    <row r="39" spans="2:17">
      <c r="B39" s="410"/>
      <c r="C39" s="245" t="s">
        <v>97</v>
      </c>
      <c r="D39" s="88">
        <f>Fat!D17</f>
        <v>114474179.10582028</v>
      </c>
      <c r="E39" s="87">
        <f>Fat!E17</f>
        <v>-1128113.4616490453</v>
      </c>
      <c r="F39" s="89">
        <f>Fat!F17</f>
        <v>-9.7585734382442373E-3</v>
      </c>
      <c r="G39" s="106">
        <f>Fat!G17</f>
        <v>41.317107983534655</v>
      </c>
      <c r="H39" s="92">
        <f>Fat!H17</f>
        <v>-1.6464824780769831</v>
      </c>
      <c r="I39" s="194">
        <f>Fat!I17</f>
        <v>2.6874440483388011</v>
      </c>
      <c r="J39" s="195">
        <f>Fat!J17</f>
        <v>2.8252212003111232E-2</v>
      </c>
      <c r="K39" s="89">
        <f>Fat!K17</f>
        <v>1.0624360234966043E-2</v>
      </c>
      <c r="L39" s="90">
        <f>Fat!L17</f>
        <v>307642951.32640666</v>
      </c>
      <c r="M39" s="91">
        <f>Fat!M17</f>
        <v>234278.66930222511</v>
      </c>
      <c r="N39" s="89">
        <f>Fat!N17</f>
        <v>7.6210819713453119E-4</v>
      </c>
      <c r="O39" s="88">
        <f>Fat!O17</f>
        <v>133118146.63091719</v>
      </c>
      <c r="P39" s="87">
        <f>Fat!P17</f>
        <v>-4925613.2577774227</v>
      </c>
      <c r="Q39" s="89">
        <f>Fat!Q17</f>
        <v>-3.5681535056339884E-2</v>
      </c>
    </row>
    <row r="40" spans="2:17" ht="15.75" thickBot="1">
      <c r="B40" s="411"/>
      <c r="C40" s="246" t="s">
        <v>23</v>
      </c>
      <c r="D40" s="120">
        <f>Fat!D18</f>
        <v>94454771.81178312</v>
      </c>
      <c r="E40" s="114">
        <f>Fat!E18</f>
        <v>5766905.7849926353</v>
      </c>
      <c r="F40" s="116">
        <f>Fat!F18</f>
        <v>6.5024744007828428E-2</v>
      </c>
      <c r="G40" s="117">
        <f>Fat!G18</f>
        <v>34.091513361279446</v>
      </c>
      <c r="H40" s="118">
        <f>Fat!H18</f>
        <v>1.130669157731667</v>
      </c>
      <c r="I40" s="206">
        <f>Fat!I18</f>
        <v>2.8514064664284575</v>
      </c>
      <c r="J40" s="207">
        <f>Fat!J18</f>
        <v>7.0321745161270321E-3</v>
      </c>
      <c r="K40" s="116">
        <f>Fat!K18</f>
        <v>2.4723098279021355E-3</v>
      </c>
      <c r="L40" s="119">
        <f>Fat!L18</f>
        <v>269328947.12914276</v>
      </c>
      <c r="M40" s="115">
        <f>Fat!M18</f>
        <v>17067460.997974962</v>
      </c>
      <c r="N40" s="116">
        <f>Fat!N18</f>
        <v>6.7657815149397935E-2</v>
      </c>
      <c r="O40" s="120">
        <f>Fat!O18</f>
        <v>99321943.890793085</v>
      </c>
      <c r="P40" s="114">
        <f>Fat!P18</f>
        <v>2239232.3983328342</v>
      </c>
      <c r="Q40" s="116">
        <f>Fat!Q18</f>
        <v>2.3065202484653925E-2</v>
      </c>
    </row>
    <row r="41" spans="2:17" ht="15.75" hidden="1" thickBot="1">
      <c r="B41" s="412" t="s">
        <v>237</v>
      </c>
      <c r="C41" s="169" t="s">
        <v>238</v>
      </c>
      <c r="D41" s="136">
        <f>Organic!D6</f>
        <v>12604623.813872853</v>
      </c>
      <c r="E41" s="128">
        <f>Organic!E6</f>
        <v>874022.21911302768</v>
      </c>
      <c r="F41" s="132">
        <f>Organic!F6</f>
        <v>7.4507876859739391E-2</v>
      </c>
      <c r="G41" s="133">
        <f>Organic!G6</f>
        <v>4.5493805439583044</v>
      </c>
      <c r="H41" s="134">
        <f>Organic!H6</f>
        <v>0.18970262069009003</v>
      </c>
      <c r="I41" s="202">
        <f>Organic!I6</f>
        <v>3.4590294370335757</v>
      </c>
      <c r="J41" s="203">
        <f>Organic!J6</f>
        <v>5.346018869635305E-2</v>
      </c>
      <c r="K41" s="132">
        <f>Organic!K6</f>
        <v>1.5697871573880084E-2</v>
      </c>
      <c r="L41" s="135">
        <f>Organic!L6</f>
        <v>43599764.814920619</v>
      </c>
      <c r="M41" s="129">
        <f>Organic!M6</f>
        <v>3650388.7593109757</v>
      </c>
      <c r="N41" s="132">
        <f>Organic!N6</f>
        <v>9.1375363515806218E-2</v>
      </c>
      <c r="O41" s="136">
        <f>Organic!O6</f>
        <v>9094612.6696372032</v>
      </c>
      <c r="P41" s="128">
        <f>Organic!P6</f>
        <v>252422.79155415669</v>
      </c>
      <c r="Q41" s="132">
        <f>Organic!Q6</f>
        <v>2.8547542524486141E-2</v>
      </c>
    </row>
    <row r="42" spans="2:17" hidden="1">
      <c r="B42" s="410"/>
      <c r="C42" s="173" t="s">
        <v>239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8" t="e">
        <f>#REF!</f>
        <v>#REF!</v>
      </c>
      <c r="J42" s="209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.75" hidden="1" thickBot="1">
      <c r="B43" s="413"/>
      <c r="C43" s="170" t="s">
        <v>240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4" t="e">
        <f>#REF!</f>
        <v>#REF!</v>
      </c>
      <c r="J43" s="205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409" t="s">
        <v>101</v>
      </c>
      <c r="C44" s="165" t="s">
        <v>241</v>
      </c>
      <c r="D44" s="127">
        <f>Size!D24</f>
        <v>55579828.421909541</v>
      </c>
      <c r="E44" s="121">
        <f>Size!E24</f>
        <v>-2474908.2943320647</v>
      </c>
      <c r="F44" s="123">
        <f>Size!F24</f>
        <v>-4.2630600607644738E-2</v>
      </c>
      <c r="G44" s="124">
        <f>Size!G24</f>
        <v>20.060399563918846</v>
      </c>
      <c r="H44" s="125">
        <f>Size!H24</f>
        <v>-1.5156425476817645</v>
      </c>
      <c r="I44" s="198">
        <f>Size!I24</f>
        <v>3.5045153053994365</v>
      </c>
      <c r="J44" s="199">
        <f>Size!J24</f>
        <v>7.344329174168962E-2</v>
      </c>
      <c r="K44" s="123">
        <f>Size!K24</f>
        <v>2.1405348371978435E-2</v>
      </c>
      <c r="L44" s="126">
        <f>Size!L24</f>
        <v>194780359.37605658</v>
      </c>
      <c r="M44" s="122">
        <f>Size!M24</f>
        <v>-4409623.0313088298</v>
      </c>
      <c r="N44" s="123">
        <f>Size!N24</f>
        <v>-2.2137775092979657E-2</v>
      </c>
      <c r="O44" s="127">
        <f>Size!O24</f>
        <v>164942965.6162647</v>
      </c>
      <c r="P44" s="121">
        <f>Size!P24</f>
        <v>-6663377.761844039</v>
      </c>
      <c r="Q44" s="123">
        <f>Size!Q24</f>
        <v>-3.8829437366206733E-2</v>
      </c>
    </row>
    <row r="45" spans="2:17">
      <c r="B45" s="410"/>
      <c r="C45" s="166" t="s">
        <v>242</v>
      </c>
      <c r="D45" s="88">
        <f>Size!D25</f>
        <v>42650376.283359528</v>
      </c>
      <c r="E45" s="87">
        <f>Size!E25</f>
        <v>-1509265.1442228109</v>
      </c>
      <c r="F45" s="89">
        <f>Size!F25</f>
        <v>-3.4177477339752946E-2</v>
      </c>
      <c r="G45" s="106">
        <f>Size!G25</f>
        <v>15.393778895841455</v>
      </c>
      <c r="H45" s="92">
        <f>Size!H25</f>
        <v>-1.0181512405696775</v>
      </c>
      <c r="I45" s="194">
        <f>Size!I25</f>
        <v>2.9699252361411639</v>
      </c>
      <c r="J45" s="195">
        <f>Size!J25</f>
        <v>-4.4604078604143726E-2</v>
      </c>
      <c r="K45" s="89">
        <f>Size!K25</f>
        <v>-1.4796365849211271E-2</v>
      </c>
      <c r="L45" s="90">
        <f>Size!L25</f>
        <v>126668428.85486604</v>
      </c>
      <c r="M45" s="91">
        <f>Size!M25</f>
        <v>-6452104.7572222352</v>
      </c>
      <c r="N45" s="89">
        <f>Size!N25</f>
        <v>-4.8468140730442047E-2</v>
      </c>
      <c r="O45" s="88">
        <f>Size!O25</f>
        <v>27393422.60627687</v>
      </c>
      <c r="P45" s="87">
        <f>Size!P25</f>
        <v>-1044284.690359164</v>
      </c>
      <c r="Q45" s="89">
        <f>Size!Q25</f>
        <v>-3.6721831315940687E-2</v>
      </c>
    </row>
    <row r="46" spans="2:17">
      <c r="B46" s="410"/>
      <c r="C46" s="166" t="s">
        <v>243</v>
      </c>
      <c r="D46" s="88">
        <f>Size!D26</f>
        <v>65423833.00716123</v>
      </c>
      <c r="E46" s="87">
        <f>Size!E26</f>
        <v>2186236.1279798821</v>
      </c>
      <c r="F46" s="89">
        <f>Size!F26</f>
        <v>3.4571777484789588E-2</v>
      </c>
      <c r="G46" s="106">
        <f>Size!G26</f>
        <v>23.613391195885697</v>
      </c>
      <c r="H46" s="92">
        <f>Size!H26</f>
        <v>0.11113917516598448</v>
      </c>
      <c r="I46" s="194">
        <f>Size!I26</f>
        <v>2.7468267546472296</v>
      </c>
      <c r="J46" s="195">
        <f>Size!J26</f>
        <v>0.10120294461679258</v>
      </c>
      <c r="K46" s="89">
        <f>Size!K26</f>
        <v>3.8252961072204848E-2</v>
      </c>
      <c r="L46" s="90">
        <f>Size!L26</f>
        <v>179707934.89564297</v>
      </c>
      <c r="M46" s="91">
        <f>Size!M26</f>
        <v>12405042.902974337</v>
      </c>
      <c r="N46" s="89">
        <f>Size!N26</f>
        <v>7.4147211415316952E-2</v>
      </c>
      <c r="O46" s="88">
        <f>Size!O26</f>
        <v>39199821.051851988</v>
      </c>
      <c r="P46" s="87">
        <f>Size!P26</f>
        <v>3228401.1133599281</v>
      </c>
      <c r="Q46" s="89">
        <f>Size!Q26</f>
        <v>8.9749059639019191E-2</v>
      </c>
    </row>
    <row r="47" spans="2:17">
      <c r="B47" s="410"/>
      <c r="C47" s="166" t="s">
        <v>244</v>
      </c>
      <c r="D47" s="88">
        <f>Size!D27</f>
        <v>72158943.260320619</v>
      </c>
      <c r="E47" s="87">
        <f>Size!E27</f>
        <v>6500101.0445139036</v>
      </c>
      <c r="F47" s="89">
        <f>Size!F27</f>
        <v>9.8998106350237605E-2</v>
      </c>
      <c r="G47" s="106">
        <f>Size!G27</f>
        <v>26.044291157645279</v>
      </c>
      <c r="H47" s="92">
        <f>Size!H27</f>
        <v>1.6421833404745882</v>
      </c>
      <c r="I47" s="194">
        <f>Size!I27</f>
        <v>2.3340228882307983</v>
      </c>
      <c r="J47" s="195">
        <f>Size!J27</f>
        <v>5.475549596154039E-2</v>
      </c>
      <c r="K47" s="89">
        <f>Size!K27</f>
        <v>2.4023287547243571E-2</v>
      </c>
      <c r="L47" s="90">
        <f>Size!L27</f>
        <v>168420625.16013584</v>
      </c>
      <c r="M47" s="91">
        <f>Size!M27</f>
        <v>18766567.083495408</v>
      </c>
      <c r="N47" s="89">
        <f>Size!N27</f>
        <v>0.12539965387296564</v>
      </c>
      <c r="O47" s="88">
        <f>Size!O27</f>
        <v>36122735.077180624</v>
      </c>
      <c r="P47" s="87">
        <f>Size!P27</f>
        <v>3262790.8318765722</v>
      </c>
      <c r="Q47" s="89">
        <f>Size!Q27</f>
        <v>9.9293863906748742E-2</v>
      </c>
    </row>
    <row r="48" spans="2:17">
      <c r="B48" s="410"/>
      <c r="C48" s="166" t="s">
        <v>245</v>
      </c>
      <c r="D48" s="88">
        <f>Size!D28</f>
        <v>67364317.987931088</v>
      </c>
      <c r="E48" s="87">
        <f>Size!E28</f>
        <v>-1163415.5279638469</v>
      </c>
      <c r="F48" s="89">
        <f>Size!F28</f>
        <v>-1.6977294713737965E-2</v>
      </c>
      <c r="G48" s="106">
        <f>Size!G28</f>
        <v>24.313769465615689</v>
      </c>
      <c r="H48" s="92">
        <f>Size!H28</f>
        <v>-1.1545617642432404</v>
      </c>
      <c r="I48" s="194">
        <f>Size!I28</f>
        <v>3.6077376935232865</v>
      </c>
      <c r="J48" s="195">
        <f>Size!J28</f>
        <v>8.9701031561436828E-2</v>
      </c>
      <c r="K48" s="89">
        <f>Size!K28</f>
        <v>2.5497469236552703E-2</v>
      </c>
      <c r="L48" s="90">
        <f>Size!L28</f>
        <v>243032789.20354775</v>
      </c>
      <c r="M48" s="91">
        <f>Size!M28</f>
        <v>1949710.3334775567</v>
      </c>
      <c r="N48" s="89">
        <f>Size!N28</f>
        <v>8.0872964731313127E-3</v>
      </c>
      <c r="O48" s="88">
        <f>Size!O28</f>
        <v>190471785.36127186</v>
      </c>
      <c r="P48" s="87">
        <f>Size!P28</f>
        <v>-3438382.1776002944</v>
      </c>
      <c r="Q48" s="89">
        <f>Size!Q28</f>
        <v>-1.7731830265739004E-2</v>
      </c>
    </row>
    <row r="49" spans="2:17" ht="15" customHeight="1">
      <c r="B49" s="410"/>
      <c r="C49" s="166" t="s">
        <v>246</v>
      </c>
      <c r="D49" s="88">
        <f>Size!D29</f>
        <v>83870721.999666482</v>
      </c>
      <c r="E49" s="87">
        <f>Size!E29</f>
        <v>7504960.8869353831</v>
      </c>
      <c r="F49" s="89">
        <f>Size!F29</f>
        <v>9.8276515254743069E-2</v>
      </c>
      <c r="G49" s="106">
        <f>Size!G29</f>
        <v>30.27141757718049</v>
      </c>
      <c r="H49" s="92">
        <f>Size!H29</f>
        <v>1.8900834974798038</v>
      </c>
      <c r="I49" s="194">
        <f>Size!I29</f>
        <v>2.3831735156877385</v>
      </c>
      <c r="J49" s="195">
        <f>Size!J29</f>
        <v>4.432350899426396E-2</v>
      </c>
      <c r="K49" s="89">
        <f>Size!K29</f>
        <v>1.895098397392566E-2</v>
      </c>
      <c r="L49" s="90">
        <f>Size!L29</f>
        <v>199878483.41121411</v>
      </c>
      <c r="M49" s="91">
        <f>Size!M29</f>
        <v>21270422.521550715</v>
      </c>
      <c r="N49" s="89">
        <f>Size!N29</f>
        <v>0.11908993589427463</v>
      </c>
      <c r="O49" s="88">
        <f>Size!O29</f>
        <v>42148449.511881232</v>
      </c>
      <c r="P49" s="87">
        <f>Size!P29</f>
        <v>3657737.5387166813</v>
      </c>
      <c r="Q49" s="89">
        <f>Size!Q29</f>
        <v>9.502909536375502E-2</v>
      </c>
    </row>
    <row r="50" spans="2:17" ht="15.75" thickBot="1">
      <c r="B50" s="411"/>
      <c r="C50" s="167" t="s">
        <v>247</v>
      </c>
      <c r="D50" s="155">
        <f>Size!D30</f>
        <v>125718360.52789389</v>
      </c>
      <c r="E50" s="149">
        <f>Size!E30</f>
        <v>1568499.8376638442</v>
      </c>
      <c r="F50" s="151">
        <f>Size!F30</f>
        <v>1.2633923461077851E-2</v>
      </c>
      <c r="G50" s="152">
        <f>Size!G30</f>
        <v>45.375464738142284</v>
      </c>
      <c r="H50" s="153">
        <f>Size!H30</f>
        <v>-0.76482930012798533</v>
      </c>
      <c r="I50" s="196">
        <f>Size!I30</f>
        <v>2.7917801566276759</v>
      </c>
      <c r="J50" s="197">
        <f>Size!J30</f>
        <v>3.125674374073828E-2</v>
      </c>
      <c r="K50" s="151">
        <f>Size!K30</f>
        <v>1.1322759877645876E-2</v>
      </c>
      <c r="L50" s="154">
        <f>Size!L30</f>
        <v>350978024.24553823</v>
      </c>
      <c r="M50" s="150">
        <f>Size!M30</f>
        <v>8259427.1035065651</v>
      </c>
      <c r="N50" s="151">
        <f>Size!N30</f>
        <v>2.4099734220386179E-2</v>
      </c>
      <c r="O50" s="155">
        <f>Size!O30</f>
        <v>75917890.947506309</v>
      </c>
      <c r="P50" s="149">
        <f>Size!P30</f>
        <v>2484277.618576318</v>
      </c>
      <c r="Q50" s="151">
        <f>Size!Q30</f>
        <v>3.3830251651223178E-2</v>
      </c>
    </row>
    <row r="51" spans="2:17">
      <c r="B51" s="190"/>
      <c r="C51" s="159"/>
      <c r="D51" s="81"/>
      <c r="E51" s="81"/>
      <c r="F51" s="82"/>
      <c r="G51" s="83"/>
      <c r="H51" s="83"/>
      <c r="I51" s="210"/>
      <c r="J51" s="210"/>
      <c r="K51" s="82"/>
      <c r="L51" s="84"/>
      <c r="M51" s="84"/>
      <c r="N51" s="82"/>
      <c r="O51" s="81"/>
      <c r="P51" s="81"/>
      <c r="Q51" s="82"/>
    </row>
    <row r="52" spans="2:17" ht="23.25">
      <c r="B52" s="400" t="s">
        <v>322</v>
      </c>
      <c r="C52" s="400"/>
      <c r="D52" s="400"/>
      <c r="E52" s="400"/>
      <c r="F52" s="400"/>
      <c r="G52" s="400"/>
      <c r="H52" s="400"/>
      <c r="I52" s="400"/>
      <c r="J52" s="400"/>
      <c r="K52" s="400"/>
      <c r="L52" s="400"/>
      <c r="M52" s="400"/>
      <c r="N52" s="400"/>
      <c r="O52" s="400"/>
      <c r="P52" s="400"/>
      <c r="Q52" s="400"/>
    </row>
    <row r="53" spans="2:17">
      <c r="B53" s="401" t="s">
        <v>25</v>
      </c>
      <c r="C53" s="401"/>
      <c r="D53" s="401"/>
      <c r="E53" s="401"/>
      <c r="F53" s="401"/>
      <c r="G53" s="401"/>
      <c r="H53" s="401"/>
      <c r="I53" s="401"/>
      <c r="J53" s="401"/>
      <c r="K53" s="401"/>
      <c r="L53" s="401"/>
      <c r="M53" s="401"/>
      <c r="N53" s="401"/>
      <c r="O53" s="401"/>
      <c r="P53" s="401"/>
      <c r="Q53" s="401"/>
    </row>
    <row r="54" spans="2:17" ht="15.75" thickBot="1">
      <c r="B54" s="402" t="str">
        <f>'HOME PAGE'!H6</f>
        <v>LATEST 52 WEEKS ENDING 02-25-2024</v>
      </c>
      <c r="C54" s="402"/>
      <c r="D54" s="402"/>
      <c r="E54" s="402"/>
      <c r="F54" s="402"/>
      <c r="G54" s="402"/>
      <c r="H54" s="402"/>
      <c r="I54" s="402"/>
      <c r="J54" s="402"/>
      <c r="K54" s="402"/>
      <c r="L54" s="402"/>
      <c r="M54" s="402"/>
      <c r="N54" s="402"/>
      <c r="O54" s="402"/>
      <c r="P54" s="402"/>
      <c r="Q54" s="402"/>
    </row>
    <row r="55" spans="2:17">
      <c r="D55" s="407" t="s">
        <v>102</v>
      </c>
      <c r="E55" s="405"/>
      <c r="F55" s="406"/>
      <c r="G55" s="407" t="s">
        <v>31</v>
      </c>
      <c r="H55" s="408"/>
      <c r="I55" s="404" t="s">
        <v>32</v>
      </c>
      <c r="J55" s="405"/>
      <c r="K55" s="406"/>
      <c r="L55" s="407" t="s">
        <v>33</v>
      </c>
      <c r="M55" s="405"/>
      <c r="N55" s="408"/>
      <c r="O55" s="404" t="s">
        <v>34</v>
      </c>
      <c r="P55" s="405"/>
      <c r="Q55" s="408"/>
    </row>
    <row r="56" spans="2:17" ht="30.75" thickBot="1">
      <c r="B56" s="14"/>
      <c r="C56" s="158"/>
      <c r="D56" s="15" t="s">
        <v>30</v>
      </c>
      <c r="E56" s="16" t="s">
        <v>36</v>
      </c>
      <c r="F56" s="58" t="s">
        <v>37</v>
      </c>
      <c r="G56" s="15" t="s">
        <v>30</v>
      </c>
      <c r="H56" s="17" t="s">
        <v>36</v>
      </c>
      <c r="I56" s="18" t="s">
        <v>30</v>
      </c>
      <c r="J56" s="16" t="s">
        <v>36</v>
      </c>
      <c r="K56" s="58" t="s">
        <v>37</v>
      </c>
      <c r="L56" s="15" t="s">
        <v>30</v>
      </c>
      <c r="M56" s="16" t="s">
        <v>36</v>
      </c>
      <c r="N56" s="17" t="s">
        <v>37</v>
      </c>
      <c r="O56" s="18" t="s">
        <v>30</v>
      </c>
      <c r="P56" s="16" t="s">
        <v>36</v>
      </c>
      <c r="Q56" s="17" t="s">
        <v>37</v>
      </c>
    </row>
    <row r="57" spans="2:17" ht="15.75" thickBot="1">
      <c r="C57" s="351" t="s">
        <v>11</v>
      </c>
      <c r="D57" s="342">
        <f>'Segment Data'!D27</f>
        <v>3427453932.3716092</v>
      </c>
      <c r="E57" s="343">
        <f>'Segment Data'!E27</f>
        <v>106195525.59628344</v>
      </c>
      <c r="F57" s="344">
        <f>'Segment Data'!F27</f>
        <v>3.1974484544667128E-2</v>
      </c>
      <c r="G57" s="345">
        <f>'Segment Data'!G27</f>
        <v>99.952384599577655</v>
      </c>
      <c r="H57" s="346">
        <f>'Segment Data'!H27</f>
        <v>-3.9126017369014221E-2</v>
      </c>
      <c r="I57" s="347">
        <f>'Segment Data'!I27</f>
        <v>2.8424689514096846</v>
      </c>
      <c r="J57" s="348">
        <f>'Segment Data'!J27</f>
        <v>0.10682176079728789</v>
      </c>
      <c r="K57" s="344">
        <f>'Segment Data'!K27</f>
        <v>3.9048076507765962E-2</v>
      </c>
      <c r="L57" s="349">
        <f>'Segment Data'!L27</f>
        <v>9742431385.1533279</v>
      </c>
      <c r="M57" s="350">
        <f>'Segment Data'!M27</f>
        <v>656640155.36060333</v>
      </c>
      <c r="N57" s="344">
        <f>'Segment Data'!N27</f>
        <v>7.2271103171229631E-2</v>
      </c>
      <c r="O57" s="342">
        <f>'Segment Data'!O27</f>
        <v>3856815751.3180447</v>
      </c>
      <c r="P57" s="343">
        <f>'Segment Data'!P27</f>
        <v>4557196.5433497429</v>
      </c>
      <c r="Q57" s="344">
        <f>'Segment Data'!Q27</f>
        <v>1.1829934254286515E-3</v>
      </c>
    </row>
    <row r="58" spans="2:17">
      <c r="B58" s="416" t="s">
        <v>98</v>
      </c>
      <c r="C58" s="162" t="s">
        <v>370</v>
      </c>
      <c r="D58" s="88">
        <f>'Segment Data'!D28</f>
        <v>64856378.13759847</v>
      </c>
      <c r="E58" s="87">
        <f>'Segment Data'!E28</f>
        <v>-4699619.4409132302</v>
      </c>
      <c r="F58" s="89">
        <f>'Segment Data'!F28</f>
        <v>-6.7565984307945692E-2</v>
      </c>
      <c r="G58" s="106">
        <f>'Segment Data'!G28</f>
        <v>1.8913601113988756</v>
      </c>
      <c r="H58" s="92">
        <f>'Segment Data'!H28</f>
        <v>-0.20272845941390338</v>
      </c>
      <c r="I58" s="194">
        <f>'Segment Data'!I28</f>
        <v>4.8495097151992077</v>
      </c>
      <c r="J58" s="195">
        <f>'Segment Data'!J28</f>
        <v>5.1354069226444921E-2</v>
      </c>
      <c r="K58" s="89">
        <f>'Segment Data'!K28</f>
        <v>1.0702876900116391E-2</v>
      </c>
      <c r="L58" s="90">
        <f>'Segment Data'!L28</f>
        <v>314521635.87091726</v>
      </c>
      <c r="M58" s="91">
        <f>'Segment Data'!M28</f>
        <v>-19218866.621686459</v>
      </c>
      <c r="N58" s="89">
        <f>'Segment Data'!N28</f>
        <v>-5.7586257820512458E-2</v>
      </c>
      <c r="O58" s="88">
        <f>'Segment Data'!O28</f>
        <v>137198923.25342876</v>
      </c>
      <c r="P58" s="87">
        <f>'Segment Data'!P28</f>
        <v>-13911413.678282619</v>
      </c>
      <c r="Q58" s="89">
        <f>'Segment Data'!Q28</f>
        <v>-9.206129746484093E-2</v>
      </c>
    </row>
    <row r="59" spans="2:17">
      <c r="B59" s="417"/>
      <c r="C59" s="163" t="s">
        <v>318</v>
      </c>
      <c r="D59" s="88">
        <f>'Segment Data'!D29</f>
        <v>1406480808.6993244</v>
      </c>
      <c r="E59" s="87">
        <f>'Segment Data'!E29</f>
        <v>132516169.33679104</v>
      </c>
      <c r="F59" s="89">
        <f>'Segment Data'!F29</f>
        <v>0.1040187186067421</v>
      </c>
      <c r="G59" s="106">
        <f>'Segment Data'!G29</f>
        <v>41.016192630710421</v>
      </c>
      <c r="H59" s="92">
        <f>'Segment Data'!H29</f>
        <v>2.6615591873841709</v>
      </c>
      <c r="I59" s="194">
        <f>'Segment Data'!I29</f>
        <v>3.192486181592348</v>
      </c>
      <c r="J59" s="195">
        <f>'Segment Data'!J29</f>
        <v>2.6454768338044055E-2</v>
      </c>
      <c r="K59" s="89">
        <f>'Segment Data'!K29</f>
        <v>8.3558135990987204E-3</v>
      </c>
      <c r="L59" s="90">
        <f>'Segment Data'!L29</f>
        <v>4490170546.4474239</v>
      </c>
      <c r="M59" s="91">
        <f>'Segment Data'!M29</f>
        <v>456758478.8504529</v>
      </c>
      <c r="N59" s="89">
        <f>'Segment Data'!N29</f>
        <v>0.11324369322933592</v>
      </c>
      <c r="O59" s="88">
        <f>'Segment Data'!O29</f>
        <v>1690468374.7245643</v>
      </c>
      <c r="P59" s="87">
        <f>'Segment Data'!P29</f>
        <v>42543271.152614594</v>
      </c>
      <c r="Q59" s="89">
        <f>'Segment Data'!Q29</f>
        <v>2.5816264987043522E-2</v>
      </c>
    </row>
    <row r="60" spans="2:17">
      <c r="B60" s="417"/>
      <c r="C60" s="163" t="s">
        <v>212</v>
      </c>
      <c r="D60" s="88">
        <f>'Segment Data'!D30</f>
        <v>1864573694.6714039</v>
      </c>
      <c r="E60" s="87">
        <f>'Segment Data'!E30</f>
        <v>-21290524.798637152</v>
      </c>
      <c r="F60" s="89">
        <f>'Segment Data'!F30</f>
        <v>-1.1289532183085874E-2</v>
      </c>
      <c r="G60" s="106">
        <f>'Segment Data'!G30</f>
        <v>54.375227419933495</v>
      </c>
      <c r="H60" s="92">
        <f>'Segment Data'!H30</f>
        <v>-2.4015689108118465</v>
      </c>
      <c r="I60" s="194">
        <f>'Segment Data'!I30</f>
        <v>2.4293137545309755</v>
      </c>
      <c r="J60" s="195">
        <f>'Segment Data'!J30</f>
        <v>0.13591664633815626</v>
      </c>
      <c r="K60" s="89">
        <f>'Segment Data'!K30</f>
        <v>5.9264331437680069E-2</v>
      </c>
      <c r="L60" s="90">
        <f>'Segment Data'!L30</f>
        <v>4529634522.8018808</v>
      </c>
      <c r="M60" s="91">
        <f>'Segment Data'!M30</f>
        <v>204598975.42498016</v>
      </c>
      <c r="N60" s="89">
        <f>'Segment Data'!N30</f>
        <v>4.7305732677519335E-2</v>
      </c>
      <c r="O60" s="88">
        <f>'Segment Data'!O30</f>
        <v>1844921060.2211313</v>
      </c>
      <c r="P60" s="87">
        <f>'Segment Data'!P30</f>
        <v>-25372360.155571461</v>
      </c>
      <c r="Q60" s="89">
        <f>'Segment Data'!Q30</f>
        <v>-1.3565978406993015E-2</v>
      </c>
    </row>
    <row r="61" spans="2:17">
      <c r="B61" s="417"/>
      <c r="C61" s="163" t="s">
        <v>347</v>
      </c>
      <c r="D61" s="88">
        <f>'Segment Data'!D31</f>
        <v>42422223.986296974</v>
      </c>
      <c r="E61" s="87">
        <f>'Segment Data'!E31</f>
        <v>2895978.3459647447</v>
      </c>
      <c r="F61" s="89">
        <f>'Segment Data'!F31</f>
        <v>7.3267225334695443E-2</v>
      </c>
      <c r="G61" s="106">
        <f>'Segment Data'!G31</f>
        <v>1.2371289391813347</v>
      </c>
      <c r="H61" s="92">
        <f>'Segment Data'!H31</f>
        <v>4.7131496485908864E-2</v>
      </c>
      <c r="I61" s="194">
        <f>'Segment Data'!I31</f>
        <v>4.7284638278419617</v>
      </c>
      <c r="J61" s="195">
        <f>'Segment Data'!J31</f>
        <v>0.19247935631987101</v>
      </c>
      <c r="K61" s="89">
        <f>'Segment Data'!K31</f>
        <v>4.2433865796564954E-2</v>
      </c>
      <c r="L61" s="90">
        <f>'Segment Data'!L31</f>
        <v>200591951.61581486</v>
      </c>
      <c r="M61" s="91">
        <f>'Segment Data'!M31</f>
        <v>21301515.173700124</v>
      </c>
      <c r="N61" s="89">
        <f>'Segment Data'!N31</f>
        <v>0.11881010273839943</v>
      </c>
      <c r="O61" s="88">
        <f>'Segment Data'!O31</f>
        <v>94188741.297856733</v>
      </c>
      <c r="P61" s="87">
        <f>'Segment Data'!P31</f>
        <v>5641783.0709396601</v>
      </c>
      <c r="Q61" s="89">
        <f>'Segment Data'!Q31</f>
        <v>6.3715153901521993E-2</v>
      </c>
    </row>
    <row r="62" spans="2:17" ht="15.75" thickBot="1">
      <c r="B62" s="418"/>
      <c r="C62" s="164" t="s">
        <v>348</v>
      </c>
      <c r="D62" s="155">
        <f>'Segment Data'!D32</f>
        <v>49120826.876769297</v>
      </c>
      <c r="E62" s="149">
        <f>'Segment Data'!E32</f>
        <v>-3226477.8465875313</v>
      </c>
      <c r="F62" s="151">
        <f>'Segment Data'!F32</f>
        <v>-6.1635988015786229E-2</v>
      </c>
      <c r="G62" s="152">
        <f>'Segment Data'!G32</f>
        <v>1.432475498347207</v>
      </c>
      <c r="H62" s="153">
        <f>'Segment Data'!H32</f>
        <v>-0.14351933100307734</v>
      </c>
      <c r="I62" s="196">
        <f>'Segment Data'!I32</f>
        <v>4.2245365481709927</v>
      </c>
      <c r="J62" s="197">
        <f>'Segment Data'!J32</f>
        <v>0.13048286161109246</v>
      </c>
      <c r="K62" s="151">
        <f>'Segment Data'!K32</f>
        <v>3.187131180996626E-2</v>
      </c>
      <c r="L62" s="154">
        <f>'Segment Data'!L32</f>
        <v>207512728.41729188</v>
      </c>
      <c r="M62" s="150">
        <f>'Segment Data'!M32</f>
        <v>-6799947.4668416083</v>
      </c>
      <c r="N62" s="151">
        <f>'Segment Data'!N32</f>
        <v>-3.1729095998586421E-2</v>
      </c>
      <c r="O62" s="155">
        <f>'Segment Data'!O32</f>
        <v>90038651.821063712</v>
      </c>
      <c r="P62" s="149">
        <f>'Segment Data'!P32</f>
        <v>-4344083.8463502973</v>
      </c>
      <c r="Q62" s="151">
        <f>'Segment Data'!Q32</f>
        <v>-4.6026254861460947E-2</v>
      </c>
    </row>
    <row r="63" spans="2:17">
      <c r="B63" s="409" t="s">
        <v>99</v>
      </c>
      <c r="C63" s="165" t="s">
        <v>213</v>
      </c>
      <c r="D63" s="127">
        <f>'Type Data'!D19</f>
        <v>2792429149.000958</v>
      </c>
      <c r="E63" s="121">
        <f>'Type Data'!E19</f>
        <v>105614678.90103865</v>
      </c>
      <c r="F63" s="123">
        <f>'Type Data'!F19</f>
        <v>3.9308512022830873E-2</v>
      </c>
      <c r="G63" s="124">
        <f>'Type Data'!G19</f>
        <v>81.433611589021794</v>
      </c>
      <c r="H63" s="125">
        <f>'Type Data'!H19</f>
        <v>0.54299583184322842</v>
      </c>
      <c r="I63" s="198">
        <f>'Type Data'!I19</f>
        <v>2.8097556843795481</v>
      </c>
      <c r="J63" s="199">
        <f>'Type Data'!J19</f>
        <v>0.10376303261428133</v>
      </c>
      <c r="K63" s="123">
        <f>'Type Data'!K19</f>
        <v>3.8345644636762419E-2</v>
      </c>
      <c r="L63" s="126">
        <f>'Type Data'!L19</f>
        <v>7846043674.6325865</v>
      </c>
      <c r="M63" s="122">
        <f>'Type Data'!M19</f>
        <v>575543461.88561535</v>
      </c>
      <c r="N63" s="123">
        <f>'Type Data'!N19</f>
        <v>7.916146689282072E-2</v>
      </c>
      <c r="O63" s="127">
        <f>'Type Data'!O19</f>
        <v>3133992923.6149945</v>
      </c>
      <c r="P63" s="121">
        <f>'Type Data'!P19</f>
        <v>7654107.4459371567</v>
      </c>
      <c r="Q63" s="123">
        <f>'Type Data'!Q19</f>
        <v>2.4482654939224796E-3</v>
      </c>
    </row>
    <row r="64" spans="2:17">
      <c r="B64" s="410"/>
      <c r="C64" s="166" t="s">
        <v>214</v>
      </c>
      <c r="D64" s="88">
        <f>'Type Data'!D20</f>
        <v>436692558.25146335</v>
      </c>
      <c r="E64" s="87">
        <f>'Type Data'!E20</f>
        <v>-3323010.5823490024</v>
      </c>
      <c r="F64" s="89">
        <f>'Type Data'!F20</f>
        <v>-7.5520295592178387E-3</v>
      </c>
      <c r="G64" s="106">
        <f>'Type Data'!G20</f>
        <v>12.734952356871323</v>
      </c>
      <c r="H64" s="92">
        <f>'Type Data'!H20</f>
        <v>-0.51238224766078844</v>
      </c>
      <c r="I64" s="194">
        <f>'Type Data'!I20</f>
        <v>2.8392572546070496</v>
      </c>
      <c r="J64" s="195">
        <f>'Type Data'!J20</f>
        <v>0.18360325962989332</v>
      </c>
      <c r="K64" s="89">
        <f>'Type Data'!K20</f>
        <v>6.9136739943214121E-2</v>
      </c>
      <c r="L64" s="90">
        <f>'Type Data'!L20</f>
        <v>1239882514.0483789</v>
      </c>
      <c r="M64" s="91">
        <f>'Type Data'!M20</f>
        <v>71353410.822719336</v>
      </c>
      <c r="N64" s="89">
        <f>'Type Data'!N20</f>
        <v>6.1062587680317255E-2</v>
      </c>
      <c r="O64" s="88">
        <f>'Type Data'!O20</f>
        <v>356664944.93336505</v>
      </c>
      <c r="P64" s="87">
        <f>'Type Data'!P20</f>
        <v>10086125.462018907</v>
      </c>
      <c r="Q64" s="89">
        <f>'Type Data'!Q20</f>
        <v>2.9101967273717923E-2</v>
      </c>
    </row>
    <row r="65" spans="2:17">
      <c r="B65" s="410"/>
      <c r="C65" s="166" t="s">
        <v>215</v>
      </c>
      <c r="D65" s="88">
        <f>'Type Data'!D21</f>
        <v>185366851.20586339</v>
      </c>
      <c r="E65" s="87">
        <f>'Type Data'!E21</f>
        <v>5205509.5335189998</v>
      </c>
      <c r="F65" s="89">
        <f>'Type Data'!F21</f>
        <v>2.8893598844230133E-2</v>
      </c>
      <c r="G65" s="106">
        <f>'Type Data'!G21</f>
        <v>5.4057207388695305</v>
      </c>
      <c r="H65" s="92">
        <f>'Type Data'!H21</f>
        <v>-1.8309102302721314E-2</v>
      </c>
      <c r="I65" s="194">
        <f>'Type Data'!I21</f>
        <v>3.3330479202999372</v>
      </c>
      <c r="J65" s="195">
        <f>'Type Data'!J21</f>
        <v>-3.3685495534458543E-2</v>
      </c>
      <c r="K65" s="89">
        <f>'Type Data'!K21</f>
        <v>-1.0005394361201623E-2</v>
      </c>
      <c r="L65" s="90">
        <f>'Type Data'!L21</f>
        <v>617836597.90425086</v>
      </c>
      <c r="M65" s="91">
        <f>'Type Data'!M21</f>
        <v>11281388.654411197</v>
      </c>
      <c r="N65" s="89">
        <f>'Type Data'!N21</f>
        <v>1.8599112632077652E-2</v>
      </c>
      <c r="O65" s="88">
        <f>'Type Data'!O21</f>
        <v>314296387.11609888</v>
      </c>
      <c r="P65" s="87">
        <f>'Type Data'!P21</f>
        <v>-7976560.341050148</v>
      </c>
      <c r="Q65" s="89">
        <f>'Type Data'!Q21</f>
        <v>-2.4750946066022964E-2</v>
      </c>
    </row>
    <row r="66" spans="2:17" ht="15.75" thickBot="1">
      <c r="B66" s="411"/>
      <c r="C66" s="167" t="s">
        <v>216</v>
      </c>
      <c r="D66" s="155">
        <f>'Type Data'!D22</f>
        <v>12965373.913396327</v>
      </c>
      <c r="E66" s="149">
        <f>'Type Data'!E22</f>
        <v>-1301652.2558890972</v>
      </c>
      <c r="F66" s="151">
        <f>'Type Data'!F22</f>
        <v>-9.1235008644712651E-2</v>
      </c>
      <c r="G66" s="152">
        <f>'Type Data'!G22</f>
        <v>0.37809991481706512</v>
      </c>
      <c r="H66" s="153">
        <f>'Type Data'!H22</f>
        <v>-5.1430499247721417E-2</v>
      </c>
      <c r="I66" s="196">
        <f>'Type Data'!I22</f>
        <v>2.9824514762485905</v>
      </c>
      <c r="J66" s="197">
        <f>'Type Data'!J22</f>
        <v>0.16429553448644763</v>
      </c>
      <c r="K66" s="151">
        <f>'Type Data'!K22</f>
        <v>5.8298950761296958E-2</v>
      </c>
      <c r="L66" s="154">
        <f>'Type Data'!L22</f>
        <v>38668598.56812384</v>
      </c>
      <c r="M66" s="150">
        <f>'Type Data'!M22</f>
        <v>-1538106.0021238625</v>
      </c>
      <c r="N66" s="151">
        <f>'Type Data'!N22</f>
        <v>-3.8254963160100304E-2</v>
      </c>
      <c r="O66" s="155">
        <f>'Type Data'!O22</f>
        <v>51861495.653585307</v>
      </c>
      <c r="P66" s="149">
        <f>'Type Data'!P22</f>
        <v>-5206476.0235563889</v>
      </c>
      <c r="Q66" s="151">
        <f>'Type Data'!Q22</f>
        <v>-9.1232890718662391E-2</v>
      </c>
    </row>
    <row r="67" spans="2:17" ht="15.75" thickBot="1">
      <c r="B67" s="105" t="s">
        <v>217</v>
      </c>
      <c r="C67" s="168" t="s">
        <v>218</v>
      </c>
      <c r="D67" s="148">
        <f>Granola!D7</f>
        <v>3704773.1531014657</v>
      </c>
      <c r="E67" s="142">
        <f>Granola!E7</f>
        <v>-629175.12039301265</v>
      </c>
      <c r="F67" s="144">
        <f>Granola!F7</f>
        <v>-0.14517365706483304</v>
      </c>
      <c r="G67" s="145">
        <f>Granola!G7</f>
        <v>0.1080396464429676</v>
      </c>
      <c r="H67" s="146">
        <f>Granola!H7</f>
        <v>-2.2440425182406604E-2</v>
      </c>
      <c r="I67" s="200">
        <f>Granola!I7</f>
        <v>3.6317216773987893</v>
      </c>
      <c r="J67" s="201">
        <f>Granola!J7</f>
        <v>0.13372534474599806</v>
      </c>
      <c r="K67" s="144">
        <f>Granola!K7</f>
        <v>3.822912662821009E-2</v>
      </c>
      <c r="L67" s="147">
        <f>Granola!L7</f>
        <v>13454704.969963657</v>
      </c>
      <c r="M67" s="143">
        <f>Granola!M7</f>
        <v>-1705430.196626924</v>
      </c>
      <c r="N67" s="144">
        <f>Granola!N7</f>
        <v>-0.11249439255563475</v>
      </c>
      <c r="O67" s="148">
        <f>Granola!O7</f>
        <v>5344169.2379539032</v>
      </c>
      <c r="P67" s="142">
        <f>Granola!P7</f>
        <v>-1000224.6459088773</v>
      </c>
      <c r="Q67" s="144">
        <f>Granola!Q7</f>
        <v>-0.15765487834117434</v>
      </c>
    </row>
    <row r="68" spans="2:17">
      <c r="B68" s="412" t="s">
        <v>219</v>
      </c>
      <c r="C68" s="169" t="s">
        <v>22</v>
      </c>
      <c r="D68" s="136">
        <f>'NB vs PL'!D11</f>
        <v>2807383809.9100156</v>
      </c>
      <c r="E68" s="128">
        <f>'NB vs PL'!E11</f>
        <v>36127927.406749249</v>
      </c>
      <c r="F68" s="132">
        <f>'NB vs PL'!F11</f>
        <v>1.3036662415350477E-2</v>
      </c>
      <c r="G68" s="133">
        <f>'NB vs PL'!G11</f>
        <v>81.869723655947269</v>
      </c>
      <c r="H68" s="134">
        <f>'NB vs PL'!H11</f>
        <v>-1.5631286124328483</v>
      </c>
      <c r="I68" s="202">
        <f>'NB vs PL'!I11</f>
        <v>3.0970885790542528</v>
      </c>
      <c r="J68" s="203">
        <f>'NB vs PL'!J11</f>
        <v>0.14069483694675489</v>
      </c>
      <c r="K68" s="132">
        <f>'NB vs PL'!K11</f>
        <v>4.7590019875518683E-2</v>
      </c>
      <c r="L68" s="135">
        <f>'NB vs PL'!L11</f>
        <v>8694716334.6941242</v>
      </c>
      <c r="M68" s="129">
        <f>'NB vs PL'!M11</f>
        <v>501792785.8828764</v>
      </c>
      <c r="N68" s="132">
        <f>'NB vs PL'!N11</f>
        <v>6.1247097314326093E-2</v>
      </c>
      <c r="O68" s="136">
        <f>'NB vs PL'!O11</f>
        <v>3303070973.49893</v>
      </c>
      <c r="P68" s="128">
        <f>'NB vs PL'!P11</f>
        <v>-23750574.492395401</v>
      </c>
      <c r="Q68" s="132">
        <f>'NB vs PL'!Q11</f>
        <v>-7.1391188706035552E-3</v>
      </c>
    </row>
    <row r="69" spans="2:17" ht="15.75" thickBot="1">
      <c r="B69" s="413"/>
      <c r="C69" s="170" t="s">
        <v>21</v>
      </c>
      <c r="D69" s="141">
        <f>'NB vs PL'!D12</f>
        <v>621702895.8275516</v>
      </c>
      <c r="E69" s="130">
        <f>'NB vs PL'!E12</f>
        <v>71418393.268869996</v>
      </c>
      <c r="F69" s="137">
        <f>'NB vs PL'!F12</f>
        <v>0.12978448954457705</v>
      </c>
      <c r="G69" s="138">
        <f>'NB vs PL'!G12</f>
        <v>18.130276344058299</v>
      </c>
      <c r="H69" s="139">
        <f>'NB vs PL'!H12</f>
        <v>1.5631286124365111</v>
      </c>
      <c r="I69" s="204">
        <f>'NB vs PL'!I12</f>
        <v>1.6975674165765955</v>
      </c>
      <c r="J69" s="205">
        <f>'NB vs PL'!J12</f>
        <v>7.3125340536823513E-2</v>
      </c>
      <c r="K69" s="137">
        <f>'NB vs PL'!K12</f>
        <v>4.5015665141533275E-2</v>
      </c>
      <c r="L69" s="140">
        <f>'NB vs PL'!L12</f>
        <v>1055382578.748165</v>
      </c>
      <c r="M69" s="131">
        <f>'NB vs PL'!M12</f>
        <v>161477278.99922705</v>
      </c>
      <c r="N69" s="137">
        <f>'NB vs PL'!N12</f>
        <v>0.18064248980801381</v>
      </c>
      <c r="O69" s="141">
        <f>'NB vs PL'!O12</f>
        <v>556087129.37166846</v>
      </c>
      <c r="P69" s="130">
        <f>'NB vs PL'!P12</f>
        <v>30419595.501911104</v>
      </c>
      <c r="Q69" s="137">
        <f>'NB vs PL'!Q12</f>
        <v>5.7868507263467504E-2</v>
      </c>
    </row>
    <row r="70" spans="2:17">
      <c r="B70" s="409" t="s">
        <v>100</v>
      </c>
      <c r="C70" s="165" t="s">
        <v>208</v>
      </c>
      <c r="D70" s="127">
        <f>Package!D19</f>
        <v>1801613065.0948715</v>
      </c>
      <c r="E70" s="121">
        <f>Package!E19</f>
        <v>704461.88181209564</v>
      </c>
      <c r="F70" s="123">
        <f>Package!F19</f>
        <v>3.9117025736633293E-4</v>
      </c>
      <c r="G70" s="124">
        <f>Package!G19</f>
        <v>52.539151666258626</v>
      </c>
      <c r="H70" s="125">
        <f>Package!H19</f>
        <v>-1.6799272680926691</v>
      </c>
      <c r="I70" s="198">
        <f>Package!I19</f>
        <v>3.0133442961093113</v>
      </c>
      <c r="J70" s="199">
        <f>Package!J19</f>
        <v>0.12559704641931946</v>
      </c>
      <c r="K70" s="123">
        <f>Package!K19</f>
        <v>4.3493088404050133E-2</v>
      </c>
      <c r="L70" s="126">
        <f>Package!L19</f>
        <v>5428880453.4996443</v>
      </c>
      <c r="M70" s="122">
        <f>Package!M19</f>
        <v>228311587.62808704</v>
      </c>
      <c r="N70" s="123">
        <f>Package!N19</f>
        <v>4.3901271864001085E-2</v>
      </c>
      <c r="O70" s="127">
        <f>Package!O19</f>
        <v>2792869611.0900688</v>
      </c>
      <c r="P70" s="121">
        <f>Package!P19</f>
        <v>-62576913.370462418</v>
      </c>
      <c r="Q70" s="123">
        <f>Package!Q19</f>
        <v>-2.1914930934413081E-2</v>
      </c>
    </row>
    <row r="71" spans="2:17">
      <c r="B71" s="410"/>
      <c r="C71" s="166" t="s">
        <v>209</v>
      </c>
      <c r="D71" s="88">
        <f>Package!D20</f>
        <v>978288977.79239917</v>
      </c>
      <c r="E71" s="87">
        <f>Package!E20</f>
        <v>108697987.97757554</v>
      </c>
      <c r="F71" s="89">
        <f>Package!F20</f>
        <v>0.12499898141851999</v>
      </c>
      <c r="G71" s="106">
        <f>Package!G20</f>
        <v>28.529140897941577</v>
      </c>
      <c r="H71" s="92">
        <f>Package!H20</f>
        <v>2.3487881397552002</v>
      </c>
      <c r="I71" s="194">
        <f>Package!I20</f>
        <v>2.4041406349753141</v>
      </c>
      <c r="J71" s="195">
        <f>Package!J20</f>
        <v>8.1249596388301981E-2</v>
      </c>
      <c r="K71" s="89">
        <f>Package!K20</f>
        <v>3.497779062324214E-2</v>
      </c>
      <c r="L71" s="90">
        <f>Package!L20</f>
        <v>2351944284.2591696</v>
      </c>
      <c r="M71" s="91">
        <f>Package!M20</f>
        <v>331979166.78230619</v>
      </c>
      <c r="N71" s="89">
        <f>Package!N20</f>
        <v>0.16434896024193779</v>
      </c>
      <c r="O71" s="88">
        <f>Package!O20</f>
        <v>503327508.67039776</v>
      </c>
      <c r="P71" s="87">
        <f>Package!P20</f>
        <v>52039556.309438169</v>
      </c>
      <c r="Q71" s="89">
        <f>Package!Q20</f>
        <v>0.11531341804536958</v>
      </c>
    </row>
    <row r="72" spans="2:17">
      <c r="B72" s="410"/>
      <c r="C72" s="166" t="s">
        <v>210</v>
      </c>
      <c r="D72" s="88">
        <f>Package!D21</f>
        <v>147877649.12895584</v>
      </c>
      <c r="E72" s="87">
        <f>Package!E21</f>
        <v>-3529887.2909368575</v>
      </c>
      <c r="F72" s="89">
        <f>Package!F21</f>
        <v>-2.3313814981755974E-2</v>
      </c>
      <c r="G72" s="106">
        <f>Package!G21</f>
        <v>4.3124499850509581</v>
      </c>
      <c r="H72" s="92">
        <f>Package!H21</f>
        <v>-0.245903033952656</v>
      </c>
      <c r="I72" s="194">
        <f>Package!I21</f>
        <v>2.4900917890949414</v>
      </c>
      <c r="J72" s="195">
        <f>Package!J21</f>
        <v>2.9076827620859724E-2</v>
      </c>
      <c r="K72" s="89">
        <f>Package!K21</f>
        <v>1.1814973933942883E-2</v>
      </c>
      <c r="L72" s="90">
        <f>Package!L21</f>
        <v>368228919.88667566</v>
      </c>
      <c r="M72" s="91">
        <f>Package!M21</f>
        <v>-4387292.5226122141</v>
      </c>
      <c r="N72" s="89">
        <f>Package!N21</f>
        <v>-1.1774293164123355E-2</v>
      </c>
      <c r="O72" s="88">
        <f>Package!O21</f>
        <v>87042253.717906073</v>
      </c>
      <c r="P72" s="87">
        <f>Package!P21</f>
        <v>-2616073.0161756128</v>
      </c>
      <c r="Q72" s="89">
        <f>Package!Q21</f>
        <v>-2.9178249377044965E-2</v>
      </c>
    </row>
    <row r="73" spans="2:17" ht="15.75" thickBot="1">
      <c r="B73" s="411"/>
      <c r="C73" s="167" t="s">
        <v>211</v>
      </c>
      <c r="D73" s="155">
        <f>Package!D22</f>
        <v>436910950.58708179</v>
      </c>
      <c r="E73" s="149">
        <f>Package!E22</f>
        <v>-2947591.0876371264</v>
      </c>
      <c r="F73" s="151">
        <f>Package!F22</f>
        <v>-6.7012250720753499E-3</v>
      </c>
      <c r="G73" s="152">
        <f>Package!G22</f>
        <v>12.741321176162279</v>
      </c>
      <c r="H73" s="153">
        <f>Package!H22</f>
        <v>-0.50128588810569852</v>
      </c>
      <c r="I73" s="196">
        <f>Package!I22</f>
        <v>2.8385194543125767</v>
      </c>
      <c r="J73" s="197">
        <f>Package!J22</f>
        <v>0.18227017184121186</v>
      </c>
      <c r="K73" s="151">
        <f>Package!K22</f>
        <v>6.8619377346853666E-2</v>
      </c>
      <c r="L73" s="154">
        <f>Package!L22</f>
        <v>1240180233.0436325</v>
      </c>
      <c r="M73" s="150">
        <f>Package!M22</f>
        <v>71806297.331259489</v>
      </c>
      <c r="N73" s="151">
        <f>Package!N22</f>
        <v>6.1458318382871358E-2</v>
      </c>
      <c r="O73" s="155">
        <f>Package!O22</f>
        <v>356744322.36158121</v>
      </c>
      <c r="P73" s="149">
        <f>Package!P22</f>
        <v>10201042.523824513</v>
      </c>
      <c r="Q73" s="151">
        <f>Package!Q22</f>
        <v>2.9436561368612883E-2</v>
      </c>
    </row>
    <row r="74" spans="2:17">
      <c r="B74" s="412" t="s">
        <v>220</v>
      </c>
      <c r="C74" s="171" t="s">
        <v>221</v>
      </c>
      <c r="D74" s="127">
        <f>Flavor!D55</f>
        <v>341325745.25804079</v>
      </c>
      <c r="E74" s="121">
        <f>Flavor!E55</f>
        <v>8158889.7561560869</v>
      </c>
      <c r="F74" s="123">
        <f>Flavor!F55</f>
        <v>2.4488899845290683E-2</v>
      </c>
      <c r="G74" s="124">
        <f>Flavor!G55</f>
        <v>9.953838282565199</v>
      </c>
      <c r="H74" s="125">
        <f>Flavor!H55</f>
        <v>-7.6654105853473098E-2</v>
      </c>
      <c r="I74" s="198">
        <f>Flavor!I55</f>
        <v>2.8926913540704247</v>
      </c>
      <c r="J74" s="199">
        <f>Flavor!J55</f>
        <v>0.12005464946718725</v>
      </c>
      <c r="K74" s="123">
        <f>Flavor!K55</f>
        <v>4.3299812509827895E-2</v>
      </c>
      <c r="L74" s="126">
        <f>Flavor!L55</f>
        <v>987350032.22957885</v>
      </c>
      <c r="M74" s="122">
        <f>Flavor!M55</f>
        <v>63599379.907810211</v>
      </c>
      <c r="N74" s="123">
        <f>Flavor!N55</f>
        <v>6.8849077126991551E-2</v>
      </c>
      <c r="O74" s="127">
        <f>Flavor!O55</f>
        <v>439463893.84975702</v>
      </c>
      <c r="P74" s="121">
        <f>Flavor!P55</f>
        <v>-7044292.353130579</v>
      </c>
      <c r="Q74" s="123">
        <f>Flavor!Q55</f>
        <v>-1.5776401353433962E-2</v>
      </c>
    </row>
    <row r="75" spans="2:17">
      <c r="B75" s="410"/>
      <c r="C75" s="166" t="s">
        <v>222</v>
      </c>
      <c r="D75" s="88">
        <f>Flavor!D56</f>
        <v>630090706.74464858</v>
      </c>
      <c r="E75" s="87">
        <f>Flavor!E56</f>
        <v>-19666966.316423774</v>
      </c>
      <c r="F75" s="89">
        <f>Flavor!F56</f>
        <v>-3.0268155547545535E-2</v>
      </c>
      <c r="G75" s="106">
        <f>Flavor!G56</f>
        <v>18.374884067247773</v>
      </c>
      <c r="H75" s="92">
        <f>Flavor!H56</f>
        <v>-1.1870540017053273</v>
      </c>
      <c r="I75" s="194">
        <f>Flavor!I56</f>
        <v>2.5393662507114301</v>
      </c>
      <c r="J75" s="195">
        <f>Flavor!J56</f>
        <v>0.12958063661258779</v>
      </c>
      <c r="K75" s="89">
        <f>Flavor!K56</f>
        <v>5.3772682455424756E-2</v>
      </c>
      <c r="L75" s="90">
        <f>Flavor!L56</f>
        <v>1600031075.5942733</v>
      </c>
      <c r="M75" s="91">
        <f>Flavor!M56</f>
        <v>34254382.401362181</v>
      </c>
      <c r="N75" s="89">
        <f>Flavor!N56</f>
        <v>2.1876926991109501E-2</v>
      </c>
      <c r="O75" s="88">
        <f>Flavor!O56</f>
        <v>481042836.67679793</v>
      </c>
      <c r="P75" s="87">
        <f>Flavor!P56</f>
        <v>-18526344.219019294</v>
      </c>
      <c r="Q75" s="89">
        <f>Flavor!Q56</f>
        <v>-3.708464198251428E-2</v>
      </c>
    </row>
    <row r="76" spans="2:17">
      <c r="B76" s="410"/>
      <c r="C76" s="166" t="s">
        <v>223</v>
      </c>
      <c r="D76" s="88">
        <f>Flavor!D57</f>
        <v>583672998.0825783</v>
      </c>
      <c r="E76" s="87">
        <f>Flavor!E57</f>
        <v>50663784.178793013</v>
      </c>
      <c r="F76" s="89">
        <f>Flavor!F57</f>
        <v>9.5052360929615096E-2</v>
      </c>
      <c r="G76" s="106">
        <f>Flavor!G57</f>
        <v>17.021237669668892</v>
      </c>
      <c r="H76" s="92">
        <f>Flavor!H57</f>
        <v>0.97418864684466655</v>
      </c>
      <c r="I76" s="194">
        <f>Flavor!I57</f>
        <v>2.8250740060960693</v>
      </c>
      <c r="J76" s="195">
        <f>Flavor!J57</f>
        <v>0.12174777526650082</v>
      </c>
      <c r="K76" s="89">
        <f>Flavor!K57</f>
        <v>4.5036286733747315E-2</v>
      </c>
      <c r="L76" s="90">
        <f>Flavor!L57</f>
        <v>1648919414.9432528</v>
      </c>
      <c r="M76" s="91">
        <f>Flavor!M57</f>
        <v>208021625.72330165</v>
      </c>
      <c r="N76" s="89">
        <f>Flavor!N57</f>
        <v>0.14436945304490811</v>
      </c>
      <c r="O76" s="88">
        <f>Flavor!O57</f>
        <v>528850628.29377222</v>
      </c>
      <c r="P76" s="87">
        <f>Flavor!P57</f>
        <v>29261616.03369081</v>
      </c>
      <c r="Q76" s="89">
        <f>Flavor!Q57</f>
        <v>5.8571376302522613E-2</v>
      </c>
    </row>
    <row r="77" spans="2:17">
      <c r="B77" s="410"/>
      <c r="C77" s="166" t="s">
        <v>224</v>
      </c>
      <c r="D77" s="88">
        <f>Flavor!D58</f>
        <v>75394013.648468107</v>
      </c>
      <c r="E77" s="87">
        <f>Flavor!E58</f>
        <v>5051796.4371456504</v>
      </c>
      <c r="F77" s="89">
        <f>Flavor!F58</f>
        <v>7.1817418293327565E-2</v>
      </c>
      <c r="G77" s="106">
        <f>Flavor!G58</f>
        <v>2.1986616297080683</v>
      </c>
      <c r="H77" s="92">
        <f>Flavor!H58</f>
        <v>8.0902727011123332E-2</v>
      </c>
      <c r="I77" s="194">
        <f>Flavor!I58</f>
        <v>3.1356353958592162</v>
      </c>
      <c r="J77" s="195">
        <f>Flavor!J58</f>
        <v>0.19880548773982465</v>
      </c>
      <c r="K77" s="89">
        <f>Flavor!K58</f>
        <v>6.7693906000545465E-2</v>
      </c>
      <c r="L77" s="90">
        <f>Flavor!L58</f>
        <v>236408137.83202943</v>
      </c>
      <c r="M77" s="91">
        <f>Flavor!M58</f>
        <v>29825010.522387028</v>
      </c>
      <c r="N77" s="89">
        <f>Flavor!N58</f>
        <v>0.14437292585702338</v>
      </c>
      <c r="O77" s="88">
        <f>Flavor!O58</f>
        <v>89615628.958958715</v>
      </c>
      <c r="P77" s="87">
        <f>Flavor!P58</f>
        <v>5861336.3905041665</v>
      </c>
      <c r="Q77" s="89">
        <f>Flavor!Q58</f>
        <v>6.9982519232832691E-2</v>
      </c>
    </row>
    <row r="78" spans="2:17">
      <c r="B78" s="410"/>
      <c r="C78" s="166" t="s">
        <v>225</v>
      </c>
      <c r="D78" s="88">
        <f>Flavor!D59</f>
        <v>519134789.82536656</v>
      </c>
      <c r="E78" s="87">
        <f>Flavor!E59</f>
        <v>52467251.576946378</v>
      </c>
      <c r="F78" s="89">
        <f>Flavor!F59</f>
        <v>0.11242961482574045</v>
      </c>
      <c r="G78" s="106">
        <f>Flavor!G59</f>
        <v>15.139156118647461</v>
      </c>
      <c r="H78" s="92">
        <f>Flavor!H59</f>
        <v>1.0894236406927948</v>
      </c>
      <c r="I78" s="194">
        <f>Flavor!I59</f>
        <v>2.6890471077754206</v>
      </c>
      <c r="J78" s="195">
        <f>Flavor!J59</f>
        <v>7.4031489283931773E-2</v>
      </c>
      <c r="K78" s="89">
        <f>Flavor!K59</f>
        <v>2.8310151863122697E-2</v>
      </c>
      <c r="L78" s="90">
        <f>Flavor!L59</f>
        <v>1395977905.1255028</v>
      </c>
      <c r="M78" s="91">
        <f>Flavor!M59</f>
        <v>175635003.96290994</v>
      </c>
      <c r="N78" s="89">
        <f>Flavor!N59</f>
        <v>0.14392266615849239</v>
      </c>
      <c r="O78" s="88">
        <f>Flavor!O59</f>
        <v>368163512.95628637</v>
      </c>
      <c r="P78" s="87">
        <f>Flavor!P59</f>
        <v>27683865.997739494</v>
      </c>
      <c r="Q78" s="89">
        <f>Flavor!Q59</f>
        <v>8.1308431341007542E-2</v>
      </c>
    </row>
    <row r="79" spans="2:17">
      <c r="B79" s="410"/>
      <c r="C79" s="166" t="s">
        <v>226</v>
      </c>
      <c r="D79" s="88">
        <f>Flavor!D60</f>
        <v>143438688.3678501</v>
      </c>
      <c r="E79" s="87">
        <f>Flavor!E60</f>
        <v>3507217.6201263964</v>
      </c>
      <c r="F79" s="89">
        <f>Flavor!F60</f>
        <v>2.5063823036987905E-2</v>
      </c>
      <c r="G79" s="106">
        <f>Flavor!G60</f>
        <v>4.1829997511540222</v>
      </c>
      <c r="H79" s="92">
        <f>Flavor!H60</f>
        <v>-2.984894329641552E-2</v>
      </c>
      <c r="I79" s="194">
        <f>Flavor!I60</f>
        <v>2.7847815822296358</v>
      </c>
      <c r="J79" s="195">
        <f>Flavor!J60</f>
        <v>7.8045475306056655E-2</v>
      </c>
      <c r="K79" s="89">
        <f>Flavor!K60</f>
        <v>2.8833795472866228E-2</v>
      </c>
      <c r="L79" s="90">
        <f>Flavor!L60</f>
        <v>399445417.54596525</v>
      </c>
      <c r="M79" s="91">
        <f>Flavor!M60</f>
        <v>20687853.178180933</v>
      </c>
      <c r="N79" s="89">
        <f>Flavor!N60</f>
        <v>5.4620303657070837E-2</v>
      </c>
      <c r="O79" s="88">
        <f>Flavor!O60</f>
        <v>253727707.12543651</v>
      </c>
      <c r="P79" s="87">
        <f>Flavor!P60</f>
        <v>86283.518997609615</v>
      </c>
      <c r="Q79" s="89">
        <f>Flavor!Q60</f>
        <v>3.4017913072231798E-4</v>
      </c>
    </row>
    <row r="80" spans="2:17">
      <c r="B80" s="410"/>
      <c r="C80" s="166" t="s">
        <v>227</v>
      </c>
      <c r="D80" s="88">
        <f>Flavor!D61</f>
        <v>12636906.45734662</v>
      </c>
      <c r="E80" s="87">
        <f>Flavor!E61</f>
        <v>-589090.32481390052</v>
      </c>
      <c r="F80" s="89">
        <f>Flavor!F61</f>
        <v>-4.4540334805500396E-2</v>
      </c>
      <c r="G80" s="106">
        <f>Flavor!G61</f>
        <v>0.36852105361474774</v>
      </c>
      <c r="H80" s="92">
        <f>Flavor!H61</f>
        <v>-2.9667595291717364E-2</v>
      </c>
      <c r="I80" s="194">
        <f>Flavor!I61</f>
        <v>3.4193660107527011</v>
      </c>
      <c r="J80" s="195">
        <f>Flavor!J61</f>
        <v>8.2732403401584165E-3</v>
      </c>
      <c r="K80" s="89">
        <f>Flavor!K61</f>
        <v>2.4253929450173935E-3</v>
      </c>
      <c r="L80" s="90">
        <f>Flavor!L61</f>
        <v>43210208.421312362</v>
      </c>
      <c r="M80" s="91">
        <f>Flavor!M61</f>
        <v>-1904893.5838149413</v>
      </c>
      <c r="N80" s="89">
        <f>Flavor!N61</f>
        <v>-4.2222969674288922E-2</v>
      </c>
      <c r="O80" s="88">
        <f>Flavor!O61</f>
        <v>22993843.336799193</v>
      </c>
      <c r="P80" s="87">
        <f>Flavor!P61</f>
        <v>-2439828.6069902219</v>
      </c>
      <c r="Q80" s="89">
        <f>Flavor!Q61</f>
        <v>-9.5929074353968677E-2</v>
      </c>
    </row>
    <row r="81" spans="2:17">
      <c r="B81" s="410"/>
      <c r="C81" s="166" t="s">
        <v>228</v>
      </c>
      <c r="D81" s="88">
        <f>Flavor!D62</f>
        <v>101366225.8367995</v>
      </c>
      <c r="E81" s="87">
        <f>Flavor!E62</f>
        <v>-6365526.6940281838</v>
      </c>
      <c r="F81" s="89">
        <f>Flavor!F62</f>
        <v>-5.9086820222354348E-2</v>
      </c>
      <c r="G81" s="106">
        <f>Flavor!G62</f>
        <v>2.9560706548247562</v>
      </c>
      <c r="H81" s="92">
        <f>Flavor!H62</f>
        <v>-0.28735679273344905</v>
      </c>
      <c r="I81" s="194">
        <f>Flavor!I62</f>
        <v>3.0545257662664578</v>
      </c>
      <c r="J81" s="195">
        <f>Flavor!J62</f>
        <v>3.9466774365960244E-2</v>
      </c>
      <c r="K81" s="89">
        <f>Flavor!K62</f>
        <v>1.3089884633097328E-2</v>
      </c>
      <c r="L81" s="90">
        <f>Flavor!L62</f>
        <v>309625748.64768881</v>
      </c>
      <c r="M81" s="91">
        <f>Flavor!M62</f>
        <v>-15191840.533582389</v>
      </c>
      <c r="N81" s="89">
        <f>Flavor!N62</f>
        <v>-4.6770375249304212E-2</v>
      </c>
      <c r="O81" s="88">
        <f>Flavor!O62</f>
        <v>191460871.79257435</v>
      </c>
      <c r="P81" s="87">
        <f>Flavor!P62</f>
        <v>-17356584.966153562</v>
      </c>
      <c r="Q81" s="89">
        <f>Flavor!Q62</f>
        <v>-8.3118457793534606E-2</v>
      </c>
    </row>
    <row r="82" spans="2:17">
      <c r="B82" s="410"/>
      <c r="C82" s="166" t="s">
        <v>229</v>
      </c>
      <c r="D82" s="88">
        <f>Flavor!D63</f>
        <v>43318657.372269429</v>
      </c>
      <c r="E82" s="87">
        <f>Flavor!E63</f>
        <v>-17065712.472463399</v>
      </c>
      <c r="F82" s="89">
        <f>Flavor!F63</f>
        <v>-0.28261804364845911</v>
      </c>
      <c r="G82" s="106">
        <f>Flavor!G63</f>
        <v>1.2632709840725469</v>
      </c>
      <c r="H82" s="92">
        <f>Flavor!H63</f>
        <v>-0.55469185378130548</v>
      </c>
      <c r="I82" s="194">
        <f>Flavor!I63</f>
        <v>2.5648450478770628</v>
      </c>
      <c r="J82" s="195">
        <f>Flavor!J63</f>
        <v>0.34662556431109959</v>
      </c>
      <c r="K82" s="89">
        <f>Flavor!K63</f>
        <v>0.15626296986350133</v>
      </c>
      <c r="L82" s="90">
        <f>Flavor!L63</f>
        <v>111105643.84194846</v>
      </c>
      <c r="M82" s="91">
        <f>Flavor!M63</f>
        <v>-22840141.850490913</v>
      </c>
      <c r="N82" s="89">
        <f>Flavor!N63</f>
        <v>-0.17051780862247862</v>
      </c>
      <c r="O82" s="88">
        <f>Flavor!O63</f>
        <v>32976616.865227927</v>
      </c>
      <c r="P82" s="87">
        <f>Flavor!P63</f>
        <v>-2604210.3941862844</v>
      </c>
      <c r="Q82" s="89">
        <f>Flavor!Q63</f>
        <v>-7.319139533208141E-2</v>
      </c>
    </row>
    <row r="83" spans="2:17">
      <c r="B83" s="410"/>
      <c r="C83" s="166" t="s">
        <v>230</v>
      </c>
      <c r="D83" s="88">
        <f>Flavor!D64</f>
        <v>43759268.889037915</v>
      </c>
      <c r="E83" s="87">
        <f>Flavor!E64</f>
        <v>-2755142.6278648004</v>
      </c>
      <c r="F83" s="89">
        <f>Flavor!F64</f>
        <v>-5.9232021603962855E-2</v>
      </c>
      <c r="G83" s="106">
        <f>Flavor!G64</f>
        <v>1.2761202222102492</v>
      </c>
      <c r="H83" s="92">
        <f>Flavor!H64</f>
        <v>-0.12426652985497011</v>
      </c>
      <c r="I83" s="194">
        <f>Flavor!I64</f>
        <v>3.22123382872251</v>
      </c>
      <c r="J83" s="195">
        <f>Flavor!J64</f>
        <v>7.9645674300241165E-2</v>
      </c>
      <c r="K83" s="89">
        <f>Flavor!K64</f>
        <v>2.5352041828948083E-2</v>
      </c>
      <c r="L83" s="90">
        <f>Flavor!L64</f>
        <v>140958837.26553342</v>
      </c>
      <c r="M83" s="91">
        <f>Flavor!M64</f>
        <v>-5170286.9658909142</v>
      </c>
      <c r="N83" s="89">
        <f>Flavor!N64</f>
        <v>-3.5381632464331639E-2</v>
      </c>
      <c r="O83" s="88">
        <f>Flavor!O64</f>
        <v>93995286.140984297</v>
      </c>
      <c r="P83" s="87">
        <f>Flavor!P64</f>
        <v>-4925932.6757189333</v>
      </c>
      <c r="Q83" s="89">
        <f>Flavor!Q64</f>
        <v>-4.9796522269367455E-2</v>
      </c>
    </row>
    <row r="84" spans="2:17">
      <c r="B84" s="410"/>
      <c r="C84" s="166" t="s">
        <v>231</v>
      </c>
      <c r="D84" s="88">
        <f>Flavor!D65</f>
        <v>8405857.6017448399</v>
      </c>
      <c r="E84" s="87">
        <f>Flavor!E65</f>
        <v>779192.93946909346</v>
      </c>
      <c r="F84" s="89">
        <f>Flavor!F65</f>
        <v>0.10216693324976837</v>
      </c>
      <c r="G84" s="106">
        <f>Flavor!G65</f>
        <v>0.24513400573046407</v>
      </c>
      <c r="H84" s="92">
        <f>Flavor!H65</f>
        <v>1.5521724134386183E-2</v>
      </c>
      <c r="I84" s="194">
        <f>Flavor!I65</f>
        <v>3.1521086451582891</v>
      </c>
      <c r="J84" s="195">
        <f>Flavor!J65</f>
        <v>0.30128767079846064</v>
      </c>
      <c r="K84" s="89">
        <f>Flavor!K65</f>
        <v>0.10568452860008751</v>
      </c>
      <c r="L84" s="90">
        <f>Flavor!L65</f>
        <v>26496176.416429434</v>
      </c>
      <c r="M84" s="91">
        <f>Flavor!M65</f>
        <v>4753920.8328048177</v>
      </c>
      <c r="N84" s="89">
        <f>Flavor!N65</f>
        <v>0.21864892602887429</v>
      </c>
      <c r="O84" s="88">
        <f>Flavor!O65</f>
        <v>12370292.645910786</v>
      </c>
      <c r="P84" s="87">
        <f>Flavor!P65</f>
        <v>1709629.3459422532</v>
      </c>
      <c r="Q84" s="89">
        <f>Flavor!Q65</f>
        <v>0.16036800880366417</v>
      </c>
    </row>
    <row r="85" spans="2:17">
      <c r="B85" s="410"/>
      <c r="C85" s="166" t="s">
        <v>232</v>
      </c>
      <c r="D85" s="88">
        <f>Flavor!D66</f>
        <v>42281398.872460812</v>
      </c>
      <c r="E85" s="87">
        <f>Flavor!E66</f>
        <v>-1474020.0033022165</v>
      </c>
      <c r="F85" s="89">
        <f>Flavor!F66</f>
        <v>-3.3687713229016869E-2</v>
      </c>
      <c r="G85" s="106">
        <f>Flavor!G66</f>
        <v>1.2330221572326445</v>
      </c>
      <c r="H85" s="92">
        <f>Flavor!H66</f>
        <v>-8.4300946004222999E-2</v>
      </c>
      <c r="I85" s="194">
        <f>Flavor!I66</f>
        <v>2.60589871657695</v>
      </c>
      <c r="J85" s="195">
        <f>Flavor!J66</f>
        <v>7.1696928695163642E-2</v>
      </c>
      <c r="K85" s="89">
        <f>Flavor!K66</f>
        <v>2.8291720508606993E-2</v>
      </c>
      <c r="L85" s="90">
        <f>Flavor!L66</f>
        <v>110181043.05682373</v>
      </c>
      <c r="M85" s="91">
        <f>Flavor!M66</f>
        <v>-704017.6876514107</v>
      </c>
      <c r="N85" s="89">
        <f>Flavor!N66</f>
        <v>-6.3490760876594322E-3</v>
      </c>
      <c r="O85" s="88">
        <f>Flavor!O66</f>
        <v>61052898.780272298</v>
      </c>
      <c r="P85" s="87">
        <f>Flavor!P66</f>
        <v>-5383345.2150247842</v>
      </c>
      <c r="Q85" s="89">
        <f>Flavor!Q66</f>
        <v>-8.1030246312628132E-2</v>
      </c>
    </row>
    <row r="86" spans="2:17" ht="15.75" thickBot="1">
      <c r="B86" s="413"/>
      <c r="C86" s="172" t="s">
        <v>233</v>
      </c>
      <c r="D86" s="155">
        <f>Flavor!D67</f>
        <v>18982986.525648918</v>
      </c>
      <c r="E86" s="149">
        <f>Flavor!E67</f>
        <v>-1618884.3855542168</v>
      </c>
      <c r="F86" s="151">
        <f>Flavor!F67</f>
        <v>-7.8579483995984092E-2</v>
      </c>
      <c r="G86" s="152">
        <f>Flavor!G67</f>
        <v>0.55358724216239674</v>
      </c>
      <c r="H86" s="153">
        <f>Flavor!H67</f>
        <v>-6.6663259799189079E-2</v>
      </c>
      <c r="I86" s="196">
        <f>Flavor!I67</f>
        <v>2.4499087644390021</v>
      </c>
      <c r="J86" s="197">
        <f>Flavor!J67</f>
        <v>0.14983831563564287</v>
      </c>
      <c r="K86" s="151">
        <f>Flavor!K67</f>
        <v>6.5145098365834028E-2</v>
      </c>
      <c r="L86" s="154">
        <f>Flavor!L67</f>
        <v>46506585.064414762</v>
      </c>
      <c r="M86" s="150">
        <f>Flavor!M67</f>
        <v>-879169.40850510448</v>
      </c>
      <c r="N86" s="151">
        <f>Flavor!N67</f>
        <v>-1.8553453844605015E-2</v>
      </c>
      <c r="O86" s="155">
        <f>Flavor!O67</f>
        <v>43603047.638990514</v>
      </c>
      <c r="P86" s="149">
        <f>Flavor!P67</f>
        <v>-1557965.3287575766</v>
      </c>
      <c r="Q86" s="151">
        <f>Flavor!Q67</f>
        <v>-3.4498015575297296E-2</v>
      </c>
    </row>
    <row r="87" spans="2:17">
      <c r="B87" s="409" t="s">
        <v>234</v>
      </c>
      <c r="C87" s="244" t="s">
        <v>346</v>
      </c>
      <c r="D87" s="127">
        <f>Fat!D19</f>
        <v>766428185.50606215</v>
      </c>
      <c r="E87" s="121">
        <f>Fat!E19</f>
        <v>22230057.25168705</v>
      </c>
      <c r="F87" s="123">
        <f>Fat!F19</f>
        <v>2.9871154478486636E-2</v>
      </c>
      <c r="G87" s="124">
        <f>Fat!G19</f>
        <v>22.350796327888506</v>
      </c>
      <c r="H87" s="125">
        <f>Fat!H19</f>
        <v>-5.4414567673422454E-2</v>
      </c>
      <c r="I87" s="198">
        <f>Fat!I19</f>
        <v>3.127274039180528</v>
      </c>
      <c r="J87" s="199">
        <f>Fat!J19</f>
        <v>0.14447292222813468</v>
      </c>
      <c r="K87" s="123">
        <f>Fat!K19</f>
        <v>4.8435318535667737E-2</v>
      </c>
      <c r="L87" s="126">
        <f>Fat!L19</f>
        <v>2396830967.4293461</v>
      </c>
      <c r="M87" s="122">
        <f>Fat!M19</f>
        <v>177035959.23831558</v>
      </c>
      <c r="N87" s="123">
        <f>Fat!N19</f>
        <v>7.9753291896348055E-2</v>
      </c>
      <c r="O87" s="127">
        <f>Fat!O19</f>
        <v>823288929.97163773</v>
      </c>
      <c r="P87" s="121">
        <f>Fat!P19</f>
        <v>19825766.968391299</v>
      </c>
      <c r="Q87" s="123">
        <f>Fat!Q19</f>
        <v>2.4675390087935112E-2</v>
      </c>
    </row>
    <row r="88" spans="2:17">
      <c r="B88" s="410"/>
      <c r="C88" s="245" t="s">
        <v>236</v>
      </c>
      <c r="D88" s="88">
        <f>Fat!D20</f>
        <v>67145993.865433037</v>
      </c>
      <c r="E88" s="87">
        <f>Fat!E20</f>
        <v>12421501.274697416</v>
      </c>
      <c r="F88" s="89">
        <f>Fat!F20</f>
        <v>0.22698248419758335</v>
      </c>
      <c r="G88" s="106">
        <f>Fat!G20</f>
        <v>1.9581305352555753</v>
      </c>
      <c r="H88" s="92">
        <f>Fat!H20</f>
        <v>0.31056686760153829</v>
      </c>
      <c r="I88" s="194">
        <f>Fat!I20</f>
        <v>3.5154040185761519</v>
      </c>
      <c r="J88" s="195">
        <f>Fat!J20</f>
        <v>0.16923956283192254</v>
      </c>
      <c r="K88" s="89">
        <f>Fat!K20</f>
        <v>5.0577180252272307E-2</v>
      </c>
      <c r="L88" s="90">
        <f>Fat!L20</f>
        <v>236045296.66583294</v>
      </c>
      <c r="M88" s="91">
        <f>Fat!M20</f>
        <v>52928144.700074971</v>
      </c>
      <c r="N88" s="89">
        <f>Fat!N20</f>
        <v>0.28903979846722538</v>
      </c>
      <c r="O88" s="88">
        <f>Fat!O20</f>
        <v>97028790.179422557</v>
      </c>
      <c r="P88" s="87">
        <f>Fat!P20</f>
        <v>22372106.03455855</v>
      </c>
      <c r="Q88" s="89">
        <f>Fat!Q20</f>
        <v>0.29966648386295408</v>
      </c>
    </row>
    <row r="89" spans="2:17">
      <c r="B89" s="410"/>
      <c r="C89" s="245" t="s">
        <v>97</v>
      </c>
      <c r="D89" s="88">
        <f>Fat!D21</f>
        <v>1440747856.703285</v>
      </c>
      <c r="E89" s="87">
        <f>Fat!E21</f>
        <v>-24341287.341249943</v>
      </c>
      <c r="F89" s="89">
        <f>Fat!F21</f>
        <v>-1.6614202241682866E-2</v>
      </c>
      <c r="G89" s="106">
        <f>Fat!G21</f>
        <v>42.015498012712783</v>
      </c>
      <c r="H89" s="92">
        <f>Fat!H21</f>
        <v>-2.093227885474306</v>
      </c>
      <c r="I89" s="194">
        <f>Fat!I21</f>
        <v>2.6706501397871452</v>
      </c>
      <c r="J89" s="195">
        <f>Fat!J21</f>
        <v>0.10439483091747537</v>
      </c>
      <c r="K89" s="89">
        <f>Fat!K21</f>
        <v>4.067983047386544E-2</v>
      </c>
      <c r="L89" s="90">
        <f>Fat!L21</f>
        <v>3847733464.902658</v>
      </c>
      <c r="M89" s="91">
        <f>Fat!M21</f>
        <v>87940671.031050205</v>
      </c>
      <c r="N89" s="89">
        <f>Fat!N21</f>
        <v>2.3389765301532538E-2</v>
      </c>
      <c r="O89" s="88">
        <f>Fat!O21</f>
        <v>1705319436.6167173</v>
      </c>
      <c r="P89" s="87">
        <f>Fat!P21</f>
        <v>-81924329.584495544</v>
      </c>
      <c r="Q89" s="89">
        <f>Fat!Q21</f>
        <v>-4.5838363593023311E-2</v>
      </c>
    </row>
    <row r="90" spans="2:17" ht="15.75" thickBot="1">
      <c r="B90" s="411"/>
      <c r="C90" s="246" t="s">
        <v>23</v>
      </c>
      <c r="D90" s="120">
        <f>Fat!D22</f>
        <v>1153131896.2962945</v>
      </c>
      <c r="E90" s="114">
        <f>Fat!E22</f>
        <v>95885254.411496401</v>
      </c>
      <c r="F90" s="116">
        <f>Fat!F22</f>
        <v>9.0693363887690129E-2</v>
      </c>
      <c r="G90" s="117">
        <f>Fat!G22</f>
        <v>33.627959723705217</v>
      </c>
      <c r="H90" s="118">
        <f>Fat!H22</f>
        <v>1.7979495681881765</v>
      </c>
      <c r="I90" s="206">
        <f>Fat!I22</f>
        <v>2.8286631101194879</v>
      </c>
      <c r="J90" s="207">
        <f>Fat!J22</f>
        <v>6.3852932474310453E-2</v>
      </c>
      <c r="K90" s="116">
        <f>Fat!K22</f>
        <v>2.3094870306320549E-2</v>
      </c>
      <c r="L90" s="119">
        <f>Fat!L22</f>
        <v>3261821656.1554589</v>
      </c>
      <c r="M90" s="115">
        <f>Fat!M22</f>
        <v>338735380.3911829</v>
      </c>
      <c r="N90" s="116">
        <f>Fat!N22</f>
        <v>0.11588278567064068</v>
      </c>
      <c r="O90" s="120">
        <f>Fat!O22</f>
        <v>1231178594.5502703</v>
      </c>
      <c r="P90" s="114">
        <f>Fat!P22</f>
        <v>44283653.124894857</v>
      </c>
      <c r="Q90" s="116">
        <f>Fat!Q22</f>
        <v>3.7310507930645803E-2</v>
      </c>
    </row>
    <row r="91" spans="2:17" ht="15.75" hidden="1" thickBot="1">
      <c r="B91" s="412" t="s">
        <v>237</v>
      </c>
      <c r="C91" s="169" t="s">
        <v>238</v>
      </c>
      <c r="D91" s="136">
        <f>Organic!D7</f>
        <v>153149970.06976405</v>
      </c>
      <c r="E91" s="128">
        <f>Organic!E7</f>
        <v>7621898.609319061</v>
      </c>
      <c r="F91" s="132">
        <f>Organic!F7</f>
        <v>5.2374078298637515E-2</v>
      </c>
      <c r="G91" s="133">
        <f>Organic!G7</f>
        <v>4.4662029050919356</v>
      </c>
      <c r="H91" s="134">
        <f>Organic!H7</f>
        <v>8.4860076477385249E-2</v>
      </c>
      <c r="I91" s="202">
        <f>Organic!I7</f>
        <v>3.469518055187641</v>
      </c>
      <c r="J91" s="203">
        <f>Organic!J7</f>
        <v>3.1373798763315364E-2</v>
      </c>
      <c r="K91" s="132">
        <f>Organic!K7</f>
        <v>9.1252130287122254E-3</v>
      </c>
      <c r="L91" s="135">
        <f>Organic!L7</f>
        <v>531356586.3084932</v>
      </c>
      <c r="M91" s="129">
        <f>Organic!M7</f>
        <v>31010083.268255472</v>
      </c>
      <c r="N91" s="132">
        <f>Organic!N7</f>
        <v>6.197721594900734E-2</v>
      </c>
      <c r="O91" s="136">
        <f>Organic!O7</f>
        <v>113645139.74618968</v>
      </c>
      <c r="P91" s="128">
        <f>Organic!P7</f>
        <v>458365.78592456877</v>
      </c>
      <c r="Q91" s="132">
        <f>Organic!Q7</f>
        <v>4.0496408713396213E-3</v>
      </c>
    </row>
    <row r="92" spans="2:17" hidden="1">
      <c r="B92" s="410"/>
      <c r="C92" s="173" t="s">
        <v>239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8" t="e">
        <f>#REF!</f>
        <v>#REF!</v>
      </c>
      <c r="J92" s="209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.75" hidden="1" thickBot="1">
      <c r="B93" s="413"/>
      <c r="C93" s="170" t="s">
        <v>240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4" t="e">
        <f>#REF!</f>
        <v>#REF!</v>
      </c>
      <c r="J93" s="205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409" t="s">
        <v>101</v>
      </c>
      <c r="C94" s="165" t="s">
        <v>241</v>
      </c>
      <c r="D94" s="127">
        <f>Size!D31</f>
        <v>709857937.36816561</v>
      </c>
      <c r="E94" s="121">
        <f>Size!E31</f>
        <v>-31490786.919273853</v>
      </c>
      <c r="F94" s="123">
        <f>Size!F31</f>
        <v>-4.2477697590350326E-2</v>
      </c>
      <c r="G94" s="124">
        <f>Size!G31</f>
        <v>20.701078691899717</v>
      </c>
      <c r="H94" s="125">
        <f>Size!H31</f>
        <v>-1.6183465850453018</v>
      </c>
      <c r="I94" s="198">
        <f>Size!I31</f>
        <v>3.4827405351035781</v>
      </c>
      <c r="J94" s="199">
        <f>Size!J31</f>
        <v>0.15934010713051849</v>
      </c>
      <c r="K94" s="123">
        <f>Size!K31</f>
        <v>4.7944901790754099E-2</v>
      </c>
      <c r="L94" s="126">
        <f>Size!L31</f>
        <v>2472251012.6371274</v>
      </c>
      <c r="M94" s="122">
        <f>Size!M31</f>
        <v>8452345.0629692078</v>
      </c>
      <c r="N94" s="123">
        <f>Size!N31</f>
        <v>3.4306151611370652E-3</v>
      </c>
      <c r="O94" s="127">
        <f>Size!O31</f>
        <v>2105053487.0456853</v>
      </c>
      <c r="P94" s="121">
        <f>Size!P31</f>
        <v>-87994199.786670208</v>
      </c>
      <c r="Q94" s="123">
        <f>Size!Q31</f>
        <v>-4.012416160168833E-2</v>
      </c>
    </row>
    <row r="95" spans="2:17">
      <c r="B95" s="410"/>
      <c r="C95" s="166" t="s">
        <v>242</v>
      </c>
      <c r="D95" s="88">
        <f>Size!D32</f>
        <v>540904299.14372826</v>
      </c>
      <c r="E95" s="87">
        <f>Size!E32</f>
        <v>-33829090.302664042</v>
      </c>
      <c r="F95" s="89">
        <f>Size!F32</f>
        <v>-5.8860492401963393E-2</v>
      </c>
      <c r="G95" s="106">
        <f>Size!G32</f>
        <v>15.774004729560048</v>
      </c>
      <c r="H95" s="92">
        <f>Size!H32</f>
        <v>-1.5292137419409109</v>
      </c>
      <c r="I95" s="194">
        <f>Size!I32</f>
        <v>2.9922855698446513</v>
      </c>
      <c r="J95" s="195">
        <f>Size!J32</f>
        <v>0.18779718731997264</v>
      </c>
      <c r="K95" s="89">
        <f>Size!K32</f>
        <v>6.6963082639305629E-2</v>
      </c>
      <c r="L95" s="90">
        <f>Size!L32</f>
        <v>1618540128.9947126</v>
      </c>
      <c r="M95" s="91">
        <f>Size!M32</f>
        <v>6707015.243273735</v>
      </c>
      <c r="N95" s="89">
        <f>Size!N32</f>
        <v>4.1611102204393759E-3</v>
      </c>
      <c r="O95" s="88">
        <f>Size!O32</f>
        <v>351441894.61938757</v>
      </c>
      <c r="P95" s="87">
        <f>Size!P32</f>
        <v>-23628379.422400534</v>
      </c>
      <c r="Q95" s="89">
        <f>Size!Q32</f>
        <v>-6.2997206277584136E-2</v>
      </c>
    </row>
    <row r="96" spans="2:17">
      <c r="B96" s="410"/>
      <c r="C96" s="166" t="s">
        <v>243</v>
      </c>
      <c r="D96" s="88">
        <f>Size!D33</f>
        <v>814161263.01962936</v>
      </c>
      <c r="E96" s="87">
        <f>Size!E33</f>
        <v>51140147.230208516</v>
      </c>
      <c r="F96" s="89">
        <f>Size!F33</f>
        <v>6.702323981859791E-2</v>
      </c>
      <c r="G96" s="106">
        <f>Size!G33</f>
        <v>23.742801885336288</v>
      </c>
      <c r="H96" s="92">
        <f>Size!H33</f>
        <v>0.77089646395438294</v>
      </c>
      <c r="I96" s="194">
        <f>Size!I33</f>
        <v>2.6637622751855132</v>
      </c>
      <c r="J96" s="195">
        <f>Size!J33</f>
        <v>0.11294383751823345</v>
      </c>
      <c r="K96" s="89">
        <f>Size!K33</f>
        <v>4.4277489863810318E-2</v>
      </c>
      <c r="L96" s="90">
        <f>Size!L33</f>
        <v>2168732058.3490791</v>
      </c>
      <c r="M96" s="91">
        <f>Size!M33</f>
        <v>222403727.86396408</v>
      </c>
      <c r="N96" s="89">
        <f>Size!N33</f>
        <v>0.11426835050411602</v>
      </c>
      <c r="O96" s="88">
        <f>Size!O33</f>
        <v>473990083.02578908</v>
      </c>
      <c r="P96" s="87">
        <f>Size!P33</f>
        <v>37416878.623335242</v>
      </c>
      <c r="Q96" s="89">
        <f>Size!Q33</f>
        <v>8.5705852411506675E-2</v>
      </c>
    </row>
    <row r="97" spans="2:17">
      <c r="B97" s="410"/>
      <c r="C97" s="166" t="s">
        <v>244</v>
      </c>
      <c r="D97" s="88">
        <f>Size!D34</f>
        <v>866500596.88358366</v>
      </c>
      <c r="E97" s="87">
        <f>Size!E34</f>
        <v>103475135.97167087</v>
      </c>
      <c r="F97" s="89">
        <f>Size!F34</f>
        <v>0.13561164243196402</v>
      </c>
      <c r="G97" s="106">
        <f>Size!G34</f>
        <v>25.26913639814936</v>
      </c>
      <c r="H97" s="92">
        <f>Size!H34</f>
        <v>2.2971001602790686</v>
      </c>
      <c r="I97" s="194">
        <f>Size!I34</f>
        <v>2.307455075945108</v>
      </c>
      <c r="J97" s="195">
        <f>Size!J34</f>
        <v>9.3937293770553598E-2</v>
      </c>
      <c r="K97" s="89">
        <f>Size!K34</f>
        <v>4.2438011805023691E-2</v>
      </c>
      <c r="L97" s="90">
        <f>Size!L34</f>
        <v>1999411200.588491</v>
      </c>
      <c r="M97" s="91">
        <f>Size!M34</f>
        <v>310440774.60803652</v>
      </c>
      <c r="N97" s="89">
        <f>Size!N34</f>
        <v>0.18380474271941402</v>
      </c>
      <c r="O97" s="88">
        <f>Size!O34</f>
        <v>433672343.87699163</v>
      </c>
      <c r="P97" s="87">
        <f>Size!P34</f>
        <v>51854738.747852445</v>
      </c>
      <c r="Q97" s="89">
        <f>Size!Q34</f>
        <v>0.13581023517842772</v>
      </c>
    </row>
    <row r="98" spans="2:17">
      <c r="B98" s="410"/>
      <c r="C98" s="166" t="s">
        <v>245</v>
      </c>
      <c r="D98" s="88">
        <f>Size!D35</f>
        <v>852441803.58027983</v>
      </c>
      <c r="E98" s="87">
        <f>Size!E35</f>
        <v>-18962583.092298031</v>
      </c>
      <c r="F98" s="89">
        <f>Size!F35</f>
        <v>-2.1760945184939776E-2</v>
      </c>
      <c r="G98" s="106">
        <f>Size!G35</f>
        <v>24.859149876671751</v>
      </c>
      <c r="H98" s="92">
        <f>Size!H35</f>
        <v>-1.3757979382512389</v>
      </c>
      <c r="I98" s="194">
        <f>Size!I35</f>
        <v>3.5746061806918199</v>
      </c>
      <c r="J98" s="195">
        <f>Size!J35</f>
        <v>0.17401955938859803</v>
      </c>
      <c r="K98" s="89">
        <f>Size!K35</f>
        <v>5.117339411336852E-2</v>
      </c>
      <c r="L98" s="90">
        <f>Size!L35</f>
        <v>3047143739.7581506</v>
      </c>
      <c r="M98" s="91">
        <f>Size!M35</f>
        <v>83857640.694442749</v>
      </c>
      <c r="N98" s="89">
        <f>Size!N35</f>
        <v>2.8298867504200406E-2</v>
      </c>
      <c r="O98" s="88">
        <f>Size!O35</f>
        <v>2411908224.5889421</v>
      </c>
      <c r="P98" s="87">
        <f>Size!P35</f>
        <v>-59703453.431337833</v>
      </c>
      <c r="Q98" s="89">
        <f>Size!Q35</f>
        <v>-2.4155677027371595E-2</v>
      </c>
    </row>
    <row r="99" spans="2:17" ht="15" customHeight="1">
      <c r="B99" s="410"/>
      <c r="C99" s="166" t="s">
        <v>246</v>
      </c>
      <c r="D99" s="88">
        <f>Size!D36</f>
        <v>1005548352.5381769</v>
      </c>
      <c r="E99" s="87">
        <f>Size!E36</f>
        <v>112627857.61668932</v>
      </c>
      <c r="F99" s="89">
        <f>Size!F36</f>
        <v>0.12613425076170129</v>
      </c>
      <c r="G99" s="106">
        <f>Size!G36</f>
        <v>29.324086522972554</v>
      </c>
      <c r="H99" s="92">
        <f>Size!H36</f>
        <v>2.4413637074602264</v>
      </c>
      <c r="I99" s="194">
        <f>Size!I36</f>
        <v>2.3628549959051002</v>
      </c>
      <c r="J99" s="195">
        <f>Size!J36</f>
        <v>8.4714153799456238E-2</v>
      </c>
      <c r="K99" s="89">
        <f>Size!K36</f>
        <v>3.7185652543394329E-2</v>
      </c>
      <c r="L99" s="90">
        <f>Size!L36</f>
        <v>2375964948.4189744</v>
      </c>
      <c r="M99" s="91">
        <f>Size!M36</f>
        <v>341766300.18514824</v>
      </c>
      <c r="N99" s="89">
        <f>Size!N36</f>
        <v>0.16801028772774165</v>
      </c>
      <c r="O99" s="88">
        <f>Size!O36</f>
        <v>505324191.7625345</v>
      </c>
      <c r="P99" s="87">
        <f>Size!P36</f>
        <v>54400333.102684915</v>
      </c>
      <c r="Q99" s="89">
        <f>Size!Q36</f>
        <v>0.1206419488743915</v>
      </c>
    </row>
    <row r="100" spans="2:17" ht="15.75" thickBot="1">
      <c r="B100" s="411"/>
      <c r="C100" s="167" t="s">
        <v>247</v>
      </c>
      <c r="D100" s="155">
        <f>Size!D37</f>
        <v>1569463776.2524438</v>
      </c>
      <c r="E100" s="149">
        <f>Size!E37</f>
        <v>12530251.072296381</v>
      </c>
      <c r="F100" s="151">
        <f>Size!F37</f>
        <v>8.0480321540038445E-3</v>
      </c>
      <c r="G100" s="152">
        <f>Size!G37</f>
        <v>45.769148199912721</v>
      </c>
      <c r="H100" s="153">
        <f>Size!H37</f>
        <v>-1.1046917865650911</v>
      </c>
      <c r="I100" s="196">
        <f>Size!I37</f>
        <v>2.7521009164606394</v>
      </c>
      <c r="J100" s="197">
        <f>Size!J37</f>
        <v>0.1262299872428132</v>
      </c>
      <c r="K100" s="151">
        <f>Size!K37</f>
        <v>4.8071664847751522E-2</v>
      </c>
      <c r="L100" s="154">
        <f>Size!L37</f>
        <v>4319322696.9761267</v>
      </c>
      <c r="M100" s="150">
        <f>Size!M37</f>
        <v>231016214.48094749</v>
      </c>
      <c r="N100" s="151">
        <f>Size!N37</f>
        <v>5.6506579306146699E-2</v>
      </c>
      <c r="O100" s="155">
        <f>Size!O37</f>
        <v>939583334.9665724</v>
      </c>
      <c r="P100" s="149">
        <f>Size!P37</f>
        <v>9860316.8720029593</v>
      </c>
      <c r="Q100" s="151">
        <f>Size!Q37</f>
        <v>1.0605649941002094E-2</v>
      </c>
    </row>
    <row r="101" spans="2:17">
      <c r="B101" s="190"/>
      <c r="C101" s="159"/>
      <c r="D101" s="81"/>
      <c r="E101" s="81"/>
      <c r="F101" s="82"/>
      <c r="G101" s="83"/>
      <c r="H101" s="83"/>
      <c r="I101" s="210"/>
      <c r="J101" s="210"/>
      <c r="K101" s="82"/>
      <c r="L101" s="84"/>
      <c r="M101" s="84"/>
      <c r="N101" s="82"/>
      <c r="O101" s="81"/>
      <c r="P101" s="81"/>
      <c r="Q101" s="82"/>
    </row>
    <row r="102" spans="2:17" ht="23.25">
      <c r="B102" s="400" t="s">
        <v>322</v>
      </c>
      <c r="C102" s="400"/>
      <c r="D102" s="400"/>
      <c r="E102" s="400"/>
      <c r="F102" s="400"/>
      <c r="G102" s="400"/>
      <c r="H102" s="400"/>
      <c r="I102" s="400"/>
      <c r="J102" s="400"/>
      <c r="K102" s="400"/>
      <c r="L102" s="400"/>
      <c r="M102" s="400"/>
      <c r="N102" s="400"/>
      <c r="O102" s="400"/>
      <c r="P102" s="400"/>
      <c r="Q102" s="400"/>
    </row>
    <row r="103" spans="2:17">
      <c r="B103" s="401" t="s">
        <v>25</v>
      </c>
      <c r="C103" s="401"/>
      <c r="D103" s="401"/>
      <c r="E103" s="401"/>
      <c r="F103" s="401"/>
      <c r="G103" s="401"/>
      <c r="H103" s="401"/>
      <c r="I103" s="401"/>
      <c r="J103" s="401"/>
      <c r="K103" s="401"/>
      <c r="L103" s="401"/>
      <c r="M103" s="401"/>
      <c r="N103" s="401"/>
      <c r="O103" s="401"/>
      <c r="P103" s="401"/>
      <c r="Q103" s="401"/>
    </row>
    <row r="104" spans="2:17" ht="15.75" thickBot="1">
      <c r="B104" s="402" t="str">
        <f>'HOME PAGE'!H7</f>
        <v>YTD Ending 02-25-2024</v>
      </c>
      <c r="C104" s="402"/>
      <c r="D104" s="402"/>
      <c r="E104" s="402"/>
      <c r="F104" s="402"/>
      <c r="G104" s="402"/>
      <c r="H104" s="402"/>
      <c r="I104" s="402"/>
      <c r="J104" s="402"/>
      <c r="K104" s="402"/>
      <c r="L104" s="402"/>
      <c r="M104" s="402"/>
      <c r="N104" s="402"/>
      <c r="O104" s="402"/>
      <c r="P104" s="402"/>
      <c r="Q104" s="402"/>
    </row>
    <row r="105" spans="2:17">
      <c r="D105" s="407" t="s">
        <v>102</v>
      </c>
      <c r="E105" s="405"/>
      <c r="F105" s="408"/>
      <c r="G105" s="404" t="s">
        <v>31</v>
      </c>
      <c r="H105" s="406"/>
      <c r="I105" s="407" t="s">
        <v>32</v>
      </c>
      <c r="J105" s="405"/>
      <c r="K105" s="408"/>
      <c r="L105" s="404" t="s">
        <v>33</v>
      </c>
      <c r="M105" s="405"/>
      <c r="N105" s="406"/>
      <c r="O105" s="407" t="s">
        <v>34</v>
      </c>
      <c r="P105" s="405"/>
      <c r="Q105" s="408"/>
    </row>
    <row r="106" spans="2:17" ht="28.5" customHeight="1" thickBot="1">
      <c r="B106" s="14"/>
      <c r="C106" s="158"/>
      <c r="D106" s="15" t="s">
        <v>30</v>
      </c>
      <c r="E106" s="16" t="s">
        <v>36</v>
      </c>
      <c r="F106" s="17" t="s">
        <v>37</v>
      </c>
      <c r="G106" s="18" t="s">
        <v>30</v>
      </c>
      <c r="H106" s="58" t="s">
        <v>36</v>
      </c>
      <c r="I106" s="15" t="s">
        <v>30</v>
      </c>
      <c r="J106" s="16" t="s">
        <v>36</v>
      </c>
      <c r="K106" s="17" t="s">
        <v>37</v>
      </c>
      <c r="L106" s="18" t="s">
        <v>30</v>
      </c>
      <c r="M106" s="16" t="s">
        <v>36</v>
      </c>
      <c r="N106" s="58" t="s">
        <v>37</v>
      </c>
      <c r="O106" s="15" t="s">
        <v>30</v>
      </c>
      <c r="P106" s="16" t="s">
        <v>36</v>
      </c>
      <c r="Q106" s="17" t="s">
        <v>37</v>
      </c>
    </row>
    <row r="107" spans="2:17" ht="15.75" thickBot="1">
      <c r="C107" s="351" t="s">
        <v>11</v>
      </c>
      <c r="D107" s="342">
        <f>'Segment Data'!D33</f>
        <v>555326765.78927457</v>
      </c>
      <c r="E107" s="343">
        <f>'Segment Data'!E33</f>
        <v>14132315.426570892</v>
      </c>
      <c r="F107" s="344">
        <f>'Segment Data'!F33</f>
        <v>2.6113193542726724E-2</v>
      </c>
      <c r="G107" s="345">
        <f>'Segment Data'!G33</f>
        <v>99.960616110761308</v>
      </c>
      <c r="H107" s="346">
        <f>'Segment Data'!H33</f>
        <v>-2.9281580427579001E-2</v>
      </c>
      <c r="I107" s="347">
        <f>'Segment Data'!I33</f>
        <v>2.844215748683665</v>
      </c>
      <c r="J107" s="348">
        <f>'Segment Data'!J33</f>
        <v>2.4183840187659289E-2</v>
      </c>
      <c r="K107" s="344">
        <f>'Segment Data'!K33</f>
        <v>8.5757328187669839E-3</v>
      </c>
      <c r="L107" s="349">
        <f>'Segment Data'!L33</f>
        <v>1579469132.92342</v>
      </c>
      <c r="M107" s="350">
        <f>'Segment Data'!M33</f>
        <v>53283514.19963789</v>
      </c>
      <c r="N107" s="344">
        <f>'Segment Data'!N33</f>
        <v>3.4912866132360963E-2</v>
      </c>
      <c r="O107" s="342">
        <f>'Segment Data'!O33</f>
        <v>620299093.12510049</v>
      </c>
      <c r="P107" s="343">
        <f>'Segment Data'!P33</f>
        <v>5800666.330196023</v>
      </c>
      <c r="Q107" s="344">
        <f>'Segment Data'!Q33</f>
        <v>9.4396764536096335E-3</v>
      </c>
    </row>
    <row r="108" spans="2:17">
      <c r="B108" s="416" t="s">
        <v>98</v>
      </c>
      <c r="C108" s="162" t="s">
        <v>370</v>
      </c>
      <c r="D108" s="88">
        <f>'Segment Data'!D34</f>
        <v>10286767.22537489</v>
      </c>
      <c r="E108" s="87">
        <f>'Segment Data'!E34</f>
        <v>-557109.17975440808</v>
      </c>
      <c r="F108" s="89">
        <f>'Segment Data'!F34</f>
        <v>-5.1375463804704376E-2</v>
      </c>
      <c r="G108" s="106">
        <f>'Segment Data'!G34</f>
        <v>1.8516514113541769</v>
      </c>
      <c r="H108" s="92">
        <f>'Segment Data'!H34</f>
        <v>-0.15183937019042748</v>
      </c>
      <c r="I108" s="194">
        <f>'Segment Data'!I34</f>
        <v>4.8117448939335059</v>
      </c>
      <c r="J108" s="195">
        <f>'Segment Data'!J34</f>
        <v>-6.1416383990355428E-2</v>
      </c>
      <c r="K108" s="89">
        <f>'Segment Data'!K34</f>
        <v>-1.2602986129061786E-2</v>
      </c>
      <c r="L108" s="90">
        <f>'Segment Data'!L34</f>
        <v>49497299.671780169</v>
      </c>
      <c r="M108" s="91">
        <f>'Segment Data'!M34</f>
        <v>-3346658.928288132</v>
      </c>
      <c r="N108" s="89">
        <f>'Segment Data'!N34</f>
        <v>-6.3330965676061335E-2</v>
      </c>
      <c r="O108" s="88">
        <f>'Segment Data'!O34</f>
        <v>21626395.096507668</v>
      </c>
      <c r="P108" s="87">
        <f>'Segment Data'!P34</f>
        <v>-1617771.2967765778</v>
      </c>
      <c r="Q108" s="89">
        <f>'Segment Data'!Q34</f>
        <v>-6.9599024090792425E-2</v>
      </c>
    </row>
    <row r="109" spans="2:17">
      <c r="B109" s="417"/>
      <c r="C109" s="163" t="s">
        <v>318</v>
      </c>
      <c r="D109" s="88">
        <f>'Segment Data'!D35</f>
        <v>234554299.37683797</v>
      </c>
      <c r="E109" s="87">
        <f>'Segment Data'!E35</f>
        <v>23678536.132264823</v>
      </c>
      <c r="F109" s="89">
        <f>'Segment Data'!F35</f>
        <v>0.11228666475436781</v>
      </c>
      <c r="G109" s="106">
        <f>'Segment Data'!G35</f>
        <v>42.220533425600486</v>
      </c>
      <c r="H109" s="92">
        <f>'Segment Data'!H35</f>
        <v>3.2595906845118421</v>
      </c>
      <c r="I109" s="194">
        <f>'Segment Data'!I35</f>
        <v>3.1693390161596469</v>
      </c>
      <c r="J109" s="195">
        <f>'Segment Data'!J35</f>
        <v>-6.1906184970697886E-2</v>
      </c>
      <c r="K109" s="89">
        <f>'Segment Data'!K35</f>
        <v>-1.9158615678266089E-2</v>
      </c>
      <c r="L109" s="90">
        <f>'Segment Data'!L35</f>
        <v>743382092.42300296</v>
      </c>
      <c r="M109" s="91">
        <f>'Segment Data'!M35</f>
        <v>61990794.404277205</v>
      </c>
      <c r="N109" s="89">
        <f>'Segment Data'!N35</f>
        <v>9.0976792020278488E-2</v>
      </c>
      <c r="O109" s="88">
        <f>'Segment Data'!O35</f>
        <v>274738492.73755181</v>
      </c>
      <c r="P109" s="87">
        <f>'Segment Data'!P35</f>
        <v>13774173.822599918</v>
      </c>
      <c r="Q109" s="89">
        <f>'Segment Data'!Q35</f>
        <v>5.2781828105354554E-2</v>
      </c>
    </row>
    <row r="110" spans="2:17">
      <c r="B110" s="417"/>
      <c r="C110" s="163" t="s">
        <v>212</v>
      </c>
      <c r="D110" s="88">
        <f>'Segment Data'!D36</f>
        <v>295508896.89358604</v>
      </c>
      <c r="E110" s="87">
        <f>'Segment Data'!E36</f>
        <v>-9184736.0359262824</v>
      </c>
      <c r="F110" s="89">
        <f>'Segment Data'!F36</f>
        <v>-3.0144167922442525E-2</v>
      </c>
      <c r="G110" s="106">
        <f>'Segment Data'!G36</f>
        <v>53.192558362842036</v>
      </c>
      <c r="H110" s="92">
        <f>'Segment Data'!H36</f>
        <v>-3.101967871416953</v>
      </c>
      <c r="I110" s="194">
        <f>'Segment Data'!I36</f>
        <v>2.4369059536228104</v>
      </c>
      <c r="J110" s="195">
        <f>'Segment Data'!J36</f>
        <v>4.6459817796710379E-2</v>
      </c>
      <c r="K110" s="89">
        <f>'Segment Data'!K36</f>
        <v>1.9435626304398868E-2</v>
      </c>
      <c r="L110" s="90">
        <f>'Segment Data'!L36</f>
        <v>720127390.18848908</v>
      </c>
      <c r="M110" s="91">
        <f>'Segment Data'!M36</f>
        <v>-8226327.2586797476</v>
      </c>
      <c r="N110" s="89">
        <f>'Segment Data'!N36</f>
        <v>-1.129441240104118E-2</v>
      </c>
      <c r="O110" s="88">
        <f>'Segment Data'!O36</f>
        <v>293866595.25934005</v>
      </c>
      <c r="P110" s="87">
        <f>'Segment Data'!P36</f>
        <v>-6614869.0718769431</v>
      </c>
      <c r="Q110" s="89">
        <f>'Segment Data'!Q36</f>
        <v>-2.2014233345806166E-2</v>
      </c>
    </row>
    <row r="111" spans="2:17">
      <c r="B111" s="417"/>
      <c r="C111" s="163" t="s">
        <v>347</v>
      </c>
      <c r="D111" s="88">
        <f>'Segment Data'!D37</f>
        <v>7296505.1851040246</v>
      </c>
      <c r="E111" s="87">
        <f>'Segment Data'!E37</f>
        <v>849510.20471460465</v>
      </c>
      <c r="F111" s="89">
        <f>'Segment Data'!F37</f>
        <v>0.13176839865684081</v>
      </c>
      <c r="G111" s="106">
        <f>'Segment Data'!G37</f>
        <v>1.3133945609874103</v>
      </c>
      <c r="H111" s="92">
        <f>'Segment Data'!H37</f>
        <v>0.1222619319060918</v>
      </c>
      <c r="I111" s="194">
        <f>'Segment Data'!I37</f>
        <v>4.6823558232130615</v>
      </c>
      <c r="J111" s="195">
        <f>'Segment Data'!J37</f>
        <v>0.11558744655616326</v>
      </c>
      <c r="K111" s="89">
        <f>'Segment Data'!K37</f>
        <v>2.5310555960532211E-2</v>
      </c>
      <c r="L111" s="90">
        <f>'Segment Data'!L37</f>
        <v>34164833.542576127</v>
      </c>
      <c r="M111" s="91">
        <f>'Segment Data'!M37</f>
        <v>4722900.7416679636</v>
      </c>
      <c r="N111" s="89">
        <f>'Segment Data'!N37</f>
        <v>0.16041408604540669</v>
      </c>
      <c r="O111" s="88">
        <f>'Segment Data'!O37</f>
        <v>16114417.915431857</v>
      </c>
      <c r="P111" s="87">
        <f>'Segment Data'!P37</f>
        <v>1439983.4172883574</v>
      </c>
      <c r="Q111" s="89">
        <f>'Segment Data'!Q37</f>
        <v>9.8128716133526875E-2</v>
      </c>
    </row>
    <row r="112" spans="2:17" ht="15.75" thickBot="1">
      <c r="B112" s="418"/>
      <c r="C112" s="164" t="s">
        <v>348</v>
      </c>
      <c r="D112" s="155">
        <f>'Segment Data'!D38</f>
        <v>7680297.1084048282</v>
      </c>
      <c r="E112" s="149">
        <f>'Segment Data'!E38</f>
        <v>-653885.69475189503</v>
      </c>
      <c r="F112" s="151">
        <f>'Segment Data'!F38</f>
        <v>-7.8458285616704246E-2</v>
      </c>
      <c r="G112" s="152">
        <f>'Segment Data'!G38</f>
        <v>1.3824783499831674</v>
      </c>
      <c r="H112" s="153">
        <f>'Segment Data'!H38</f>
        <v>-0.15732695524273321</v>
      </c>
      <c r="I112" s="196">
        <f>'Segment Data'!I38</f>
        <v>4.2052431880828545</v>
      </c>
      <c r="J112" s="197">
        <f>'Segment Data'!J38</f>
        <v>0.10709551558708785</v>
      </c>
      <c r="K112" s="151">
        <f>'Segment Data'!K38</f>
        <v>2.6132663863200133E-2</v>
      </c>
      <c r="L112" s="154">
        <f>'Segment Data'!L38</f>
        <v>32297517.097571846</v>
      </c>
      <c r="M112" s="150">
        <f>'Segment Data'!M38</f>
        <v>-1857194.7593391202</v>
      </c>
      <c r="N112" s="151">
        <f>'Segment Data'!N38</f>
        <v>-5.4375945758808386E-2</v>
      </c>
      <c r="O112" s="155">
        <f>'Segment Data'!O38</f>
        <v>13953192.116269112</v>
      </c>
      <c r="P112" s="149">
        <f>'Segment Data'!P38</f>
        <v>-1180850.5410386827</v>
      </c>
      <c r="Q112" s="151">
        <f>'Segment Data'!Q38</f>
        <v>-7.802611422325309E-2</v>
      </c>
    </row>
    <row r="113" spans="2:17">
      <c r="B113" s="409" t="s">
        <v>99</v>
      </c>
      <c r="C113" s="165" t="s">
        <v>213</v>
      </c>
      <c r="D113" s="127">
        <f>'Type Data'!D23</f>
        <v>453077062.73456615</v>
      </c>
      <c r="E113" s="121">
        <f>'Type Data'!E23</f>
        <v>12009528.98995018</v>
      </c>
      <c r="F113" s="123">
        <f>'Type Data'!F23</f>
        <v>2.7228322356874852E-2</v>
      </c>
      <c r="G113" s="124">
        <f>'Type Data'!G23</f>
        <v>81.555338454165337</v>
      </c>
      <c r="H113" s="125">
        <f>'Type Data'!H23</f>
        <v>6.4669907079931477E-2</v>
      </c>
      <c r="I113" s="198">
        <f>'Type Data'!I23</f>
        <v>2.8100918408976607</v>
      </c>
      <c r="J113" s="199">
        <f>'Type Data'!J23</f>
        <v>3.0657077241814878E-2</v>
      </c>
      <c r="K113" s="123">
        <f>'Type Data'!K23</f>
        <v>1.1029968266458254E-2</v>
      </c>
      <c r="L113" s="126">
        <f>'Type Data'!L23</f>
        <v>1273188157.2882819</v>
      </c>
      <c r="M113" s="122">
        <f>'Type Data'!M23</f>
        <v>47269720.878548384</v>
      </c>
      <c r="N113" s="123">
        <f>'Type Data'!N23</f>
        <v>3.8558618154878314E-2</v>
      </c>
      <c r="O113" s="127">
        <f>'Type Data'!O23</f>
        <v>504908300.14589465</v>
      </c>
      <c r="P113" s="121">
        <f>'Type Data'!P23</f>
        <v>3617997.8577639461</v>
      </c>
      <c r="Q113" s="123">
        <f>'Type Data'!Q23</f>
        <v>7.217370536093874E-3</v>
      </c>
    </row>
    <row r="114" spans="2:17">
      <c r="B114" s="410"/>
      <c r="C114" s="166" t="s">
        <v>214</v>
      </c>
      <c r="D114" s="88">
        <f>'Type Data'!D24</f>
        <v>70805376.612012669</v>
      </c>
      <c r="E114" s="87">
        <f>'Type Data'!E24</f>
        <v>991919.63227455318</v>
      </c>
      <c r="F114" s="89">
        <f>'Type Data'!F24</f>
        <v>1.420814374745025E-2</v>
      </c>
      <c r="G114" s="106">
        <f>'Type Data'!G24</f>
        <v>12.74519707335161</v>
      </c>
      <c r="H114" s="92">
        <f>'Type Data'!H24</f>
        <v>-0.15338386404319948</v>
      </c>
      <c r="I114" s="194">
        <f>'Type Data'!I24</f>
        <v>2.8531783599230249</v>
      </c>
      <c r="J114" s="195">
        <f>'Type Data'!J24</f>
        <v>3.0041687410057083E-2</v>
      </c>
      <c r="K114" s="89">
        <f>'Type Data'!K24</f>
        <v>1.0641244436570611E-2</v>
      </c>
      <c r="L114" s="90">
        <f>'Type Data'!L24</f>
        <v>202020368.3155944</v>
      </c>
      <c r="M114" s="91">
        <f>'Type Data'!M24</f>
        <v>4927437.6811892986</v>
      </c>
      <c r="N114" s="89">
        <f>'Type Data'!N24</f>
        <v>2.5000580514627301E-2</v>
      </c>
      <c r="O114" s="88">
        <f>'Type Data'!O24</f>
        <v>58314166.40610528</v>
      </c>
      <c r="P114" s="87">
        <f>'Type Data'!P24</f>
        <v>3334574.5064314306</v>
      </c>
      <c r="Q114" s="89">
        <f>'Type Data'!Q24</f>
        <v>6.0651132378652883E-2</v>
      </c>
    </row>
    <row r="115" spans="2:17">
      <c r="B115" s="410"/>
      <c r="C115" s="166" t="s">
        <v>215</v>
      </c>
      <c r="D115" s="88">
        <f>'Type Data'!D25</f>
        <v>29464285.386687052</v>
      </c>
      <c r="E115" s="87">
        <f>'Type Data'!E25</f>
        <v>1425528.8906301931</v>
      </c>
      <c r="F115" s="89">
        <f>'Type Data'!F25</f>
        <v>5.0841373469278778E-2</v>
      </c>
      <c r="G115" s="106">
        <f>'Type Data'!G25</f>
        <v>5.3036667813597811</v>
      </c>
      <c r="H115" s="92">
        <f>'Type Data'!H25</f>
        <v>0.12328772989326975</v>
      </c>
      <c r="I115" s="194">
        <f>'Type Data'!I25</f>
        <v>3.3378947817198483</v>
      </c>
      <c r="J115" s="195">
        <f>'Type Data'!J25</f>
        <v>-0.11501215102021112</v>
      </c>
      <c r="K115" s="89">
        <f>'Type Data'!K25</f>
        <v>-3.3308789741675157E-2</v>
      </c>
      <c r="L115" s="90">
        <f>'Type Data'!L25</f>
        <v>98348684.439327091</v>
      </c>
      <c r="M115" s="91">
        <f>'Type Data'!M25</f>
        <v>1533467.7486819923</v>
      </c>
      <c r="N115" s="89">
        <f>'Type Data'!N25</f>
        <v>1.5839119108537466E-2</v>
      </c>
      <c r="O115" s="88">
        <f>'Type Data'!O25</f>
        <v>49156462.348967195</v>
      </c>
      <c r="P115" s="87">
        <f>'Type Data'!P25</f>
        <v>26742.311132244766</v>
      </c>
      <c r="Q115" s="89">
        <f>'Type Data'!Q25</f>
        <v>5.4432044619123472E-4</v>
      </c>
    </row>
    <row r="116" spans="2:17" ht="15.75" thickBot="1">
      <c r="B116" s="411"/>
      <c r="C116" s="167" t="s">
        <v>216</v>
      </c>
      <c r="D116" s="155">
        <f>'Type Data'!D26</f>
        <v>1980041.0560333431</v>
      </c>
      <c r="E116" s="149">
        <f>'Type Data'!E26</f>
        <v>-294662.08628282882</v>
      </c>
      <c r="F116" s="151">
        <f>'Type Data'!F26</f>
        <v>-0.12953869927079581</v>
      </c>
      <c r="G116" s="152">
        <f>'Type Data'!G26</f>
        <v>0.35641380188903216</v>
      </c>
      <c r="H116" s="153">
        <f>'Type Data'!H26</f>
        <v>-6.385535335745407E-2</v>
      </c>
      <c r="I116" s="196">
        <f>'Type Data'!I26</f>
        <v>2.9857577256804713</v>
      </c>
      <c r="J116" s="197">
        <f>'Type Data'!J26</f>
        <v>0.19021272875286099</v>
      </c>
      <c r="K116" s="151">
        <f>'Type Data'!K26</f>
        <v>6.8041376175990945E-2</v>
      </c>
      <c r="L116" s="154">
        <f>'Type Data'!L26</f>
        <v>5911922.8802160732</v>
      </c>
      <c r="M116" s="150">
        <f>'Type Data'!M26</f>
        <v>-447112.10878141504</v>
      </c>
      <c r="N116" s="151">
        <f>'Type Data'!N26</f>
        <v>-7.0311314461237603E-2</v>
      </c>
      <c r="O116" s="155">
        <f>'Type Data'!O26</f>
        <v>7920164.2241333723</v>
      </c>
      <c r="P116" s="149">
        <f>'Type Data'!P26</f>
        <v>-1178648.3451313153</v>
      </c>
      <c r="Q116" s="151">
        <f>'Type Data'!Q26</f>
        <v>-0.12953869927079581</v>
      </c>
    </row>
    <row r="117" spans="2:17" ht="15.75" thickBot="1">
      <c r="B117" s="105" t="s">
        <v>217</v>
      </c>
      <c r="C117" s="168" t="s">
        <v>218</v>
      </c>
      <c r="D117" s="148">
        <f>Granola!D8</f>
        <v>520328.66008744662</v>
      </c>
      <c r="E117" s="142">
        <f>Granola!E8</f>
        <v>-400895.22495856701</v>
      </c>
      <c r="F117" s="144">
        <f>Granola!F8</f>
        <v>-0.43517675938085665</v>
      </c>
      <c r="G117" s="145">
        <f>Granola!G8</f>
        <v>9.366084375296399E-2</v>
      </c>
      <c r="H117" s="146">
        <f>Granola!H8</f>
        <v>-7.6542457398215774E-2</v>
      </c>
      <c r="I117" s="200">
        <f>Granola!I8</f>
        <v>3.7134883744364977</v>
      </c>
      <c r="J117" s="201">
        <f>Granola!J8</f>
        <v>0.45199192168855706</v>
      </c>
      <c r="K117" s="144">
        <f>Granola!K8</f>
        <v>0.13858421379172001</v>
      </c>
      <c r="L117" s="147">
        <f>Granola!L8</f>
        <v>1932234.4301208532</v>
      </c>
      <c r="M117" s="143">
        <f>Granola!M8</f>
        <v>-1072334.0031433967</v>
      </c>
      <c r="N117" s="144">
        <f>Granola!N8</f>
        <v>-0.35690117464836107</v>
      </c>
      <c r="O117" s="148">
        <f>Granola!O8</f>
        <v>786323.19343042374</v>
      </c>
      <c r="P117" s="142">
        <f>Granola!P8</f>
        <v>-275548.04344189796</v>
      </c>
      <c r="Q117" s="144">
        <f>Granola!Q8</f>
        <v>-0.25949289694813493</v>
      </c>
    </row>
    <row r="118" spans="2:17">
      <c r="B118" s="412" t="s">
        <v>219</v>
      </c>
      <c r="C118" s="169" t="s">
        <v>22</v>
      </c>
      <c r="D118" s="136">
        <f>'NB vs PL'!D13</f>
        <v>451619850.31540102</v>
      </c>
      <c r="E118" s="128">
        <f>'NB vs PL'!E13</f>
        <v>2491082.1166914701</v>
      </c>
      <c r="F118" s="132">
        <f>'NB vs PL'!F13</f>
        <v>5.5464764073837559E-3</v>
      </c>
      <c r="G118" s="133">
        <f>'NB vs PL'!G13</f>
        <v>81.293035499945276</v>
      </c>
      <c r="H118" s="134">
        <f>'NB vs PL'!H13</f>
        <v>-1.6870090150372761</v>
      </c>
      <c r="I118" s="202">
        <f>'NB vs PL'!I13</f>
        <v>3.1093928279623997</v>
      </c>
      <c r="J118" s="203">
        <f>'NB vs PL'!J13</f>
        <v>5.7099918971598385E-2</v>
      </c>
      <c r="K118" s="132">
        <f>'NB vs PL'!K13</f>
        <v>1.8707221316606109E-2</v>
      </c>
      <c r="L118" s="135">
        <f>'NB vs PL'!L13</f>
        <v>1404263523.5361605</v>
      </c>
      <c r="M118" s="129">
        <f>'NB vs PL'!M13</f>
        <v>33390969.139466047</v>
      </c>
      <c r="N118" s="132">
        <f>'NB vs PL'!N13</f>
        <v>2.435745688567019E-2</v>
      </c>
      <c r="O118" s="136">
        <f>'NB vs PL'!O13</f>
        <v>530041338.34289801</v>
      </c>
      <c r="P118" s="128">
        <f>'NB vs PL'!P13</f>
        <v>-17221.306838333607</v>
      </c>
      <c r="Q118" s="132">
        <f>'NB vs PL'!Q13</f>
        <v>-3.2489442015073726E-5</v>
      </c>
    </row>
    <row r="119" spans="2:17" ht="15.75" thickBot="1">
      <c r="B119" s="413"/>
      <c r="C119" s="170" t="s">
        <v>21</v>
      </c>
      <c r="D119" s="141">
        <f>'NB vs PL'!D14</f>
        <v>103925710.92240749</v>
      </c>
      <c r="E119" s="130">
        <f>'NB vs PL'!E14</f>
        <v>11805350.099945962</v>
      </c>
      <c r="F119" s="137">
        <f>'NB vs PL'!F14</f>
        <v>0.12815136626199022</v>
      </c>
      <c r="G119" s="138">
        <f>'NB vs PL'!G14</f>
        <v>18.706964500059346</v>
      </c>
      <c r="H119" s="139">
        <f>'NB vs PL'!H14</f>
        <v>1.6870090150388783</v>
      </c>
      <c r="I119" s="204">
        <f>'NB vs PL'!I14</f>
        <v>1.6975513057462068</v>
      </c>
      <c r="J119" s="205">
        <f>'NB vs PL'!J14</f>
        <v>9.4602367226188644E-3</v>
      </c>
      <c r="K119" s="137">
        <f>'NB vs PL'!K14</f>
        <v>5.6041032952628429E-3</v>
      </c>
      <c r="L119" s="140">
        <f>'NB vs PL'!L14</f>
        <v>176419226.27693567</v>
      </c>
      <c r="M119" s="131">
        <f>'NB vs PL'!M14</f>
        <v>20911667.897307932</v>
      </c>
      <c r="N119" s="137">
        <f>'NB vs PL'!N14</f>
        <v>0.13447364305121431</v>
      </c>
      <c r="O119" s="141">
        <f>'NB vs PL'!O14</f>
        <v>90685456.622151613</v>
      </c>
      <c r="P119" s="130">
        <f>'NB vs PL'!P14</f>
        <v>6200742.3213624209</v>
      </c>
      <c r="Q119" s="137">
        <f>'NB vs PL'!Q14</f>
        <v>7.3394842755649808E-2</v>
      </c>
    </row>
    <row r="120" spans="2:17">
      <c r="B120" s="409" t="s">
        <v>100</v>
      </c>
      <c r="C120" s="165" t="s">
        <v>208</v>
      </c>
      <c r="D120" s="127">
        <f>Package!D23</f>
        <v>287300050.93423945</v>
      </c>
      <c r="E120" s="121">
        <f>Package!E23</f>
        <v>-1091303.3905820847</v>
      </c>
      <c r="F120" s="123">
        <f>Package!F23</f>
        <v>-3.7841057792354122E-3</v>
      </c>
      <c r="G120" s="124">
        <f>Package!G23</f>
        <v>51.714939508133391</v>
      </c>
      <c r="H120" s="125">
        <f>Package!H23</f>
        <v>-1.567613545831847</v>
      </c>
      <c r="I120" s="198">
        <f>Package!I23</f>
        <v>3.0256188874129597</v>
      </c>
      <c r="J120" s="199">
        <f>Package!J23</f>
        <v>3.8806341280547496E-2</v>
      </c>
      <c r="K120" s="123">
        <f>Package!K23</f>
        <v>1.2992560022153838E-2</v>
      </c>
      <c r="L120" s="126">
        <f>Package!L23</f>
        <v>869260460.46134019</v>
      </c>
      <c r="M120" s="122">
        <f>Package!M23</f>
        <v>7889545.1678453684</v>
      </c>
      <c r="N120" s="123">
        <f>Package!N23</f>
        <v>9.159289021451536E-3</v>
      </c>
      <c r="O120" s="127">
        <f>Package!O23</f>
        <v>445252344.54914427</v>
      </c>
      <c r="P120" s="121">
        <f>Package!P23</f>
        <v>-5049834.970040977</v>
      </c>
      <c r="Q120" s="123">
        <f>Package!Q23</f>
        <v>-1.1214324957149862E-2</v>
      </c>
    </row>
    <row r="121" spans="2:17">
      <c r="B121" s="410"/>
      <c r="C121" s="166" t="s">
        <v>209</v>
      </c>
      <c r="D121" s="88">
        <f>Package!D24</f>
        <v>163122086.26274383</v>
      </c>
      <c r="E121" s="87">
        <f>Package!E24</f>
        <v>14119113.056596011</v>
      </c>
      <c r="F121" s="89">
        <f>Package!F24</f>
        <v>9.4757257206284126E-2</v>
      </c>
      <c r="G121" s="106">
        <f>Package!G24</f>
        <v>29.362503752041476</v>
      </c>
      <c r="H121" s="92">
        <f>Package!H24</f>
        <v>1.8330417692353969</v>
      </c>
      <c r="I121" s="194">
        <f>Package!I24</f>
        <v>2.4085871381062076</v>
      </c>
      <c r="J121" s="195">
        <f>Package!J24</f>
        <v>3.4102974123145557E-2</v>
      </c>
      <c r="K121" s="89">
        <f>Package!K24</f>
        <v>1.4362266398921675E-2</v>
      </c>
      <c r="L121" s="90">
        <f>Package!L24</f>
        <v>392893758.91349608</v>
      </c>
      <c r="M121" s="91">
        <f>Package!M24</f>
        <v>39088558.649105608</v>
      </c>
      <c r="N121" s="89">
        <f>Package!N24</f>
        <v>0.11048045257643367</v>
      </c>
      <c r="O121" s="88">
        <f>Package!O24</f>
        <v>83786604.47776711</v>
      </c>
      <c r="P121" s="87">
        <f>Package!P24</f>
        <v>6718260.1458452046</v>
      </c>
      <c r="Q121" s="89">
        <f>Package!Q24</f>
        <v>8.7172758206802217E-2</v>
      </c>
    </row>
    <row r="122" spans="2:17" ht="15" customHeight="1">
      <c r="B122" s="410"/>
      <c r="C122" s="166" t="s">
        <v>210</v>
      </c>
      <c r="D122" s="88">
        <f>Package!D25</f>
        <v>23994902.771732371</v>
      </c>
      <c r="E122" s="87">
        <f>Package!E25</f>
        <v>-514890.40415947884</v>
      </c>
      <c r="F122" s="89">
        <f>Package!F25</f>
        <v>-2.1007537699907305E-2</v>
      </c>
      <c r="G122" s="106">
        <f>Package!G25</f>
        <v>4.3191601996190112</v>
      </c>
      <c r="H122" s="92">
        <f>Package!H25</f>
        <v>-0.20921534164377853</v>
      </c>
      <c r="I122" s="194">
        <f>Package!I25</f>
        <v>2.4517337646893882</v>
      </c>
      <c r="J122" s="195">
        <f>Package!J25</f>
        <v>-9.5142402423320505E-3</v>
      </c>
      <c r="K122" s="89">
        <f>Package!K25</f>
        <v>-3.865616233418133E-3</v>
      </c>
      <c r="L122" s="90">
        <f>Package!L25</f>
        <v>58829113.305895239</v>
      </c>
      <c r="M122" s="91">
        <f>Package!M25</f>
        <v>-1495566.2495576739</v>
      </c>
      <c r="N122" s="89">
        <f>Package!N25</f>
        <v>-2.4791946854568672E-2</v>
      </c>
      <c r="O122" s="88">
        <f>Package!O25</f>
        <v>14047144.897197008</v>
      </c>
      <c r="P122" s="87">
        <f>Package!P25</f>
        <v>-295004.94639280997</v>
      </c>
      <c r="Q122" s="89">
        <f>Package!Q25</f>
        <v>-2.0569088289414405E-2</v>
      </c>
    </row>
    <row r="123" spans="2:17" ht="15.75" thickBot="1">
      <c r="B123" s="411"/>
      <c r="C123" s="167" t="s">
        <v>211</v>
      </c>
      <c r="D123" s="155">
        <f>Package!D26</f>
        <v>70858450.528315216</v>
      </c>
      <c r="E123" s="149">
        <f>Package!E26</f>
        <v>1049801.9557621628</v>
      </c>
      <c r="F123" s="151">
        <f>Package!F26</f>
        <v>1.5038279313931851E-2</v>
      </c>
      <c r="G123" s="152">
        <f>Package!G26</f>
        <v>12.75475055015094</v>
      </c>
      <c r="H123" s="153">
        <f>Package!H26</f>
        <v>-0.14294199649601858</v>
      </c>
      <c r="I123" s="196">
        <f>Package!I26</f>
        <v>2.8519440470124917</v>
      </c>
      <c r="J123" s="197">
        <f>Package!J26</f>
        <v>2.8642572404137923E-2</v>
      </c>
      <c r="K123" s="151">
        <f>Package!K26</f>
        <v>1.0145063381200267E-2</v>
      </c>
      <c r="L123" s="154">
        <f>Package!L26</f>
        <v>202084336.16475773</v>
      </c>
      <c r="M123" s="150">
        <f>Package!M26</f>
        <v>4993475.7094523311</v>
      </c>
      <c r="N123" s="151">
        <f>Package!N26</f>
        <v>2.5335906991916093E-2</v>
      </c>
      <c r="O123" s="155">
        <f>Package!O26</f>
        <v>58331380.461280823</v>
      </c>
      <c r="P123" s="149">
        <f>Package!P26</f>
        <v>3350546.4878807962</v>
      </c>
      <c r="Q123" s="151">
        <f>Package!Q26</f>
        <v>6.094026310153472E-2</v>
      </c>
    </row>
    <row r="124" spans="2:17">
      <c r="B124" s="412" t="s">
        <v>220</v>
      </c>
      <c r="C124" s="171" t="s">
        <v>221</v>
      </c>
      <c r="D124" s="127">
        <f>Flavor!D68</f>
        <v>55864642.148863733</v>
      </c>
      <c r="E124" s="121">
        <f>Flavor!E68</f>
        <v>1765587.1146427169</v>
      </c>
      <c r="F124" s="123">
        <f>Flavor!F68</f>
        <v>3.2636191399755009E-2</v>
      </c>
      <c r="G124" s="124">
        <f>Flavor!G68</f>
        <v>10.055816488641286</v>
      </c>
      <c r="H124" s="125">
        <f>Flavor!H68</f>
        <v>6.0593931505948717E-2</v>
      </c>
      <c r="I124" s="198">
        <f>Flavor!I68</f>
        <v>2.8952456573856846</v>
      </c>
      <c r="J124" s="199">
        <f>Flavor!J68</f>
        <v>4.533578081879952E-2</v>
      </c>
      <c r="K124" s="123">
        <f>Flavor!K68</f>
        <v>1.5907794555739707E-2</v>
      </c>
      <c r="L124" s="126">
        <f>Flavor!L68</f>
        <v>161741862.582903</v>
      </c>
      <c r="M124" s="122">
        <f>Flavor!M68</f>
        <v>7564431.3279410601</v>
      </c>
      <c r="N124" s="123">
        <f>Flavor!N68</f>
        <v>4.9063155783363795E-2</v>
      </c>
      <c r="O124" s="127">
        <f>Flavor!O68</f>
        <v>70636932.35642457</v>
      </c>
      <c r="P124" s="121">
        <f>Flavor!P68</f>
        <v>-468171.72257332504</v>
      </c>
      <c r="Q124" s="123">
        <f>Flavor!Q68</f>
        <v>-6.5842210434455652E-3</v>
      </c>
    </row>
    <row r="125" spans="2:17">
      <c r="B125" s="410"/>
      <c r="C125" s="166" t="s">
        <v>222</v>
      </c>
      <c r="D125" s="88">
        <f>Flavor!D69</f>
        <v>100106101.71523969</v>
      </c>
      <c r="E125" s="87">
        <f>Flavor!E69</f>
        <v>-3906909.9475421011</v>
      </c>
      <c r="F125" s="89">
        <f>Flavor!F69</f>
        <v>-3.7561742373238886E-2</v>
      </c>
      <c r="G125" s="106">
        <f>Flavor!G69</f>
        <v>18.019422474044863</v>
      </c>
      <c r="H125" s="92">
        <f>Flavor!H69</f>
        <v>-1.1977930530985361</v>
      </c>
      <c r="I125" s="194">
        <f>Flavor!I69</f>
        <v>2.5480698470807326</v>
      </c>
      <c r="J125" s="195">
        <f>Flavor!J69</f>
        <v>2.5815087007704296E-2</v>
      </c>
      <c r="K125" s="89">
        <f>Flavor!K69</f>
        <v>1.0234924487547347E-2</v>
      </c>
      <c r="L125" s="90">
        <f>Flavor!L69</f>
        <v>255077339.28939906</v>
      </c>
      <c r="M125" s="91">
        <f>Flavor!M69</f>
        <v>-7269974.4865837097</v>
      </c>
      <c r="N125" s="89">
        <f>Flavor!N69</f>
        <v>-2.7711259482502304E-2</v>
      </c>
      <c r="O125" s="88">
        <f>Flavor!O69</f>
        <v>76893555.741357684</v>
      </c>
      <c r="P125" s="87">
        <f>Flavor!P69</f>
        <v>-2422119.7234492004</v>
      </c>
      <c r="Q125" s="89">
        <f>Flavor!Q69</f>
        <v>-3.0537717913326198E-2</v>
      </c>
    </row>
    <row r="126" spans="2:17">
      <c r="B126" s="410"/>
      <c r="C126" s="166" t="s">
        <v>223</v>
      </c>
      <c r="D126" s="88">
        <f>Flavor!D70</f>
        <v>97779766.550185889</v>
      </c>
      <c r="E126" s="87">
        <f>Flavor!E70</f>
        <v>8422750.3880659789</v>
      </c>
      <c r="F126" s="89">
        <f>Flavor!F70</f>
        <v>9.4259530474748984E-2</v>
      </c>
      <c r="G126" s="106">
        <f>Flavor!G70</f>
        <v>17.600674611156602</v>
      </c>
      <c r="H126" s="92">
        <f>Flavor!H70</f>
        <v>1.0912686147494739</v>
      </c>
      <c r="I126" s="194">
        <f>Flavor!I70</f>
        <v>2.8293205676030353</v>
      </c>
      <c r="J126" s="195">
        <f>Flavor!J70</f>
        <v>4.1672947057281196E-2</v>
      </c>
      <c r="K126" s="89">
        <f>Flavor!K70</f>
        <v>1.494914448660575E-2</v>
      </c>
      <c r="L126" s="90">
        <f>Flavor!L70</f>
        <v>276650304.59586424</v>
      </c>
      <c r="M126" s="91">
        <f>Flavor!M70</f>
        <v>27554431.112462163</v>
      </c>
      <c r="N126" s="89">
        <f>Flavor!N70</f>
        <v>0.11061777430166136</v>
      </c>
      <c r="O126" s="88">
        <f>Flavor!O70</f>
        <v>87445570.947896123</v>
      </c>
      <c r="P126" s="87">
        <f>Flavor!P70</f>
        <v>4875358.5727449208</v>
      </c>
      <c r="Q126" s="89">
        <f>Flavor!Q70</f>
        <v>5.9045004639132044E-2</v>
      </c>
    </row>
    <row r="127" spans="2:17">
      <c r="B127" s="410"/>
      <c r="C127" s="166" t="s">
        <v>224</v>
      </c>
      <c r="D127" s="88">
        <f>Flavor!D71</f>
        <v>12420074.558010032</v>
      </c>
      <c r="E127" s="87">
        <f>Flavor!E71</f>
        <v>829279.15461199358</v>
      </c>
      <c r="F127" s="89">
        <f>Flavor!F71</f>
        <v>7.1546354305320262E-2</v>
      </c>
      <c r="G127" s="106">
        <f>Flavor!G71</f>
        <v>2.2356536393410282</v>
      </c>
      <c r="H127" s="92">
        <f>Flavor!H71</f>
        <v>9.416374459331589E-2</v>
      </c>
      <c r="I127" s="194">
        <f>Flavor!I71</f>
        <v>3.1223109425925428</v>
      </c>
      <c r="J127" s="195">
        <f>Flavor!J71</f>
        <v>1.733118637537201E-2</v>
      </c>
      <c r="K127" s="89">
        <f>Flavor!K71</f>
        <v>5.5817389278205072E-3</v>
      </c>
      <c r="L127" s="90">
        <f>Flavor!L71</f>
        <v>38779334.700289965</v>
      </c>
      <c r="M127" s="91">
        <f>Flavor!M71</f>
        <v>2790149.6142840162</v>
      </c>
      <c r="N127" s="89">
        <f>Flavor!N71</f>
        <v>7.7527446304110376E-2</v>
      </c>
      <c r="O127" s="88">
        <f>Flavor!O71</f>
        <v>14560693.928878188</v>
      </c>
      <c r="P127" s="87">
        <f>Flavor!P71</f>
        <v>537801.35109796934</v>
      </c>
      <c r="Q127" s="89">
        <f>Flavor!Q71</f>
        <v>3.8351670178956875E-2</v>
      </c>
    </row>
    <row r="128" spans="2:17">
      <c r="B128" s="410"/>
      <c r="C128" s="166" t="s">
        <v>225</v>
      </c>
      <c r="D128" s="88">
        <f>Flavor!D72</f>
        <v>86608664.273673385</v>
      </c>
      <c r="E128" s="87">
        <f>Flavor!E72</f>
        <v>8546460.307658121</v>
      </c>
      <c r="F128" s="89">
        <f>Flavor!F72</f>
        <v>0.10948269294803489</v>
      </c>
      <c r="G128" s="106">
        <f>Flavor!G72</f>
        <v>15.589840026928668</v>
      </c>
      <c r="H128" s="92">
        <f>Flavor!H72</f>
        <v>1.1672387181394619</v>
      </c>
      <c r="I128" s="194">
        <f>Flavor!I72</f>
        <v>2.695567969331512</v>
      </c>
      <c r="J128" s="195">
        <f>Flavor!J72</f>
        <v>1.6312426749572673E-2</v>
      </c>
      <c r="K128" s="89">
        <f>Flavor!K72</f>
        <v>6.0884176556942936E-3</v>
      </c>
      <c r="L128" s="90">
        <f>Flavor!L72</f>
        <v>233459541.28270042</v>
      </c>
      <c r="M128" s="91">
        <f>Flavor!M72</f>
        <v>24310948.640592188</v>
      </c>
      <c r="N128" s="89">
        <f>Flavor!N72</f>
        <v>0.11623768696446693</v>
      </c>
      <c r="O128" s="88">
        <f>Flavor!O72</f>
        <v>61006564.719165444</v>
      </c>
      <c r="P128" s="87">
        <f>Flavor!P72</f>
        <v>5012859.9914045557</v>
      </c>
      <c r="Q128" s="89">
        <f>Flavor!Q72</f>
        <v>8.9525421041113051E-2</v>
      </c>
    </row>
    <row r="129" spans="2:17">
      <c r="B129" s="410"/>
      <c r="C129" s="166" t="s">
        <v>226</v>
      </c>
      <c r="D129" s="88">
        <f>Flavor!D73</f>
        <v>22423290.409265339</v>
      </c>
      <c r="E129" s="87">
        <f>Flavor!E73</f>
        <v>-359329.91404891759</v>
      </c>
      <c r="F129" s="89">
        <f>Flavor!F73</f>
        <v>-1.5772106498268008E-2</v>
      </c>
      <c r="G129" s="106">
        <f>Flavor!G73</f>
        <v>4.0362648851527396</v>
      </c>
      <c r="H129" s="92">
        <f>Flavor!H73</f>
        <v>-0.17300199431854235</v>
      </c>
      <c r="I129" s="194">
        <f>Flavor!I73</f>
        <v>2.7834533692607737</v>
      </c>
      <c r="J129" s="195">
        <f>Flavor!J73</f>
        <v>4.3493452612342054E-3</v>
      </c>
      <c r="K129" s="89">
        <f>Flavor!K73</f>
        <v>1.5650170787687384E-3</v>
      </c>
      <c r="L129" s="90">
        <f>Flavor!L73</f>
        <v>62414183.239582404</v>
      </c>
      <c r="M129" s="91">
        <f>Flavor!M73</f>
        <v>-901088.57819394022</v>
      </c>
      <c r="N129" s="89">
        <f>Flavor!N73</f>
        <v>-1.4231773035537238E-2</v>
      </c>
      <c r="O129" s="88">
        <f>Flavor!O73</f>
        <v>40104880.101270914</v>
      </c>
      <c r="P129" s="87">
        <f>Flavor!P73</f>
        <v>-604548.97996168584</v>
      </c>
      <c r="Q129" s="89">
        <f>Flavor!Q73</f>
        <v>-1.4850342871558181E-2</v>
      </c>
    </row>
    <row r="130" spans="2:17">
      <c r="B130" s="410"/>
      <c r="C130" s="166" t="s">
        <v>227</v>
      </c>
      <c r="D130" s="88">
        <f>Flavor!D74</f>
        <v>1978274.561439252</v>
      </c>
      <c r="E130" s="87">
        <f>Flavor!E74</f>
        <v>-57720.443214258179</v>
      </c>
      <c r="F130" s="89">
        <f>Flavor!F74</f>
        <v>-2.8349992550242609E-2</v>
      </c>
      <c r="G130" s="106">
        <f>Flavor!G74</f>
        <v>0.35609582714180255</v>
      </c>
      <c r="H130" s="92">
        <f>Flavor!H74</f>
        <v>-2.0070137011450218E-2</v>
      </c>
      <c r="I130" s="194">
        <f>Flavor!I74</f>
        <v>3.4442577591532397</v>
      </c>
      <c r="J130" s="195">
        <f>Flavor!J74</f>
        <v>0.15369803164211104</v>
      </c>
      <c r="K130" s="89">
        <f>Flavor!K74</f>
        <v>4.670878038076616E-2</v>
      </c>
      <c r="L130" s="90">
        <f>Flavor!L74</f>
        <v>6813687.5079726158</v>
      </c>
      <c r="M130" s="91">
        <f>Flavor!M74</f>
        <v>114124.34024594259</v>
      </c>
      <c r="N130" s="89">
        <f>Flavor!N74</f>
        <v>1.7034594254697919E-2</v>
      </c>
      <c r="O130" s="88">
        <f>Flavor!O74</f>
        <v>3684842.0045692921</v>
      </c>
      <c r="P130" s="87">
        <f>Flavor!P74</f>
        <v>172560.15423301747</v>
      </c>
      <c r="Q130" s="89">
        <f>Flavor!Q74</f>
        <v>4.9130497376369764E-2</v>
      </c>
    </row>
    <row r="131" spans="2:17">
      <c r="B131" s="410"/>
      <c r="C131" s="166" t="s">
        <v>228</v>
      </c>
      <c r="D131" s="88">
        <f>Flavor!D75</f>
        <v>15983683.911417773</v>
      </c>
      <c r="E131" s="87">
        <f>Flavor!E75</f>
        <v>-615661.66782841645</v>
      </c>
      <c r="F131" s="89">
        <f>Flavor!F75</f>
        <v>-3.7089514456411177E-2</v>
      </c>
      <c r="G131" s="106">
        <f>Flavor!G75</f>
        <v>2.8771148626955707</v>
      </c>
      <c r="H131" s="92">
        <f>Flavor!H75</f>
        <v>-0.18974375918636843</v>
      </c>
      <c r="I131" s="194">
        <f>Flavor!I75</f>
        <v>3.0383258916354672</v>
      </c>
      <c r="J131" s="195">
        <f>Flavor!J75</f>
        <v>-4.3456227234951239E-2</v>
      </c>
      <c r="K131" s="89">
        <f>Flavor!K75</f>
        <v>-1.410100570344002E-2</v>
      </c>
      <c r="L131" s="90">
        <f>Flavor!L75</f>
        <v>48563640.671777874</v>
      </c>
      <c r="M131" s="91">
        <f>Flavor!M75</f>
        <v>-2591925.7192937583</v>
      </c>
      <c r="N131" s="89">
        <f>Flavor!N75</f>
        <v>-5.0667520704963526E-2</v>
      </c>
      <c r="O131" s="88">
        <f>Flavor!O75</f>
        <v>30318187.181055784</v>
      </c>
      <c r="P131" s="87">
        <f>Flavor!P75</f>
        <v>-1285179.7635835931</v>
      </c>
      <c r="Q131" s="89">
        <f>Flavor!Q75</f>
        <v>-4.066591277552431E-2</v>
      </c>
    </row>
    <row r="132" spans="2:17">
      <c r="B132" s="410"/>
      <c r="C132" s="166" t="s">
        <v>229</v>
      </c>
      <c r="D132" s="88">
        <f>Flavor!D76</f>
        <v>6649220.9489401672</v>
      </c>
      <c r="E132" s="87">
        <f>Flavor!E76</f>
        <v>-798472.4021192044</v>
      </c>
      <c r="F132" s="89">
        <f>Flavor!F76</f>
        <v>-0.10721069792778572</v>
      </c>
      <c r="G132" s="106">
        <f>Flavor!G76</f>
        <v>1.196881302430961</v>
      </c>
      <c r="H132" s="92">
        <f>Flavor!H76</f>
        <v>-0.17913815916678244</v>
      </c>
      <c r="I132" s="194">
        <f>Flavor!I76</f>
        <v>2.4951110912149037</v>
      </c>
      <c r="J132" s="195">
        <f>Flavor!J76</f>
        <v>-0.11969457972155251</v>
      </c>
      <c r="K132" s="89">
        <f>Flavor!K76</f>
        <v>-4.5775707560969749E-2</v>
      </c>
      <c r="L132" s="90">
        <f>Flavor!L76</f>
        <v>16590544.937639099</v>
      </c>
      <c r="M132" s="91">
        <f>Flavor!M76</f>
        <v>-2883725.8721066862</v>
      </c>
      <c r="N132" s="89">
        <f>Flavor!N76</f>
        <v>-0.14807875993300568</v>
      </c>
      <c r="O132" s="88">
        <f>Flavor!O76</f>
        <v>5064890.1997525692</v>
      </c>
      <c r="P132" s="87">
        <f>Flavor!P76</f>
        <v>-565114.26155689359</v>
      </c>
      <c r="Q132" s="89">
        <f>Flavor!Q76</f>
        <v>-0.10037545537316601</v>
      </c>
    </row>
    <row r="133" spans="2:17">
      <c r="B133" s="410"/>
      <c r="C133" s="166" t="s">
        <v>230</v>
      </c>
      <c r="D133" s="88">
        <f>Flavor!D77</f>
        <v>7178637.324745845</v>
      </c>
      <c r="E133" s="87">
        <f>Flavor!E77</f>
        <v>26863.235521570779</v>
      </c>
      <c r="F133" s="89">
        <f>Flavor!F77</f>
        <v>3.7561638813572384E-3</v>
      </c>
      <c r="G133" s="106">
        <f>Flavor!G77</f>
        <v>1.2921779644412039</v>
      </c>
      <c r="H133" s="92">
        <f>Flavor!H77</f>
        <v>-2.9168104449143417E-2</v>
      </c>
      <c r="I133" s="194">
        <f>Flavor!I77</f>
        <v>3.1389541218539834</v>
      </c>
      <c r="J133" s="195">
        <f>Flavor!J77</f>
        <v>-5.3299845040112093E-2</v>
      </c>
      <c r="K133" s="89">
        <f>Flavor!K77</f>
        <v>-1.6696617998714618E-2</v>
      </c>
      <c r="L133" s="90">
        <f>Flavor!L77</f>
        <v>22533413.219805822</v>
      </c>
      <c r="M133" s="91">
        <f>Flavor!M77</f>
        <v>-296865.98685077578</v>
      </c>
      <c r="N133" s="89">
        <f>Flavor!N77</f>
        <v>-1.3003169350825062E-2</v>
      </c>
      <c r="O133" s="88">
        <f>Flavor!O77</f>
        <v>15629004.992509961</v>
      </c>
      <c r="P133" s="87">
        <f>Flavor!P77</f>
        <v>502229.17990862578</v>
      </c>
      <c r="Q133" s="89">
        <f>Flavor!Q77</f>
        <v>3.3201336896276641E-2</v>
      </c>
    </row>
    <row r="134" spans="2:17">
      <c r="B134" s="410"/>
      <c r="C134" s="166" t="s">
        <v>231</v>
      </c>
      <c r="D134" s="88">
        <f>Flavor!D78</f>
        <v>1158562.4913517772</v>
      </c>
      <c r="E134" s="87">
        <f>Flavor!E78</f>
        <v>-351756.22550037201</v>
      </c>
      <c r="F134" s="89">
        <f>Flavor!F78</f>
        <v>-0.23290198391602582</v>
      </c>
      <c r="G134" s="106">
        <f>Flavor!G78</f>
        <v>0.2085450001203219</v>
      </c>
      <c r="H134" s="92">
        <f>Flavor!H78</f>
        <v>-7.0498167964502534E-2</v>
      </c>
      <c r="I134" s="194">
        <f>Flavor!I78</f>
        <v>3.1049376321367541</v>
      </c>
      <c r="J134" s="195">
        <f>Flavor!J78</f>
        <v>0.11897116880155778</v>
      </c>
      <c r="K134" s="89">
        <f>Flavor!K78</f>
        <v>3.9843437715195267E-2</v>
      </c>
      <c r="L134" s="90">
        <f>Flavor!L78</f>
        <v>3597264.278580246</v>
      </c>
      <c r="M134" s="91">
        <f>Flavor!M78</f>
        <v>-912496.75888771797</v>
      </c>
      <c r="N134" s="89">
        <f>Flavor!N78</f>
        <v>-0.20233816189073411</v>
      </c>
      <c r="O134" s="88">
        <f>Flavor!O78</f>
        <v>1821982.9024016857</v>
      </c>
      <c r="P134" s="87">
        <f>Flavor!P78</f>
        <v>-229254.34217098868</v>
      </c>
      <c r="Q134" s="89">
        <f>Flavor!Q78</f>
        <v>-0.1117639330982157</v>
      </c>
    </row>
    <row r="135" spans="2:17">
      <c r="B135" s="410"/>
      <c r="C135" s="166" t="s">
        <v>232</v>
      </c>
      <c r="D135" s="88">
        <f>Flavor!D79</f>
        <v>6790585.4107621256</v>
      </c>
      <c r="E135" s="87">
        <f>Flavor!E79</f>
        <v>-375383.02744445205</v>
      </c>
      <c r="F135" s="89">
        <f>Flavor!F79</f>
        <v>-5.2384130725867235E-2</v>
      </c>
      <c r="G135" s="106">
        <f>Flavor!G79</f>
        <v>1.2223273633277469</v>
      </c>
      <c r="H135" s="92">
        <f>Flavor!H79</f>
        <v>-0.10164122229680261</v>
      </c>
      <c r="I135" s="194">
        <f>Flavor!I79</f>
        <v>2.6063167710074375</v>
      </c>
      <c r="J135" s="195">
        <f>Flavor!J79</f>
        <v>-7.126758160928226E-3</v>
      </c>
      <c r="K135" s="89">
        <f>Flavor!K79</f>
        <v>-2.7269608397454295E-3</v>
      </c>
      <c r="L135" s="90">
        <f>Flavor!L79</f>
        <v>17698416.641027756</v>
      </c>
      <c r="M135" s="91">
        <f>Flavor!M79</f>
        <v>-1029437.2040279657</v>
      </c>
      <c r="N135" s="89">
        <f>Flavor!N79</f>
        <v>-5.4968242092499238E-2</v>
      </c>
      <c r="O135" s="88">
        <f>Flavor!O79</f>
        <v>9761861.7130087614</v>
      </c>
      <c r="P135" s="87">
        <f>Flavor!P79</f>
        <v>-972011.17541758344</v>
      </c>
      <c r="Q135" s="89">
        <f>Flavor!Q79</f>
        <v>-9.0555495255178725E-2</v>
      </c>
    </row>
    <row r="136" spans="2:17" ht="15.75" thickBot="1">
      <c r="B136" s="413"/>
      <c r="C136" s="172" t="s">
        <v>233</v>
      </c>
      <c r="D136" s="155">
        <f>Flavor!D80</f>
        <v>3117479.8597570639</v>
      </c>
      <c r="E136" s="149">
        <f>Flavor!E80</f>
        <v>-181370.16544323694</v>
      </c>
      <c r="F136" s="151">
        <f>Flavor!F80</f>
        <v>-5.4979815407711491E-2</v>
      </c>
      <c r="G136" s="152">
        <f>Flavor!G80</f>
        <v>0.56115646983321499</v>
      </c>
      <c r="H136" s="153">
        <f>Flavor!H80</f>
        <v>-4.8331813532015988E-2</v>
      </c>
      <c r="I136" s="196">
        <f>Flavor!I80</f>
        <v>2.5103060791686005</v>
      </c>
      <c r="J136" s="197">
        <f>Flavor!J80</f>
        <v>0.22023658013651604</v>
      </c>
      <c r="K136" s="151">
        <f>Flavor!K80</f>
        <v>9.6170260435153046E-2</v>
      </c>
      <c r="L136" s="154">
        <f>Flavor!L80</f>
        <v>7825828.6436338341</v>
      </c>
      <c r="M136" s="150">
        <f>Flavor!M80</f>
        <v>271232.81904140208</v>
      </c>
      <c r="N136" s="151">
        <f>Flavor!N80</f>
        <v>3.5903021861005385E-2</v>
      </c>
      <c r="O136" s="155">
        <f>Flavor!O80</f>
        <v>7257906.0033581257</v>
      </c>
      <c r="P136" s="149">
        <f>Flavor!P80</f>
        <v>6335.6686544539407</v>
      </c>
      <c r="Q136" s="151">
        <f>Flavor!Q80</f>
        <v>8.7369609091888394E-4</v>
      </c>
    </row>
    <row r="137" spans="2:17">
      <c r="B137" s="409" t="s">
        <v>234</v>
      </c>
      <c r="C137" s="244" t="s">
        <v>346</v>
      </c>
      <c r="D137" s="127">
        <f>Fat!D23</f>
        <v>124517764.84898707</v>
      </c>
      <c r="E137" s="121">
        <f>Fat!E23</f>
        <v>4157483.820519343</v>
      </c>
      <c r="F137" s="123">
        <f>Fat!F23</f>
        <v>3.454199163539682E-2</v>
      </c>
      <c r="G137" s="124">
        <f>Fat!G23</f>
        <v>22.413600888387148</v>
      </c>
      <c r="H137" s="125">
        <f>Fat!H23</f>
        <v>0.17609978678935789</v>
      </c>
      <c r="I137" s="198">
        <f>Fat!I23</f>
        <v>3.1273198984744606</v>
      </c>
      <c r="J137" s="199">
        <f>Fat!J23</f>
        <v>3.5216522168544095E-2</v>
      </c>
      <c r="K137" s="123">
        <f>Fat!K23</f>
        <v>1.1389180076707745E-2</v>
      </c>
      <c r="L137" s="126">
        <f>Fat!L23</f>
        <v>389406883.72580099</v>
      </c>
      <c r="M137" s="122">
        <f>Fat!M23</f>
        <v>17240452.384546995</v>
      </c>
      <c r="N137" s="123">
        <f>Fat!N23</f>
        <v>4.6324576675048232E-2</v>
      </c>
      <c r="O137" s="127">
        <f>Fat!O23</f>
        <v>133062979.73131001</v>
      </c>
      <c r="P137" s="121">
        <f>Fat!P23</f>
        <v>4286078.9327352941</v>
      </c>
      <c r="Q137" s="123">
        <f>Fat!Q23</f>
        <v>3.3282979370961314E-2</v>
      </c>
    </row>
    <row r="138" spans="2:17">
      <c r="B138" s="410"/>
      <c r="C138" s="245" t="s">
        <v>236</v>
      </c>
      <c r="D138" s="88">
        <f>Fat!D24</f>
        <v>11987707.773603525</v>
      </c>
      <c r="E138" s="87">
        <f>Fat!E24</f>
        <v>2200020.8811365589</v>
      </c>
      <c r="F138" s="89">
        <f>Fat!F24</f>
        <v>0.22477434201841823</v>
      </c>
      <c r="G138" s="106">
        <f>Fat!G24</f>
        <v>2.1578262180502934</v>
      </c>
      <c r="H138" s="92">
        <f>Fat!H24</f>
        <v>0.34947469050734314</v>
      </c>
      <c r="I138" s="194">
        <f>Fat!I24</f>
        <v>3.5937530301409657</v>
      </c>
      <c r="J138" s="195">
        <f>Fat!J24</f>
        <v>0.20331157668293454</v>
      </c>
      <c r="K138" s="89">
        <f>Fat!K24</f>
        <v>5.9966107503661471E-2</v>
      </c>
      <c r="L138" s="90">
        <f>Fat!L24</f>
        <v>43080861.135832079</v>
      </c>
      <c r="M138" s="91">
        <f>Fat!M24</f>
        <v>9896281.7621442601</v>
      </c>
      <c r="N138" s="89">
        <f>Fat!N24</f>
        <v>0.29821929187962104</v>
      </c>
      <c r="O138" s="88">
        <f>Fat!O24</f>
        <v>18622800.860964656</v>
      </c>
      <c r="P138" s="87">
        <f>Fat!P24</f>
        <v>4896669.8112660181</v>
      </c>
      <c r="Q138" s="89">
        <f>Fat!Q24</f>
        <v>0.35674071546719832</v>
      </c>
    </row>
    <row r="139" spans="2:17">
      <c r="B139" s="410"/>
      <c r="C139" s="245" t="s">
        <v>97</v>
      </c>
      <c r="D139" s="88">
        <f>Fat!D25</f>
        <v>229244176.99727255</v>
      </c>
      <c r="E139" s="87">
        <f>Fat!E25</f>
        <v>-4271165.6268110573</v>
      </c>
      <c r="F139" s="89">
        <f>Fat!F25</f>
        <v>-1.8290728047307973E-2</v>
      </c>
      <c r="G139" s="106">
        <f>Fat!G25</f>
        <v>41.264694201949027</v>
      </c>
      <c r="H139" s="92">
        <f>Fat!H25</f>
        <v>-1.879087488082412</v>
      </c>
      <c r="I139" s="194">
        <f>Fat!I25</f>
        <v>2.6649595471314207</v>
      </c>
      <c r="J139" s="195">
        <f>Fat!J25</f>
        <v>2.3494538764027517E-2</v>
      </c>
      <c r="K139" s="89">
        <f>Fat!K25</f>
        <v>8.8945106937262652E-3</v>
      </c>
      <c r="L139" s="90">
        <f>Fat!L25</f>
        <v>610926458.11316669</v>
      </c>
      <c r="M139" s="91">
        <f>Fat!M25</f>
        <v>-5896148.3452730179</v>
      </c>
      <c r="N139" s="89">
        <f>Fat!N25</f>
        <v>-9.5589044297945801E-3</v>
      </c>
      <c r="O139" s="88">
        <f>Fat!O25</f>
        <v>268151688.84676659</v>
      </c>
      <c r="P139" s="87">
        <f>Fat!P25</f>
        <v>-9156231.3480013609</v>
      </c>
      <c r="Q139" s="89">
        <f>Fat!Q25</f>
        <v>-3.3018282858890066E-2</v>
      </c>
    </row>
    <row r="140" spans="2:17" ht="15.75" thickBot="1">
      <c r="B140" s="411"/>
      <c r="C140" s="246" t="s">
        <v>23</v>
      </c>
      <c r="D140" s="120">
        <f>Fat!D26</f>
        <v>189577116.16943979</v>
      </c>
      <c r="E140" s="114">
        <f>Fat!E26</f>
        <v>12045976.351701796</v>
      </c>
      <c r="F140" s="116">
        <f>Fat!F26</f>
        <v>6.7852751714819012E-2</v>
      </c>
      <c r="G140" s="117">
        <f>Fat!G26</f>
        <v>34.124494802379957</v>
      </c>
      <c r="H140" s="118">
        <f>Fat!H26</f>
        <v>1.3242314303535068</v>
      </c>
      <c r="I140" s="206">
        <f>Fat!I26</f>
        <v>2.8276352166339911</v>
      </c>
      <c r="J140" s="207">
        <f>Fat!J26</f>
        <v>-1.1370954721865445E-2</v>
      </c>
      <c r="K140" s="116">
        <f>Fat!K26</f>
        <v>-4.005258895381298E-3</v>
      </c>
      <c r="L140" s="119">
        <f>Fat!L26</f>
        <v>536054929.94862115</v>
      </c>
      <c r="M140" s="115">
        <f>Fat!M26</f>
        <v>32042928.398223519</v>
      </c>
      <c r="N140" s="116">
        <f>Fat!N26</f>
        <v>6.3575724982055715E-2</v>
      </c>
      <c r="O140" s="120">
        <f>Fat!O26</f>
        <v>200461623.68605924</v>
      </c>
      <c r="P140" s="114">
        <f>Fat!P26</f>
        <v>5774148.9341962636</v>
      </c>
      <c r="Q140" s="116">
        <f>Fat!Q26</f>
        <v>2.9658553749056783E-2</v>
      </c>
    </row>
    <row r="141" spans="2:17" ht="15.75" hidden="1" thickBot="1">
      <c r="B141" s="412" t="s">
        <v>237</v>
      </c>
      <c r="C141" s="169" t="s">
        <v>238</v>
      </c>
      <c r="D141" s="136">
        <f>Organic!D8</f>
        <v>25254744.569052279</v>
      </c>
      <c r="E141" s="128">
        <f>Organic!E8</f>
        <v>1903466.4392925501</v>
      </c>
      <c r="F141" s="132">
        <f>Organic!F8</f>
        <v>8.1514443394286942E-2</v>
      </c>
      <c r="G141" s="133">
        <f>Organic!G8</f>
        <v>4.5459358027779873</v>
      </c>
      <c r="H141" s="134">
        <f>Organic!H8</f>
        <v>0.23160495628030286</v>
      </c>
      <c r="I141" s="202">
        <f>Organic!I8</f>
        <v>3.445200575722648</v>
      </c>
      <c r="J141" s="203">
        <f>Organic!J8</f>
        <v>1.7046665744246958E-2</v>
      </c>
      <c r="K141" s="132">
        <f>Organic!K8</f>
        <v>4.972549713893785E-3</v>
      </c>
      <c r="L141" s="135">
        <f>Organic!L8</f>
        <v>87007660.529027328</v>
      </c>
      <c r="M141" s="129">
        <f>Organic!M8</f>
        <v>6955885.1054983884</v>
      </c>
      <c r="N141" s="132">
        <f>Organic!N8</f>
        <v>8.6892327730359167E-2</v>
      </c>
      <c r="O141" s="136">
        <f>Organic!O8</f>
        <v>18339797.885094166</v>
      </c>
      <c r="P141" s="128">
        <f>Organic!P8</f>
        <v>682463.11628163606</v>
      </c>
      <c r="Q141" s="132">
        <f>Organic!Q8</f>
        <v>3.8650403654748866E-2</v>
      </c>
    </row>
    <row r="142" spans="2:17" hidden="1">
      <c r="B142" s="410"/>
      <c r="C142" s="173" t="s">
        <v>239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8" t="e">
        <f>#REF!</f>
        <v>#REF!</v>
      </c>
      <c r="J142" s="209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.75" hidden="1" thickBot="1">
      <c r="B143" s="413"/>
      <c r="C143" s="170" t="s">
        <v>240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4" t="e">
        <f>#REF!</f>
        <v>#REF!</v>
      </c>
      <c r="J143" s="205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409" t="s">
        <v>101</v>
      </c>
      <c r="C144" s="165" t="s">
        <v>241</v>
      </c>
      <c r="D144" s="127">
        <f>Size!D38</f>
        <v>112131416.89640497</v>
      </c>
      <c r="E144" s="121">
        <f>Size!E38</f>
        <v>-3942426.7788897008</v>
      </c>
      <c r="F144" s="123">
        <f>Size!F38</f>
        <v>-3.3964816310539846E-2</v>
      </c>
      <c r="G144" s="124">
        <f>Size!G38</f>
        <v>20.184018147237218</v>
      </c>
      <c r="H144" s="125">
        <f>Size!H38</f>
        <v>-1.2615302059238047</v>
      </c>
      <c r="I144" s="198">
        <f>Size!I38</f>
        <v>3.4603395378442867</v>
      </c>
      <c r="J144" s="199">
        <f>Size!J38</f>
        <v>4.0419302091919462E-2</v>
      </c>
      <c r="K144" s="123">
        <f>Size!K38</f>
        <v>1.1818785031700424E-2</v>
      </c>
      <c r="L144" s="126">
        <f>Size!L38</f>
        <v>388012775.32113099</v>
      </c>
      <c r="M144" s="122">
        <f>Size!M38</f>
        <v>-8950511.5055661798</v>
      </c>
      <c r="N144" s="123">
        <f>Size!N38</f>
        <v>-2.2547454141454943E-2</v>
      </c>
      <c r="O144" s="127">
        <f>Size!O38</f>
        <v>332556240.23040462</v>
      </c>
      <c r="P144" s="121">
        <f>Size!P38</f>
        <v>-10463541.249040663</v>
      </c>
      <c r="Q144" s="123">
        <f>Size!Q38</f>
        <v>-3.0504191927099307E-2</v>
      </c>
    </row>
    <row r="145" spans="1:17">
      <c r="B145" s="410"/>
      <c r="C145" s="166" t="s">
        <v>242</v>
      </c>
      <c r="D145" s="88">
        <f>Size!D39</f>
        <v>85656840.630514026</v>
      </c>
      <c r="E145" s="87">
        <f>Size!E39</f>
        <v>-3645509.3331745714</v>
      </c>
      <c r="F145" s="89">
        <f>Size!F39</f>
        <v>-4.0822098574750595E-2</v>
      </c>
      <c r="G145" s="106">
        <f>Size!G39</f>
        <v>15.418508688948275</v>
      </c>
      <c r="H145" s="92">
        <f>Size!H39</f>
        <v>-1.0807973007336393</v>
      </c>
      <c r="I145" s="194">
        <f>Size!I39</f>
        <v>2.9690637421614001</v>
      </c>
      <c r="J145" s="195">
        <f>Size!J39</f>
        <v>-3.1188999596683864E-2</v>
      </c>
      <c r="K145" s="89">
        <f>Size!K39</f>
        <v>-1.039545741016731E-2</v>
      </c>
      <c r="L145" s="90">
        <f>Size!L39</f>
        <v>254320619.78415662</v>
      </c>
      <c r="M145" s="91">
        <f>Size!M39</f>
        <v>-13609000.539840013</v>
      </c>
      <c r="N145" s="89">
        <f>Size!N39</f>
        <v>-5.0793191597790457E-2</v>
      </c>
      <c r="O145" s="88">
        <f>Size!O39</f>
        <v>55235065.482902288</v>
      </c>
      <c r="P145" s="87">
        <f>Size!P39</f>
        <v>-2648079.1400095373</v>
      </c>
      <c r="Q145" s="89">
        <f>Size!Q39</f>
        <v>-4.5748709011247307E-2</v>
      </c>
    </row>
    <row r="146" spans="1:17">
      <c r="B146" s="410"/>
      <c r="C146" s="166" t="s">
        <v>243</v>
      </c>
      <c r="D146" s="88">
        <f>Size!D40</f>
        <v>130511949.69145161</v>
      </c>
      <c r="E146" s="87">
        <f>Size!E40</f>
        <v>3924608.9924239814</v>
      </c>
      <c r="F146" s="89">
        <f>Size!F40</f>
        <v>3.1003171176137427E-2</v>
      </c>
      <c r="G146" s="106">
        <f>Size!G40</f>
        <v>23.492573570503296</v>
      </c>
      <c r="H146" s="92">
        <f>Size!H40</f>
        <v>0.10457460448926881</v>
      </c>
      <c r="I146" s="194">
        <f>Size!I40</f>
        <v>2.723956201580751</v>
      </c>
      <c r="J146" s="195">
        <f>Size!J40</f>
        <v>7.9736167005544534E-2</v>
      </c>
      <c r="K146" s="89">
        <f>Size!K40</f>
        <v>3.0154891031356299E-2</v>
      </c>
      <c r="L146" s="90">
        <f>Size!L40</f>
        <v>355508834.74242461</v>
      </c>
      <c r="M146" s="91">
        <f>Size!M40</f>
        <v>20784052.342458308</v>
      </c>
      <c r="N146" s="89">
        <f>Size!N40</f>
        <v>6.2092959455936597E-2</v>
      </c>
      <c r="O146" s="88">
        <f>Size!O40</f>
        <v>78200156.411485791</v>
      </c>
      <c r="P146" s="87">
        <f>Size!P40</f>
        <v>5478705.0171815753</v>
      </c>
      <c r="Q146" s="89">
        <f>Size!Q40</f>
        <v>7.5338224308469801E-2</v>
      </c>
    </row>
    <row r="147" spans="1:17">
      <c r="B147" s="410"/>
      <c r="C147" s="166" t="s">
        <v>244</v>
      </c>
      <c r="D147" s="88">
        <f>Size!D41</f>
        <v>144533917.51835054</v>
      </c>
      <c r="E147" s="87">
        <f>Size!E41</f>
        <v>12994981.875601277</v>
      </c>
      <c r="F147" s="89">
        <f>Size!F41</f>
        <v>9.8791903797174979E-2</v>
      </c>
      <c r="G147" s="106">
        <f>Size!G41</f>
        <v>26.016573185522684</v>
      </c>
      <c r="H147" s="92">
        <f>Size!H41</f>
        <v>1.7137284159363624</v>
      </c>
      <c r="I147" s="194">
        <f>Size!I41</f>
        <v>2.3190421729226416</v>
      </c>
      <c r="J147" s="195">
        <f>Size!J41</f>
        <v>4.7608044555936591E-2</v>
      </c>
      <c r="K147" s="89">
        <f>Size!K41</f>
        <v>2.0959465194867695E-2</v>
      </c>
      <c r="L147" s="90">
        <f>Size!L41</f>
        <v>335180250.1427775</v>
      </c>
      <c r="M147" s="91">
        <f>Size!M41</f>
        <v>36398222.514805198</v>
      </c>
      <c r="N147" s="89">
        <f>Size!N41</f>
        <v>0.12182199446121422</v>
      </c>
      <c r="O147" s="88">
        <f>Size!O41</f>
        <v>72343311.520676374</v>
      </c>
      <c r="P147" s="87">
        <f>Size!P41</f>
        <v>6515229.8937606141</v>
      </c>
      <c r="Q147" s="89">
        <f>Size!Q41</f>
        <v>9.8973412755456472E-2</v>
      </c>
    </row>
    <row r="148" spans="1:17">
      <c r="B148" s="410"/>
      <c r="C148" s="166" t="s">
        <v>245</v>
      </c>
      <c r="D148" s="88">
        <f>Size!D42</f>
        <v>135819866.93244612</v>
      </c>
      <c r="E148" s="87">
        <f>Size!E42</f>
        <v>-1701447.5520943999</v>
      </c>
      <c r="F148" s="89">
        <f>Size!F42</f>
        <v>-1.2372246138511629E-2</v>
      </c>
      <c r="G148" s="106">
        <f>Size!G42</f>
        <v>24.448015862071284</v>
      </c>
      <c r="H148" s="92">
        <f>Size!H42</f>
        <v>-0.96012007955079781</v>
      </c>
      <c r="I148" s="194">
        <f>Size!I42</f>
        <v>3.5627733130584214</v>
      </c>
      <c r="J148" s="195">
        <f>Size!J42</f>
        <v>6.4942781934869132E-2</v>
      </c>
      <c r="K148" s="89">
        <f>Size!K42</f>
        <v>1.8566589020540283E-2</v>
      </c>
      <c r="L148" s="90">
        <f>Size!L42</f>
        <v>483895397.29006499</v>
      </c>
      <c r="M148" s="91">
        <f>Size!M42</f>
        <v>2869144.8057955503</v>
      </c>
      <c r="N148" s="89">
        <f>Size!N42</f>
        <v>5.9646324727139028E-3</v>
      </c>
      <c r="O148" s="88">
        <f>Size!O42</f>
        <v>383767234.557585</v>
      </c>
      <c r="P148" s="87">
        <f>Size!P42</f>
        <v>-4449734.0308218002</v>
      </c>
      <c r="Q148" s="89">
        <f>Size!Q42</f>
        <v>-1.1461977169626174E-2</v>
      </c>
    </row>
    <row r="149" spans="1:17" ht="15" customHeight="1">
      <c r="B149" s="410"/>
      <c r="C149" s="166" t="s">
        <v>246</v>
      </c>
      <c r="D149" s="88">
        <f>Size!D43</f>
        <v>167621508.26488957</v>
      </c>
      <c r="E149" s="87">
        <f>Size!E43</f>
        <v>14799184.63059327</v>
      </c>
      <c r="F149" s="89">
        <f>Size!F43</f>
        <v>9.6839154638217045E-2</v>
      </c>
      <c r="G149" s="106">
        <f>Size!G43</f>
        <v>30.172414282533474</v>
      </c>
      <c r="H149" s="92">
        <f>Size!H43</f>
        <v>1.9372975054082389</v>
      </c>
      <c r="I149" s="194">
        <f>Size!I43</f>
        <v>2.3696871440117904</v>
      </c>
      <c r="J149" s="195">
        <f>Size!J43</f>
        <v>3.8848346268258283E-2</v>
      </c>
      <c r="K149" s="89">
        <f>Size!K43</f>
        <v>1.6667109842974589E-2</v>
      </c>
      <c r="L149" s="90">
        <f>Size!L43</f>
        <v>397210533.19517487</v>
      </c>
      <c r="M149" s="91">
        <f>Size!M43</f>
        <v>41006332.107038736</v>
      </c>
      <c r="N149" s="89">
        <f>Size!N43</f>
        <v>0.11512029330864763</v>
      </c>
      <c r="O149" s="88">
        <f>Size!O43</f>
        <v>84255107.530985236</v>
      </c>
      <c r="P149" s="87">
        <f>Size!P43</f>
        <v>7212206.8625823706</v>
      </c>
      <c r="Q149" s="89">
        <f>Size!Q43</f>
        <v>9.3612867636229447E-2</v>
      </c>
    </row>
    <row r="150" spans="1:17" ht="15.75" thickBot="1">
      <c r="B150" s="411"/>
      <c r="C150" s="167" t="s">
        <v>247</v>
      </c>
      <c r="D150" s="155">
        <f>Size!D44</f>
        <v>251885390.59196165</v>
      </c>
      <c r="E150" s="149">
        <f>Size!E44</f>
        <v>1034578.3480463028</v>
      </c>
      <c r="F150" s="151">
        <f>Size!F44</f>
        <v>4.1242774491809424E-3</v>
      </c>
      <c r="G150" s="152">
        <f>Size!G44</f>
        <v>45.340185966160647</v>
      </c>
      <c r="H150" s="153">
        <f>Size!H44</f>
        <v>-1.0064590062898873</v>
      </c>
      <c r="I150" s="196">
        <f>Size!I44</f>
        <v>2.7725435000296845</v>
      </c>
      <c r="J150" s="197">
        <f>Size!J44</f>
        <v>2.6069773321291123E-2</v>
      </c>
      <c r="K150" s="151">
        <f>Size!K44</f>
        <v>9.4920890987496703E-3</v>
      </c>
      <c r="L150" s="154">
        <f>Size!L44</f>
        <v>698363202.43818152</v>
      </c>
      <c r="M150" s="150">
        <f>Size!M44</f>
        <v>9408037.2868078947</v>
      </c>
      <c r="N150" s="151">
        <f>Size!N44</f>
        <v>1.3655514556946257E-2</v>
      </c>
      <c r="O150" s="155">
        <f>Size!O44</f>
        <v>152276751.03653026</v>
      </c>
      <c r="P150" s="149">
        <f>Size!P44</f>
        <v>3038193.4984356761</v>
      </c>
      <c r="Q150" s="151">
        <f>Size!Q44</f>
        <v>2.0357966121859278E-2</v>
      </c>
    </row>
    <row r="151" spans="1:17">
      <c r="A151" s="59"/>
      <c r="B151" s="403"/>
      <c r="C151" s="403"/>
      <c r="D151" s="403"/>
      <c r="E151" s="403"/>
      <c r="F151" s="403"/>
      <c r="G151" s="403"/>
      <c r="H151" s="403"/>
      <c r="I151" s="403"/>
      <c r="J151" s="403"/>
      <c r="K151" s="403"/>
      <c r="L151" s="403"/>
      <c r="M151" s="403"/>
      <c r="N151" s="403"/>
      <c r="O151" s="403"/>
      <c r="P151" s="403"/>
      <c r="Q151" s="403"/>
    </row>
    <row r="152" spans="1:17">
      <c r="A152" s="59"/>
      <c r="B152" s="403"/>
      <c r="C152" s="403"/>
      <c r="D152" s="403"/>
      <c r="E152" s="403"/>
      <c r="F152" s="403"/>
      <c r="G152" s="403"/>
      <c r="H152" s="403"/>
      <c r="I152" s="403"/>
      <c r="J152" s="403"/>
      <c r="K152" s="403"/>
      <c r="L152" s="403"/>
      <c r="M152" s="403"/>
      <c r="N152" s="403"/>
      <c r="O152" s="403"/>
      <c r="P152" s="403"/>
      <c r="Q152" s="403"/>
    </row>
    <row r="153" spans="1:17">
      <c r="A153" s="59"/>
      <c r="B153" s="59"/>
      <c r="C153" s="193" t="s">
        <v>316</v>
      </c>
      <c r="D153" s="193"/>
      <c r="E153" s="193"/>
      <c r="F153" s="193"/>
      <c r="G153" s="193"/>
      <c r="H153" s="193"/>
      <c r="I153" s="191"/>
      <c r="J153" s="191"/>
      <c r="K153" s="191"/>
      <c r="L153" s="398"/>
      <c r="M153" s="399"/>
      <c r="N153" s="399"/>
      <c r="O153" s="398"/>
      <c r="P153" s="399"/>
      <c r="Q153" s="399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11"/>
      <c r="J155" s="211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414"/>
      <c r="C156" s="66"/>
      <c r="D156" s="67"/>
      <c r="E156" s="67"/>
      <c r="F156" s="68"/>
      <c r="G156" s="69"/>
      <c r="H156" s="69"/>
      <c r="I156" s="212"/>
      <c r="J156" s="212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414"/>
      <c r="C157" s="66"/>
      <c r="D157" s="67"/>
      <c r="E157" s="67"/>
      <c r="F157" s="68"/>
      <c r="G157" s="69"/>
      <c r="H157" s="69"/>
      <c r="I157" s="212"/>
      <c r="J157" s="212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414"/>
      <c r="C158" s="66"/>
      <c r="D158" s="67"/>
      <c r="E158" s="67"/>
      <c r="F158" s="68"/>
      <c r="G158" s="69"/>
      <c r="H158" s="69"/>
      <c r="I158" s="212"/>
      <c r="J158" s="212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414"/>
      <c r="C159" s="73"/>
      <c r="D159" s="70"/>
      <c r="E159" s="70"/>
      <c r="F159" s="71"/>
      <c r="G159" s="72"/>
      <c r="H159" s="72"/>
      <c r="I159" s="213"/>
      <c r="J159" s="213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414"/>
      <c r="C160" s="73"/>
      <c r="D160" s="70"/>
      <c r="E160" s="70"/>
      <c r="F160" s="71"/>
      <c r="G160" s="72"/>
      <c r="H160" s="72"/>
      <c r="I160" s="213"/>
      <c r="J160" s="213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414"/>
      <c r="C161" s="73"/>
      <c r="D161" s="70"/>
      <c r="E161" s="70"/>
      <c r="F161" s="71"/>
      <c r="G161" s="72"/>
      <c r="H161" s="72"/>
      <c r="I161" s="213"/>
      <c r="J161" s="213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414"/>
      <c r="C162" s="73"/>
      <c r="D162" s="70"/>
      <c r="E162" s="70"/>
      <c r="F162" s="71"/>
      <c r="G162" s="72"/>
      <c r="H162" s="72"/>
      <c r="I162" s="213"/>
      <c r="J162" s="213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414"/>
      <c r="C163" s="73"/>
      <c r="D163" s="70"/>
      <c r="E163" s="70"/>
      <c r="F163" s="71"/>
      <c r="G163" s="72"/>
      <c r="H163" s="72"/>
      <c r="I163" s="213"/>
      <c r="J163" s="213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414"/>
      <c r="C164" s="73"/>
      <c r="D164" s="70"/>
      <c r="E164" s="70"/>
      <c r="F164" s="71"/>
      <c r="G164" s="72"/>
      <c r="H164" s="72"/>
      <c r="I164" s="213"/>
      <c r="J164" s="213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414"/>
      <c r="C165" s="73"/>
      <c r="D165" s="70"/>
      <c r="E165" s="70"/>
      <c r="F165" s="71"/>
      <c r="G165" s="72"/>
      <c r="H165" s="72"/>
      <c r="I165" s="213"/>
      <c r="J165" s="213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414"/>
      <c r="C166" s="73"/>
      <c r="D166" s="70"/>
      <c r="E166" s="70"/>
      <c r="F166" s="71"/>
      <c r="G166" s="72"/>
      <c r="H166" s="72"/>
      <c r="I166" s="213"/>
      <c r="J166" s="213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414"/>
      <c r="C167" s="73"/>
      <c r="D167" s="70"/>
      <c r="E167" s="70"/>
      <c r="F167" s="71"/>
      <c r="G167" s="72"/>
      <c r="H167" s="72"/>
      <c r="I167" s="213"/>
      <c r="J167" s="213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414"/>
      <c r="C168" s="73"/>
      <c r="D168" s="70"/>
      <c r="E168" s="70"/>
      <c r="F168" s="71"/>
      <c r="G168" s="72"/>
      <c r="H168" s="72"/>
      <c r="I168" s="213"/>
      <c r="J168" s="213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414"/>
      <c r="C169" s="73"/>
      <c r="D169" s="70"/>
      <c r="E169" s="70"/>
      <c r="F169" s="71"/>
      <c r="G169" s="72"/>
      <c r="H169" s="72"/>
      <c r="I169" s="213"/>
      <c r="J169" s="213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414"/>
      <c r="C170" s="73"/>
      <c r="D170" s="70"/>
      <c r="E170" s="70"/>
      <c r="F170" s="71"/>
      <c r="G170" s="72"/>
      <c r="H170" s="72"/>
      <c r="I170" s="213"/>
      <c r="J170" s="213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414"/>
      <c r="C171" s="73"/>
      <c r="D171" s="70"/>
      <c r="E171" s="70"/>
      <c r="F171" s="71"/>
      <c r="G171" s="72"/>
      <c r="H171" s="72"/>
      <c r="I171" s="213"/>
      <c r="J171" s="213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414"/>
      <c r="C172" s="73"/>
      <c r="D172" s="70"/>
      <c r="E172" s="70"/>
      <c r="F172" s="71"/>
      <c r="G172" s="72"/>
      <c r="H172" s="72"/>
      <c r="I172" s="213"/>
      <c r="J172" s="213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414"/>
      <c r="C173" s="73"/>
      <c r="D173" s="70"/>
      <c r="E173" s="70"/>
      <c r="F173" s="71"/>
      <c r="G173" s="72"/>
      <c r="H173" s="72"/>
      <c r="I173" s="213"/>
      <c r="J173" s="213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414"/>
      <c r="C174" s="73"/>
      <c r="D174" s="70"/>
      <c r="E174" s="70"/>
      <c r="F174" s="71"/>
      <c r="G174" s="72"/>
      <c r="H174" s="72"/>
      <c r="I174" s="213"/>
      <c r="J174" s="213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414"/>
      <c r="C175" s="73"/>
      <c r="D175" s="70"/>
      <c r="E175" s="70"/>
      <c r="F175" s="71"/>
      <c r="G175" s="72"/>
      <c r="H175" s="72"/>
      <c r="I175" s="213"/>
      <c r="J175" s="213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414"/>
      <c r="C176" s="73"/>
      <c r="D176" s="70"/>
      <c r="E176" s="70"/>
      <c r="F176" s="71"/>
      <c r="G176" s="72"/>
      <c r="H176" s="72"/>
      <c r="I176" s="213"/>
      <c r="J176" s="213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414"/>
      <c r="C177" s="73"/>
      <c r="D177" s="70"/>
      <c r="E177" s="70"/>
      <c r="F177" s="71"/>
      <c r="G177" s="72"/>
      <c r="H177" s="72"/>
      <c r="I177" s="213"/>
      <c r="J177" s="213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414"/>
      <c r="C178" s="73"/>
      <c r="D178" s="70"/>
      <c r="E178" s="70"/>
      <c r="F178" s="71"/>
      <c r="G178" s="72"/>
      <c r="H178" s="72"/>
      <c r="I178" s="213"/>
      <c r="J178" s="213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414"/>
      <c r="C179" s="73"/>
      <c r="D179" s="70"/>
      <c r="E179" s="70"/>
      <c r="F179" s="71"/>
      <c r="G179" s="72"/>
      <c r="H179" s="72"/>
      <c r="I179" s="213"/>
      <c r="J179" s="213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414"/>
      <c r="C180" s="73"/>
      <c r="D180" s="70"/>
      <c r="E180" s="70"/>
      <c r="F180" s="71"/>
      <c r="G180" s="72"/>
      <c r="H180" s="72"/>
      <c r="I180" s="213"/>
      <c r="J180" s="213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414"/>
      <c r="C181" s="73"/>
      <c r="D181" s="70"/>
      <c r="E181" s="70"/>
      <c r="F181" s="71"/>
      <c r="G181" s="72"/>
      <c r="H181" s="72"/>
      <c r="I181" s="213"/>
      <c r="J181" s="213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414"/>
      <c r="C182" s="73"/>
      <c r="D182" s="70"/>
      <c r="E182" s="70"/>
      <c r="F182" s="71"/>
      <c r="G182" s="72"/>
      <c r="H182" s="72"/>
      <c r="I182" s="213"/>
      <c r="J182" s="213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414"/>
      <c r="C183" s="73"/>
      <c r="D183" s="70"/>
      <c r="E183" s="70"/>
      <c r="F183" s="71"/>
      <c r="G183" s="72"/>
      <c r="H183" s="72"/>
      <c r="I183" s="213"/>
      <c r="J183" s="213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414"/>
      <c r="C184" s="73"/>
      <c r="D184" s="70"/>
      <c r="E184" s="70"/>
      <c r="F184" s="71"/>
      <c r="G184" s="72"/>
      <c r="H184" s="72"/>
      <c r="I184" s="213"/>
      <c r="J184" s="213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414"/>
      <c r="C185" s="73"/>
      <c r="D185" s="70"/>
      <c r="E185" s="70"/>
      <c r="F185" s="71"/>
      <c r="G185" s="72"/>
      <c r="H185" s="72"/>
      <c r="I185" s="213"/>
      <c r="J185" s="213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414"/>
      <c r="C186" s="73"/>
      <c r="D186" s="70"/>
      <c r="E186" s="70"/>
      <c r="F186" s="71"/>
      <c r="G186" s="72"/>
      <c r="H186" s="72"/>
      <c r="I186" s="213"/>
      <c r="J186" s="213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414"/>
      <c r="C187" s="73"/>
      <c r="D187" s="70"/>
      <c r="E187" s="70"/>
      <c r="F187" s="71"/>
      <c r="G187" s="72"/>
      <c r="H187" s="72"/>
      <c r="I187" s="213"/>
      <c r="J187" s="213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414"/>
      <c r="C188" s="73"/>
      <c r="D188" s="70"/>
      <c r="E188" s="70"/>
      <c r="F188" s="71"/>
      <c r="G188" s="72"/>
      <c r="H188" s="72"/>
      <c r="I188" s="213"/>
      <c r="J188" s="213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414"/>
      <c r="C189" s="73"/>
      <c r="D189" s="70"/>
      <c r="E189" s="70"/>
      <c r="F189" s="71"/>
      <c r="G189" s="72"/>
      <c r="H189" s="72"/>
      <c r="I189" s="213"/>
      <c r="J189" s="213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414"/>
      <c r="C190" s="73"/>
      <c r="D190" s="70"/>
      <c r="E190" s="70"/>
      <c r="F190" s="71"/>
      <c r="G190" s="72"/>
      <c r="H190" s="72"/>
      <c r="I190" s="213"/>
      <c r="J190" s="213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414"/>
      <c r="C191" s="73"/>
      <c r="D191" s="70"/>
      <c r="E191" s="70"/>
      <c r="F191" s="71"/>
      <c r="G191" s="72"/>
      <c r="H191" s="72"/>
      <c r="I191" s="213"/>
      <c r="J191" s="213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414"/>
      <c r="C192" s="73"/>
      <c r="D192" s="70"/>
      <c r="E192" s="70"/>
      <c r="F192" s="71"/>
      <c r="G192" s="72"/>
      <c r="H192" s="72"/>
      <c r="I192" s="213"/>
      <c r="J192" s="213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414"/>
      <c r="C193" s="73"/>
      <c r="D193" s="70"/>
      <c r="E193" s="70"/>
      <c r="F193" s="71"/>
      <c r="G193" s="72"/>
      <c r="H193" s="72"/>
      <c r="I193" s="213"/>
      <c r="J193" s="213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414"/>
      <c r="C194" s="161"/>
      <c r="D194" s="70"/>
      <c r="E194" s="70"/>
      <c r="F194" s="71"/>
      <c r="G194" s="72"/>
      <c r="H194" s="72"/>
      <c r="I194" s="213"/>
      <c r="J194" s="213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415"/>
      <c r="C195" s="73"/>
      <c r="D195" s="70"/>
      <c r="E195" s="70"/>
      <c r="F195" s="71"/>
      <c r="G195" s="72"/>
      <c r="H195" s="72"/>
      <c r="I195" s="213"/>
      <c r="J195" s="213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415"/>
      <c r="C196" s="73"/>
      <c r="D196" s="70"/>
      <c r="E196" s="70"/>
      <c r="F196" s="71"/>
      <c r="G196" s="72"/>
      <c r="H196" s="72"/>
      <c r="I196" s="213"/>
      <c r="J196" s="213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415"/>
      <c r="C197" s="74"/>
      <c r="D197" s="70"/>
      <c r="E197" s="70"/>
      <c r="F197" s="71"/>
      <c r="G197" s="72"/>
      <c r="H197" s="72"/>
      <c r="I197" s="213"/>
      <c r="J197" s="213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415"/>
      <c r="C198" s="74"/>
      <c r="D198" s="70"/>
      <c r="E198" s="70"/>
      <c r="F198" s="71"/>
      <c r="G198" s="72"/>
      <c r="H198" s="72"/>
      <c r="I198" s="213"/>
      <c r="J198" s="213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415"/>
      <c r="C199" s="74"/>
      <c r="D199" s="70"/>
      <c r="E199" s="70"/>
      <c r="F199" s="71"/>
      <c r="G199" s="72"/>
      <c r="H199" s="72"/>
      <c r="I199" s="213"/>
      <c r="J199" s="213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415"/>
      <c r="C200" s="74"/>
      <c r="D200" s="70"/>
      <c r="E200" s="70"/>
      <c r="F200" s="71"/>
      <c r="G200" s="72"/>
      <c r="H200" s="72"/>
      <c r="I200" s="213"/>
      <c r="J200" s="213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415"/>
      <c r="C201" s="74"/>
      <c r="D201" s="70"/>
      <c r="E201" s="70"/>
      <c r="F201" s="71"/>
      <c r="G201" s="72"/>
      <c r="H201" s="72"/>
      <c r="I201" s="213"/>
      <c r="J201" s="213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415"/>
      <c r="C202" s="74"/>
      <c r="D202" s="70"/>
      <c r="E202" s="70"/>
      <c r="F202" s="71"/>
      <c r="G202" s="72"/>
      <c r="H202" s="72"/>
      <c r="I202" s="213"/>
      <c r="J202" s="213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415"/>
      <c r="C203" s="74"/>
      <c r="D203" s="70"/>
      <c r="E203" s="70"/>
      <c r="F203" s="71"/>
      <c r="G203" s="72"/>
      <c r="H203" s="72"/>
      <c r="I203" s="213"/>
      <c r="J203" s="213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415"/>
      <c r="C204" s="74"/>
      <c r="D204" s="70"/>
      <c r="E204" s="70"/>
      <c r="F204" s="71"/>
      <c r="G204" s="72"/>
      <c r="H204" s="72"/>
      <c r="I204" s="213"/>
      <c r="J204" s="213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415"/>
      <c r="C205" s="74"/>
      <c r="D205" s="70"/>
      <c r="E205" s="70"/>
      <c r="F205" s="71"/>
      <c r="G205" s="72"/>
      <c r="H205" s="72"/>
      <c r="I205" s="213"/>
      <c r="J205" s="213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415"/>
      <c r="C206" s="74"/>
      <c r="D206" s="70"/>
      <c r="E206" s="70"/>
      <c r="F206" s="71"/>
      <c r="G206" s="72"/>
      <c r="H206" s="72"/>
      <c r="I206" s="213"/>
      <c r="J206" s="213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415"/>
      <c r="C207" s="74"/>
      <c r="D207" s="70"/>
      <c r="E207" s="70"/>
      <c r="F207" s="71"/>
      <c r="G207" s="72"/>
      <c r="H207" s="72"/>
      <c r="I207" s="213"/>
      <c r="J207" s="213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415"/>
      <c r="C208" s="73"/>
      <c r="D208" s="70"/>
      <c r="E208" s="70"/>
      <c r="F208" s="71"/>
      <c r="G208" s="72"/>
      <c r="H208" s="72"/>
      <c r="I208" s="213"/>
      <c r="J208" s="213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415"/>
      <c r="C209" s="66"/>
      <c r="D209" s="70"/>
      <c r="E209" s="70"/>
      <c r="F209" s="71"/>
      <c r="G209" s="72"/>
      <c r="H209" s="72"/>
      <c r="I209" s="213"/>
      <c r="J209" s="213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415"/>
      <c r="C210" s="66"/>
      <c r="D210" s="70"/>
      <c r="E210" s="70"/>
      <c r="F210" s="71"/>
      <c r="G210" s="72"/>
      <c r="H210" s="72"/>
      <c r="I210" s="213"/>
      <c r="J210" s="213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415"/>
      <c r="C211" s="66"/>
      <c r="D211" s="70"/>
      <c r="E211" s="70"/>
      <c r="F211" s="71"/>
      <c r="G211" s="72"/>
      <c r="H211" s="72"/>
      <c r="I211" s="213"/>
      <c r="J211" s="213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415"/>
      <c r="C212" s="66"/>
      <c r="D212" s="70"/>
      <c r="E212" s="70"/>
      <c r="F212" s="71"/>
      <c r="G212" s="72"/>
      <c r="H212" s="72"/>
      <c r="I212" s="213"/>
      <c r="J212" s="213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414"/>
      <c r="C213" s="74"/>
      <c r="D213" s="70"/>
      <c r="E213" s="70"/>
      <c r="F213" s="71"/>
      <c r="G213" s="72"/>
      <c r="H213" s="72"/>
      <c r="I213" s="213"/>
      <c r="J213" s="213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414"/>
      <c r="C214" s="74"/>
      <c r="D214" s="70"/>
      <c r="E214" s="70"/>
      <c r="F214" s="71"/>
      <c r="G214" s="72"/>
      <c r="H214" s="72"/>
      <c r="I214" s="213"/>
      <c r="J214" s="213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414"/>
      <c r="C215" s="74"/>
      <c r="D215" s="70"/>
      <c r="E215" s="70"/>
      <c r="F215" s="71"/>
      <c r="G215" s="72"/>
      <c r="H215" s="72"/>
      <c r="I215" s="213"/>
      <c r="J215" s="213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414"/>
      <c r="C216" s="74"/>
      <c r="D216" s="70"/>
      <c r="E216" s="70"/>
      <c r="F216" s="71"/>
      <c r="G216" s="72"/>
      <c r="H216" s="72"/>
      <c r="I216" s="213"/>
      <c r="J216" s="213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414"/>
      <c r="C217" s="74"/>
      <c r="D217" s="70"/>
      <c r="E217" s="70"/>
      <c r="F217" s="71"/>
      <c r="G217" s="72"/>
      <c r="H217" s="72"/>
      <c r="I217" s="213"/>
      <c r="J217" s="213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414"/>
      <c r="C218" s="161"/>
      <c r="D218" s="75"/>
      <c r="E218" s="75"/>
      <c r="F218" s="76"/>
      <c r="G218" s="77"/>
      <c r="H218" s="77"/>
      <c r="I218" s="214"/>
      <c r="J218" s="214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414"/>
      <c r="C219" s="161"/>
      <c r="D219" s="75"/>
      <c r="E219" s="75"/>
      <c r="F219" s="76"/>
      <c r="G219" s="77"/>
      <c r="H219" s="77"/>
      <c r="I219" s="214"/>
      <c r="J219" s="214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414"/>
      <c r="C220" s="161"/>
      <c r="D220" s="75"/>
      <c r="E220" s="75"/>
      <c r="F220" s="76"/>
      <c r="G220" s="77"/>
      <c r="H220" s="77"/>
      <c r="I220" s="214"/>
      <c r="J220" s="214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414"/>
      <c r="C221" s="161"/>
      <c r="D221" s="75"/>
      <c r="E221" s="75"/>
      <c r="F221" s="76"/>
      <c r="G221" s="77"/>
      <c r="H221" s="77"/>
      <c r="I221" s="214"/>
      <c r="J221" s="214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414"/>
      <c r="C222" s="161"/>
      <c r="D222" s="75"/>
      <c r="E222" s="75"/>
      <c r="F222" s="76"/>
      <c r="G222" s="77"/>
      <c r="H222" s="77"/>
      <c r="I222" s="214"/>
      <c r="J222" s="214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414"/>
      <c r="C223" s="161"/>
      <c r="D223" s="75"/>
      <c r="E223" s="75"/>
      <c r="F223" s="76"/>
      <c r="G223" s="77"/>
      <c r="H223" s="77"/>
      <c r="I223" s="214"/>
      <c r="J223" s="214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414"/>
      <c r="C224" s="161"/>
      <c r="D224" s="75"/>
      <c r="E224" s="75"/>
      <c r="F224" s="76"/>
      <c r="G224" s="77"/>
      <c r="H224" s="77"/>
      <c r="I224" s="214"/>
      <c r="J224" s="214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414"/>
      <c r="C225" s="161"/>
      <c r="D225" s="75"/>
      <c r="E225" s="75"/>
      <c r="F225" s="76"/>
      <c r="G225" s="77"/>
      <c r="H225" s="77"/>
      <c r="I225" s="214"/>
      <c r="J225" s="214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414"/>
      <c r="C226" s="161"/>
      <c r="D226" s="75"/>
      <c r="E226" s="75"/>
      <c r="F226" s="76"/>
      <c r="G226" s="77"/>
      <c r="H226" s="77"/>
      <c r="I226" s="214"/>
      <c r="J226" s="214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414"/>
      <c r="C227" s="161"/>
      <c r="D227" s="75"/>
      <c r="E227" s="75"/>
      <c r="F227" s="76"/>
      <c r="G227" s="77"/>
      <c r="H227" s="77"/>
      <c r="I227" s="214"/>
      <c r="J227" s="214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414"/>
      <c r="C228" s="161"/>
      <c r="D228" s="75"/>
      <c r="E228" s="75"/>
      <c r="F228" s="76"/>
      <c r="G228" s="77"/>
      <c r="H228" s="77"/>
      <c r="I228" s="214"/>
      <c r="J228" s="214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414"/>
      <c r="C229" s="161"/>
      <c r="D229" s="75"/>
      <c r="E229" s="75"/>
      <c r="F229" s="76"/>
      <c r="G229" s="77"/>
      <c r="H229" s="77"/>
      <c r="I229" s="214"/>
      <c r="J229" s="214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414"/>
      <c r="C230" s="161"/>
      <c r="D230" s="75"/>
      <c r="E230" s="75"/>
      <c r="F230" s="76"/>
      <c r="G230" s="77"/>
      <c r="H230" s="77"/>
      <c r="I230" s="214"/>
      <c r="J230" s="214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414"/>
      <c r="C231" s="161"/>
      <c r="D231" s="75"/>
      <c r="E231" s="75"/>
      <c r="F231" s="76"/>
      <c r="G231" s="77"/>
      <c r="H231" s="77"/>
      <c r="I231" s="214"/>
      <c r="J231" s="214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414"/>
      <c r="C232" s="161"/>
      <c r="D232" s="75"/>
      <c r="E232" s="75"/>
      <c r="F232" s="76"/>
      <c r="G232" s="77"/>
      <c r="H232" s="77"/>
      <c r="I232" s="214"/>
      <c r="J232" s="214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414"/>
      <c r="C233" s="161"/>
      <c r="D233" s="75"/>
      <c r="E233" s="75"/>
      <c r="F233" s="76"/>
      <c r="G233" s="77"/>
      <c r="H233" s="77"/>
      <c r="I233" s="214"/>
      <c r="J233" s="214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414"/>
      <c r="C234" s="161"/>
      <c r="D234" s="75"/>
      <c r="E234" s="75"/>
      <c r="F234" s="76"/>
      <c r="G234" s="77"/>
      <c r="H234" s="77"/>
      <c r="I234" s="214"/>
      <c r="J234" s="214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414"/>
      <c r="C235" s="161"/>
      <c r="D235" s="75"/>
      <c r="E235" s="75"/>
      <c r="F235" s="76"/>
      <c r="G235" s="77"/>
      <c r="H235" s="77"/>
      <c r="I235" s="214"/>
      <c r="J235" s="214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414"/>
      <c r="C236" s="161"/>
      <c r="D236" s="75"/>
      <c r="E236" s="75"/>
      <c r="F236" s="76"/>
      <c r="G236" s="77"/>
      <c r="H236" s="77"/>
      <c r="I236" s="214"/>
      <c r="J236" s="214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414"/>
      <c r="C237" s="161"/>
      <c r="D237" s="75"/>
      <c r="E237" s="75"/>
      <c r="F237" s="76"/>
      <c r="G237" s="77"/>
      <c r="H237" s="77"/>
      <c r="I237" s="214"/>
      <c r="J237" s="214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414"/>
      <c r="C238" s="161"/>
      <c r="D238" s="75"/>
      <c r="E238" s="75"/>
      <c r="F238" s="76"/>
      <c r="G238" s="77"/>
      <c r="H238" s="77"/>
      <c r="I238" s="214"/>
      <c r="J238" s="214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414"/>
      <c r="C239" s="161"/>
      <c r="D239" s="75"/>
      <c r="E239" s="75"/>
      <c r="F239" s="76"/>
      <c r="G239" s="77"/>
      <c r="H239" s="77"/>
      <c r="I239" s="214"/>
      <c r="J239" s="214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414"/>
      <c r="C240" s="161"/>
      <c r="D240" s="75"/>
      <c r="E240" s="75"/>
      <c r="F240" s="76"/>
      <c r="G240" s="77"/>
      <c r="H240" s="77"/>
      <c r="I240" s="214"/>
      <c r="J240" s="214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414"/>
      <c r="C241" s="161"/>
      <c r="D241" s="75"/>
      <c r="E241" s="75"/>
      <c r="F241" s="76"/>
      <c r="G241" s="77"/>
      <c r="H241" s="77"/>
      <c r="I241" s="214"/>
      <c r="J241" s="214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414"/>
      <c r="C242" s="161"/>
      <c r="D242" s="75"/>
      <c r="E242" s="75"/>
      <c r="F242" s="76"/>
      <c r="G242" s="77"/>
      <c r="H242" s="77"/>
      <c r="I242" s="214"/>
      <c r="J242" s="214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414"/>
      <c r="C243" s="161"/>
      <c r="D243" s="75"/>
      <c r="E243" s="75"/>
      <c r="F243" s="76"/>
      <c r="G243" s="77"/>
      <c r="H243" s="77"/>
      <c r="I243" s="214"/>
      <c r="J243" s="214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414"/>
      <c r="C244" s="161"/>
      <c r="D244" s="75"/>
      <c r="E244" s="75"/>
      <c r="F244" s="76"/>
      <c r="G244" s="77"/>
      <c r="H244" s="77"/>
      <c r="I244" s="214"/>
      <c r="J244" s="214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414"/>
      <c r="C245" s="161"/>
      <c r="D245" s="75"/>
      <c r="E245" s="75"/>
      <c r="F245" s="76"/>
      <c r="G245" s="77"/>
      <c r="H245" s="77"/>
      <c r="I245" s="214"/>
      <c r="J245" s="214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414"/>
      <c r="C246" s="161"/>
      <c r="D246" s="75"/>
      <c r="E246" s="75"/>
      <c r="F246" s="76"/>
      <c r="G246" s="77"/>
      <c r="H246" s="77"/>
      <c r="I246" s="214"/>
      <c r="J246" s="214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414"/>
      <c r="C247" s="161"/>
      <c r="D247" s="75"/>
      <c r="E247" s="75"/>
      <c r="F247" s="76"/>
      <c r="G247" s="77"/>
      <c r="H247" s="77"/>
      <c r="I247" s="214"/>
      <c r="J247" s="214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414"/>
      <c r="C248" s="161"/>
      <c r="D248" s="75"/>
      <c r="E248" s="75"/>
      <c r="F248" s="76"/>
      <c r="G248" s="77"/>
      <c r="H248" s="77"/>
      <c r="I248" s="214"/>
      <c r="J248" s="214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414"/>
      <c r="C249" s="161"/>
      <c r="D249" s="75"/>
      <c r="E249" s="75"/>
      <c r="F249" s="76"/>
      <c r="G249" s="77"/>
      <c r="H249" s="77"/>
      <c r="I249" s="214"/>
      <c r="J249" s="214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414"/>
      <c r="C250" s="161"/>
      <c r="D250" s="75"/>
      <c r="E250" s="75"/>
      <c r="F250" s="76"/>
      <c r="G250" s="77"/>
      <c r="H250" s="77"/>
      <c r="I250" s="214"/>
      <c r="J250" s="214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414"/>
      <c r="C251" s="161"/>
      <c r="D251" s="75"/>
      <c r="E251" s="75"/>
      <c r="F251" s="76"/>
      <c r="G251" s="77"/>
      <c r="H251" s="77"/>
      <c r="I251" s="214"/>
      <c r="J251" s="214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414"/>
      <c r="C252" s="161"/>
      <c r="D252" s="75"/>
      <c r="E252" s="75"/>
      <c r="F252" s="76"/>
      <c r="G252" s="77"/>
      <c r="H252" s="77"/>
      <c r="I252" s="214"/>
      <c r="J252" s="214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414"/>
      <c r="C253" s="161"/>
      <c r="D253" s="75"/>
      <c r="E253" s="75"/>
      <c r="F253" s="76"/>
      <c r="G253" s="77"/>
      <c r="H253" s="77"/>
      <c r="I253" s="214"/>
      <c r="J253" s="214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414"/>
      <c r="C254" s="161"/>
      <c r="D254" s="75"/>
      <c r="E254" s="75"/>
      <c r="F254" s="76"/>
      <c r="G254" s="77"/>
      <c r="H254" s="77"/>
      <c r="I254" s="214"/>
      <c r="J254" s="214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414"/>
      <c r="C255" s="161"/>
      <c r="D255" s="75"/>
      <c r="E255" s="75"/>
      <c r="F255" s="76"/>
      <c r="G255" s="77"/>
      <c r="H255" s="77"/>
      <c r="I255" s="214"/>
      <c r="J255" s="214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414"/>
      <c r="C256" s="161"/>
      <c r="D256" s="75"/>
      <c r="E256" s="75"/>
      <c r="F256" s="76"/>
      <c r="G256" s="77"/>
      <c r="H256" s="77"/>
      <c r="I256" s="214"/>
      <c r="J256" s="214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414"/>
      <c r="C257" s="161"/>
      <c r="D257" s="75"/>
      <c r="E257" s="75"/>
      <c r="F257" s="76"/>
      <c r="G257" s="77"/>
      <c r="H257" s="77"/>
      <c r="I257" s="214"/>
      <c r="J257" s="214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414"/>
      <c r="C258" s="161"/>
      <c r="D258" s="75"/>
      <c r="E258" s="75"/>
      <c r="F258" s="76"/>
      <c r="G258" s="77"/>
      <c r="H258" s="77"/>
      <c r="I258" s="214"/>
      <c r="J258" s="214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414"/>
      <c r="C259" s="161"/>
      <c r="D259" s="75"/>
      <c r="E259" s="75"/>
      <c r="F259" s="76"/>
      <c r="G259" s="77"/>
      <c r="H259" s="77"/>
      <c r="I259" s="214"/>
      <c r="J259" s="214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414"/>
      <c r="C260" s="161"/>
      <c r="D260" s="75"/>
      <c r="E260" s="75"/>
      <c r="F260" s="76"/>
      <c r="G260" s="77"/>
      <c r="H260" s="77"/>
      <c r="I260" s="214"/>
      <c r="J260" s="214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414"/>
      <c r="C261" s="161"/>
      <c r="D261" s="75"/>
      <c r="E261" s="75"/>
      <c r="F261" s="76"/>
      <c r="G261" s="77"/>
      <c r="H261" s="77"/>
      <c r="I261" s="214"/>
      <c r="J261" s="214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414"/>
      <c r="C262" s="161"/>
      <c r="D262" s="75"/>
      <c r="E262" s="75"/>
      <c r="F262" s="76"/>
      <c r="G262" s="77"/>
      <c r="H262" s="77"/>
      <c r="I262" s="214"/>
      <c r="J262" s="214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414"/>
      <c r="C263" s="161"/>
      <c r="D263" s="75"/>
      <c r="E263" s="75"/>
      <c r="F263" s="76"/>
      <c r="G263" s="77"/>
      <c r="H263" s="77"/>
      <c r="I263" s="214"/>
      <c r="J263" s="214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414"/>
      <c r="C264" s="161"/>
      <c r="D264" s="75"/>
      <c r="E264" s="75"/>
      <c r="F264" s="76"/>
      <c r="G264" s="77"/>
      <c r="H264" s="77"/>
      <c r="I264" s="214"/>
      <c r="J264" s="214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414"/>
      <c r="C265" s="161"/>
      <c r="D265" s="75"/>
      <c r="E265" s="75"/>
      <c r="F265" s="76"/>
      <c r="G265" s="77"/>
      <c r="H265" s="77"/>
      <c r="I265" s="214"/>
      <c r="J265" s="214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414"/>
      <c r="C266" s="161"/>
      <c r="D266" s="75"/>
      <c r="E266" s="75"/>
      <c r="F266" s="76"/>
      <c r="G266" s="77"/>
      <c r="H266" s="77"/>
      <c r="I266" s="214"/>
      <c r="J266" s="214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414"/>
      <c r="C267" s="161"/>
      <c r="D267" s="75"/>
      <c r="E267" s="75"/>
      <c r="F267" s="76"/>
      <c r="G267" s="77"/>
      <c r="H267" s="77"/>
      <c r="I267" s="214"/>
      <c r="J267" s="214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414"/>
      <c r="C268" s="161"/>
      <c r="D268" s="75"/>
      <c r="E268" s="75"/>
      <c r="F268" s="76"/>
      <c r="G268" s="77"/>
      <c r="H268" s="77"/>
      <c r="I268" s="214"/>
      <c r="J268" s="214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414"/>
      <c r="C269" s="161"/>
      <c r="D269" s="75"/>
      <c r="E269" s="75"/>
      <c r="F269" s="76"/>
      <c r="G269" s="77"/>
      <c r="H269" s="77"/>
      <c r="I269" s="214"/>
      <c r="J269" s="214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414"/>
      <c r="C270" s="161"/>
      <c r="D270" s="75"/>
      <c r="E270" s="75"/>
      <c r="F270" s="76"/>
      <c r="G270" s="77"/>
      <c r="H270" s="77"/>
      <c r="I270" s="214"/>
      <c r="J270" s="214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414"/>
      <c r="C271" s="161"/>
      <c r="D271" s="75"/>
      <c r="E271" s="75"/>
      <c r="F271" s="76"/>
      <c r="G271" s="77"/>
      <c r="H271" s="77"/>
      <c r="I271" s="214"/>
      <c r="J271" s="214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414"/>
      <c r="C272" s="161"/>
      <c r="D272" s="75"/>
      <c r="E272" s="75"/>
      <c r="F272" s="76"/>
      <c r="G272" s="77"/>
      <c r="H272" s="77"/>
      <c r="I272" s="214"/>
      <c r="J272" s="214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414"/>
      <c r="C273" s="161"/>
      <c r="D273" s="75"/>
      <c r="E273" s="75"/>
      <c r="F273" s="76"/>
      <c r="G273" s="77"/>
      <c r="H273" s="77"/>
      <c r="I273" s="214"/>
      <c r="J273" s="214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414"/>
      <c r="C274" s="161"/>
      <c r="D274" s="75"/>
      <c r="E274" s="75"/>
      <c r="F274" s="76"/>
      <c r="G274" s="77"/>
      <c r="H274" s="77"/>
      <c r="I274" s="214"/>
      <c r="J274" s="214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414"/>
      <c r="C275" s="161"/>
      <c r="D275" s="75"/>
      <c r="E275" s="75"/>
      <c r="F275" s="76"/>
      <c r="G275" s="77"/>
      <c r="H275" s="77"/>
      <c r="I275" s="214"/>
      <c r="J275" s="214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414"/>
      <c r="C276" s="161"/>
      <c r="D276" s="75"/>
      <c r="E276" s="75"/>
      <c r="F276" s="76"/>
      <c r="G276" s="77"/>
      <c r="H276" s="77"/>
      <c r="I276" s="214"/>
      <c r="J276" s="214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414"/>
      <c r="C277" s="161"/>
      <c r="D277" s="75"/>
      <c r="E277" s="75"/>
      <c r="F277" s="76"/>
      <c r="G277" s="77"/>
      <c r="H277" s="77"/>
      <c r="I277" s="214"/>
      <c r="J277" s="214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414"/>
      <c r="C278" s="161"/>
      <c r="D278" s="75"/>
      <c r="E278" s="75"/>
      <c r="F278" s="76"/>
      <c r="G278" s="77"/>
      <c r="H278" s="77"/>
      <c r="I278" s="214"/>
      <c r="J278" s="214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414"/>
      <c r="C279" s="161"/>
      <c r="D279" s="75"/>
      <c r="E279" s="75"/>
      <c r="F279" s="76"/>
      <c r="G279" s="77"/>
      <c r="H279" s="77"/>
      <c r="I279" s="214"/>
      <c r="J279" s="214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414"/>
      <c r="C280" s="161"/>
      <c r="D280" s="75"/>
      <c r="E280" s="75"/>
      <c r="F280" s="76"/>
      <c r="G280" s="77"/>
      <c r="H280" s="77"/>
      <c r="I280" s="214"/>
      <c r="J280" s="214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414"/>
      <c r="C281" s="161"/>
      <c r="D281" s="75"/>
      <c r="E281" s="75"/>
      <c r="F281" s="76"/>
      <c r="G281" s="77"/>
      <c r="H281" s="77"/>
      <c r="I281" s="214"/>
      <c r="J281" s="214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414"/>
      <c r="C282" s="161"/>
      <c r="D282" s="75"/>
      <c r="E282" s="75"/>
      <c r="F282" s="76"/>
      <c r="G282" s="77"/>
      <c r="H282" s="77"/>
      <c r="I282" s="214"/>
      <c r="J282" s="214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414"/>
      <c r="C283" s="161"/>
      <c r="D283" s="75"/>
      <c r="E283" s="75"/>
      <c r="F283" s="76"/>
      <c r="G283" s="77"/>
      <c r="H283" s="77"/>
      <c r="I283" s="214"/>
      <c r="J283" s="214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414"/>
      <c r="C284" s="161"/>
      <c r="D284" s="75"/>
      <c r="E284" s="75"/>
      <c r="F284" s="76"/>
      <c r="G284" s="77"/>
      <c r="H284" s="77"/>
      <c r="I284" s="214"/>
      <c r="J284" s="214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414"/>
      <c r="C285" s="161"/>
      <c r="D285" s="75"/>
      <c r="E285" s="75"/>
      <c r="F285" s="76"/>
      <c r="G285" s="77"/>
      <c r="H285" s="77"/>
      <c r="I285" s="214"/>
      <c r="J285" s="214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414"/>
      <c r="C286" s="161"/>
      <c r="D286" s="75"/>
      <c r="E286" s="75"/>
      <c r="F286" s="76"/>
      <c r="G286" s="77"/>
      <c r="H286" s="77"/>
      <c r="I286" s="214"/>
      <c r="J286" s="214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414"/>
      <c r="C287" s="161"/>
      <c r="D287" s="75"/>
      <c r="E287" s="75"/>
      <c r="F287" s="76"/>
      <c r="G287" s="77"/>
      <c r="H287" s="77"/>
      <c r="I287" s="214"/>
      <c r="J287" s="214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414"/>
      <c r="C288" s="161"/>
      <c r="D288" s="75"/>
      <c r="E288" s="75"/>
      <c r="F288" s="76"/>
      <c r="G288" s="77"/>
      <c r="H288" s="77"/>
      <c r="I288" s="214"/>
      <c r="J288" s="214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414"/>
      <c r="C289" s="161"/>
      <c r="D289" s="75"/>
      <c r="E289" s="75"/>
      <c r="F289" s="76"/>
      <c r="G289" s="77"/>
      <c r="H289" s="77"/>
      <c r="I289" s="214"/>
      <c r="J289" s="214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92"/>
      <c r="G290" s="192"/>
      <c r="H290" s="192"/>
      <c r="I290" s="192"/>
      <c r="J290" s="192"/>
      <c r="K290" s="192"/>
      <c r="L290" s="59"/>
      <c r="M290" s="59"/>
      <c r="N290" s="192"/>
      <c r="O290" s="59"/>
      <c r="P290" s="59"/>
      <c r="Q290" s="192"/>
    </row>
    <row r="291" spans="1:17">
      <c r="A291" s="59"/>
      <c r="B291" s="59"/>
      <c r="C291" s="73"/>
      <c r="D291" s="59"/>
      <c r="E291" s="59"/>
      <c r="F291" s="192"/>
      <c r="G291" s="192"/>
      <c r="H291" s="192"/>
      <c r="I291" s="192"/>
      <c r="J291" s="192"/>
      <c r="K291" s="192"/>
      <c r="L291" s="59"/>
      <c r="M291" s="59"/>
      <c r="N291" s="192"/>
      <c r="O291" s="59"/>
      <c r="P291" s="59"/>
      <c r="Q291" s="192"/>
    </row>
    <row r="292" spans="1:17">
      <c r="A292" s="59"/>
      <c r="B292" s="59"/>
      <c r="C292" s="73"/>
      <c r="D292" s="59"/>
      <c r="E292" s="59"/>
      <c r="F292" s="192"/>
      <c r="G292" s="192"/>
      <c r="H292" s="192"/>
      <c r="I292" s="192"/>
      <c r="J292" s="192"/>
      <c r="K292" s="192"/>
      <c r="L292" s="59"/>
      <c r="M292" s="59"/>
      <c r="N292" s="192"/>
      <c r="O292" s="59"/>
      <c r="P292" s="59"/>
      <c r="Q292" s="192"/>
    </row>
    <row r="293" spans="1:17">
      <c r="A293" s="59"/>
      <c r="B293" s="59"/>
      <c r="C293" s="73"/>
      <c r="D293" s="59"/>
      <c r="E293" s="59"/>
      <c r="F293" s="192"/>
      <c r="G293" s="192"/>
      <c r="H293" s="192"/>
      <c r="I293" s="192"/>
      <c r="J293" s="192"/>
      <c r="K293" s="192"/>
      <c r="L293" s="59"/>
      <c r="M293" s="59"/>
      <c r="N293" s="192"/>
      <c r="O293" s="59"/>
      <c r="P293" s="59"/>
      <c r="Q293" s="192"/>
    </row>
    <row r="294" spans="1:17">
      <c r="A294" s="59"/>
      <c r="B294" s="59"/>
      <c r="C294" s="73"/>
      <c r="D294" s="59"/>
      <c r="E294" s="59"/>
      <c r="F294" s="192"/>
      <c r="G294" s="192"/>
      <c r="H294" s="192"/>
      <c r="I294" s="192"/>
      <c r="J294" s="192"/>
      <c r="K294" s="192"/>
      <c r="L294" s="59"/>
      <c r="M294" s="59"/>
      <c r="N294" s="192"/>
      <c r="O294" s="59"/>
      <c r="P294" s="59"/>
      <c r="Q294" s="192"/>
    </row>
    <row r="295" spans="1:17">
      <c r="A295" s="59"/>
      <c r="B295" s="59"/>
      <c r="C295" s="73"/>
      <c r="D295" s="59"/>
      <c r="E295" s="59"/>
      <c r="F295" s="192"/>
      <c r="G295" s="192"/>
      <c r="H295" s="192"/>
      <c r="I295" s="192"/>
      <c r="J295" s="192"/>
      <c r="K295" s="192"/>
      <c r="L295" s="59"/>
      <c r="M295" s="59"/>
      <c r="N295" s="192"/>
      <c r="O295" s="59"/>
      <c r="P295" s="59"/>
      <c r="Q295" s="192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41:B143"/>
    <mergeCell ref="B144:B150"/>
    <mergeCell ref="B94:B100"/>
    <mergeCell ref="B113:B116"/>
    <mergeCell ref="B118:B119"/>
    <mergeCell ref="B120:B123"/>
    <mergeCell ref="B102:Q102"/>
    <mergeCell ref="B103:Q103"/>
    <mergeCell ref="B104:Q104"/>
    <mergeCell ref="O105:Q105"/>
    <mergeCell ref="G105:H105"/>
    <mergeCell ref="I105:K105"/>
    <mergeCell ref="D105:F105"/>
    <mergeCell ref="B108:B112"/>
    <mergeCell ref="L55:N55"/>
    <mergeCell ref="O55:Q55"/>
    <mergeCell ref="B58:B62"/>
    <mergeCell ref="B124:B136"/>
    <mergeCell ref="B137:B140"/>
    <mergeCell ref="B44:B50"/>
    <mergeCell ref="B63:B66"/>
    <mergeCell ref="D55:F55"/>
    <mergeCell ref="G55:H55"/>
    <mergeCell ref="I55:K55"/>
    <mergeCell ref="B2:Q2"/>
    <mergeCell ref="B4:Q4"/>
    <mergeCell ref="G5:H5"/>
    <mergeCell ref="I5:K5"/>
    <mergeCell ref="L5:N5"/>
    <mergeCell ref="O5:Q5"/>
    <mergeCell ref="D5:F5"/>
    <mergeCell ref="B3:Q3"/>
    <mergeCell ref="B8:B12"/>
    <mergeCell ref="L105:N105"/>
    <mergeCell ref="B68:B69"/>
    <mergeCell ref="B70:B73"/>
    <mergeCell ref="B74:B86"/>
    <mergeCell ref="B87:B90"/>
    <mergeCell ref="B91:B93"/>
    <mergeCell ref="B13:B16"/>
    <mergeCell ref="B52:Q52"/>
    <mergeCell ref="B18:B19"/>
    <mergeCell ref="B20:B23"/>
    <mergeCell ref="B24:B36"/>
    <mergeCell ref="B37:B40"/>
    <mergeCell ref="B41:B43"/>
    <mergeCell ref="B53:Q53"/>
    <mergeCell ref="B54:Q54"/>
  </mergeCells>
  <conditionalFormatting sqref="D7:Q50">
    <cfRule type="cellIs" dxfId="321" priority="3" operator="lessThan">
      <formula>0</formula>
    </cfRule>
  </conditionalFormatting>
  <conditionalFormatting sqref="D57:Q100">
    <cfRule type="cellIs" dxfId="320" priority="2" operator="lessThan">
      <formula>0</formula>
    </cfRule>
  </conditionalFormatting>
  <conditionalFormatting sqref="D107:Q150">
    <cfRule type="cellIs" dxfId="319" priority="1" operator="lessThan">
      <formula>0</formula>
    </cfRule>
  </conditionalFormatting>
  <conditionalFormatting sqref="D51:Q51">
    <cfRule type="cellIs" dxfId="318" priority="11" operator="lessThan">
      <formula>0</formula>
    </cfRule>
  </conditionalFormatting>
  <conditionalFormatting sqref="D101:Q101">
    <cfRule type="cellIs" dxfId="317" priority="12" operator="lessThan">
      <formula>0</formula>
    </cfRule>
  </conditionalFormatting>
  <conditionalFormatting sqref="D218:Q218">
    <cfRule type="cellIs" dxfId="316" priority="9" operator="lessThan">
      <formula>0</formula>
    </cfRule>
  </conditionalFormatting>
  <conditionalFormatting sqref="D252:Q253">
    <cfRule type="cellIs" dxfId="315" priority="8" operator="lessThan">
      <formula>0</formula>
    </cfRule>
  </conditionalFormatting>
  <conditionalFormatting sqref="D280:Q289">
    <cfRule type="cellIs" dxfId="314" priority="7" operator="lessThan">
      <formula>0</formula>
    </cfRule>
  </conditionalFormatting>
  <conditionalFormatting sqref="D219:Q251 D254:Q279 D218">
    <cfRule type="cellIs" dxfId="313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{CEADC32E-2F7B-4BA4-A8DA-AA6185987EAF}</x14:id>
        </ext>
      </extLst>
    </cfRule>
  </conditionalFormatting>
  <conditionalFormatting sqref="D156:Q217">
    <cfRule type="cellIs" dxfId="312" priority="5" operator="lessThan">
      <formula>0</formula>
    </cfRule>
  </conditionalFormatting>
  <conditionalFormatting sqref="D155:Q155">
    <cfRule type="cellIs" dxfId="311" priority="4" operator="lessThan">
      <formula>0</formula>
    </cfRule>
  </conditionalFormatting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{1C9D1830-674C-4FA6-AD22-7F24A238C412}</x14:id>
        </ext>
      </extLst>
    </cfRule>
  </conditionalFormatting>
  <printOptions horizontalCentered="1" verticalCentered="1"/>
  <pageMargins left="0.25" right="0.25" top="0.75" bottom="0.75" header="0.3" footer="0.3"/>
  <pageSetup scale="41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EADC32E-2F7B-4BA4-A8DA-AA6185987EAF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  <x14:conditionalFormatting xmlns:xm="http://schemas.microsoft.com/office/excel/2006/main">
          <x14:cfRule type="dataBar" id="{1C9D1830-674C-4FA6-AD22-7F24A238C41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0">
    <tabColor rgb="FFC00000"/>
    <pageSetUpPr fitToPage="1"/>
  </sheetPr>
  <dimension ref="A2:Q295"/>
  <sheetViews>
    <sheetView showGridLines="0" zoomScale="70" zoomScaleNormal="70" workbookViewId="0">
      <selection activeCell="C107" sqref="C107:Q107"/>
    </sheetView>
  </sheetViews>
  <sheetFormatPr defaultColWidth="9.140625" defaultRowHeight="15"/>
  <cols>
    <col min="1" max="1" width="9.140625" style="1"/>
    <col min="2" max="2" width="21.7109375" style="1" customWidth="1"/>
    <col min="3" max="3" width="42" style="157" bestFit="1" customWidth="1"/>
    <col min="4" max="4" width="13.85546875" style="1" bestFit="1" customWidth="1"/>
    <col min="5" max="5" width="11.85546875" style="1" bestFit="1" customWidth="1"/>
    <col min="6" max="6" width="11.5703125" style="156" bestFit="1" customWidth="1"/>
    <col min="7" max="7" width="8.5703125" style="156" bestFit="1" customWidth="1"/>
    <col min="8" max="8" width="9.5703125" style="156" bestFit="1" customWidth="1"/>
    <col min="9" max="9" width="8.5703125" style="156" bestFit="1" customWidth="1"/>
    <col min="10" max="10" width="9.5703125" style="156" bestFit="1" customWidth="1"/>
    <col min="11" max="11" width="11.5703125" style="156" bestFit="1" customWidth="1"/>
    <col min="12" max="12" width="13.5703125" style="1" bestFit="1" customWidth="1"/>
    <col min="13" max="13" width="12.5703125" style="1" bestFit="1" customWidth="1"/>
    <col min="14" max="14" width="11.5703125" style="156" bestFit="1" customWidth="1"/>
    <col min="15" max="15" width="13.85546875" style="1" bestFit="1" customWidth="1"/>
    <col min="16" max="16" width="12.85546875" style="1" bestFit="1" customWidth="1"/>
    <col min="17" max="17" width="11.5703125" style="156" bestFit="1" customWidth="1"/>
    <col min="18" max="16384" width="9.140625" style="1"/>
  </cols>
  <sheetData>
    <row r="2" spans="2:17" ht="23.25">
      <c r="B2" s="400" t="s">
        <v>322</v>
      </c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  <c r="Q2" s="400"/>
    </row>
    <row r="3" spans="2:17">
      <c r="B3" s="401" t="s">
        <v>26</v>
      </c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401"/>
      <c r="O3" s="401"/>
      <c r="P3" s="401"/>
      <c r="Q3" s="401"/>
    </row>
    <row r="4" spans="2:17" ht="15.75" thickBot="1">
      <c r="B4" s="402" t="str">
        <f>'HOME PAGE'!H5</f>
        <v>4 WEEKS  ENDING 02-25-2024</v>
      </c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</row>
    <row r="5" spans="2:17">
      <c r="D5" s="407" t="s">
        <v>102</v>
      </c>
      <c r="E5" s="405"/>
      <c r="F5" s="408"/>
      <c r="G5" s="404" t="s">
        <v>31</v>
      </c>
      <c r="H5" s="406"/>
      <c r="I5" s="407" t="s">
        <v>32</v>
      </c>
      <c r="J5" s="405"/>
      <c r="K5" s="408"/>
      <c r="L5" s="404" t="s">
        <v>33</v>
      </c>
      <c r="M5" s="405"/>
      <c r="N5" s="406"/>
      <c r="O5" s="407" t="s">
        <v>34</v>
      </c>
      <c r="P5" s="405"/>
      <c r="Q5" s="408"/>
    </row>
    <row r="6" spans="2:17" s="14" customFormat="1" ht="30.75" thickBot="1">
      <c r="C6" s="158"/>
      <c r="D6" s="85" t="s">
        <v>30</v>
      </c>
      <c r="E6" s="86" t="s">
        <v>36</v>
      </c>
      <c r="F6" s="17" t="s">
        <v>37</v>
      </c>
      <c r="G6" s="18" t="s">
        <v>30</v>
      </c>
      <c r="H6" s="58" t="s">
        <v>36</v>
      </c>
      <c r="I6" s="15" t="s">
        <v>30</v>
      </c>
      <c r="J6" s="16" t="s">
        <v>36</v>
      </c>
      <c r="K6" s="17" t="s">
        <v>37</v>
      </c>
      <c r="L6" s="18" t="s">
        <v>30</v>
      </c>
      <c r="M6" s="16" t="s">
        <v>36</v>
      </c>
      <c r="N6" s="58" t="s">
        <v>37</v>
      </c>
      <c r="O6" s="15" t="s">
        <v>30</v>
      </c>
      <c r="P6" s="16" t="s">
        <v>36</v>
      </c>
      <c r="Q6" s="17" t="s">
        <v>37</v>
      </c>
    </row>
    <row r="7" spans="2:17" ht="15.75" thickBot="1">
      <c r="C7" s="341" t="s">
        <v>11</v>
      </c>
      <c r="D7" s="342">
        <f>'Segment Data'!D39</f>
        <v>169400596.74812466</v>
      </c>
      <c r="E7" s="343">
        <f>'Segment Data'!E39</f>
        <v>3652118.7993943393</v>
      </c>
      <c r="F7" s="344">
        <f>'Segment Data'!F39</f>
        <v>2.2034101577234518E-2</v>
      </c>
      <c r="G7" s="345">
        <f>'Segment Data'!G39</f>
        <v>99.964322493250094</v>
      </c>
      <c r="H7" s="346">
        <f>'Segment Data'!H39</f>
        <v>-1.9380514096226875E-2</v>
      </c>
      <c r="I7" s="347">
        <f>'Segment Data'!I39</f>
        <v>3.08077912753699</v>
      </c>
      <c r="J7" s="348">
        <f>'Segment Data'!J39</f>
        <v>3.0586277547891338E-2</v>
      </c>
      <c r="K7" s="344">
        <f>'Segment Data'!K39</f>
        <v>1.0027653677045585E-2</v>
      </c>
      <c r="L7" s="349">
        <f>'Segment Data'!L39</f>
        <v>521885822.65393293</v>
      </c>
      <c r="M7" s="350">
        <f>'Segment Data'!M39</f>
        <v>16321000.318139911</v>
      </c>
      <c r="N7" s="344">
        <f>'Segment Data'!N39</f>
        <v>3.2282705593981387E-2</v>
      </c>
      <c r="O7" s="342">
        <f>'Segment Data'!O39</f>
        <v>219639206.49074388</v>
      </c>
      <c r="P7" s="343">
        <f>'Segment Data'!P39</f>
        <v>-142939.39016768336</v>
      </c>
      <c r="Q7" s="344">
        <f>'Segment Data'!Q39</f>
        <v>-6.5036852559049421E-4</v>
      </c>
    </row>
    <row r="8" spans="2:17">
      <c r="B8" s="416" t="s">
        <v>98</v>
      </c>
      <c r="C8" s="162" t="s">
        <v>371</v>
      </c>
      <c r="D8" s="88">
        <f>'Segment Data'!D40</f>
        <v>3596585.7654526876</v>
      </c>
      <c r="E8" s="87">
        <f>'Segment Data'!E40</f>
        <v>-164748.46684878785</v>
      </c>
      <c r="F8" s="89">
        <f>'Segment Data'!F40</f>
        <v>-4.3800539030529599E-2</v>
      </c>
      <c r="G8" s="106">
        <f>'Segment Data'!G40</f>
        <v>2.1223671358544101</v>
      </c>
      <c r="H8" s="92">
        <f>'Segment Data'!H40</f>
        <v>-0.14656546279137128</v>
      </c>
      <c r="I8" s="194">
        <f>'Segment Data'!I40</f>
        <v>5.1234471954739043</v>
      </c>
      <c r="J8" s="195">
        <f>'Segment Data'!J40</f>
        <v>-4.6489325521155145E-2</v>
      </c>
      <c r="K8" s="89">
        <f>'Segment Data'!K40</f>
        <v>-8.9922430057627345E-3</v>
      </c>
      <c r="L8" s="90">
        <f>'Segment Data'!L40</f>
        <v>18426917.253289938</v>
      </c>
      <c r="M8" s="91">
        <f>'Segment Data'!M40</f>
        <v>-1018941.9619543739</v>
      </c>
      <c r="N8" s="89">
        <f>'Segment Data'!N40</f>
        <v>-5.2398916945546353E-2</v>
      </c>
      <c r="O8" s="88">
        <f>'Segment Data'!O40</f>
        <v>7678798.5803366899</v>
      </c>
      <c r="P8" s="87">
        <f>'Segment Data'!P40</f>
        <v>-483516.02876417153</v>
      </c>
      <c r="Q8" s="89">
        <f>'Segment Data'!Q40</f>
        <v>-5.9237612358761349E-2</v>
      </c>
    </row>
    <row r="9" spans="2:17">
      <c r="B9" s="417"/>
      <c r="C9" s="163" t="s">
        <v>318</v>
      </c>
      <c r="D9" s="88">
        <f>'Segment Data'!D41</f>
        <v>77377529.15121083</v>
      </c>
      <c r="E9" s="87">
        <f>'Segment Data'!E41</f>
        <v>6785998.4707183242</v>
      </c>
      <c r="F9" s="89">
        <f>'Segment Data'!F41</f>
        <v>9.6130490517803563E-2</v>
      </c>
      <c r="G9" s="106">
        <f>'Segment Data'!G41</f>
        <v>45.660950588641477</v>
      </c>
      <c r="H9" s="92">
        <f>'Segment Data'!H41</f>
        <v>3.0783415309852415</v>
      </c>
      <c r="I9" s="194">
        <f>'Segment Data'!I41</f>
        <v>3.3385103645095699</v>
      </c>
      <c r="J9" s="195">
        <f>'Segment Data'!J41</f>
        <v>-2.1661578983999785E-2</v>
      </c>
      <c r="K9" s="89">
        <f>'Segment Data'!K41</f>
        <v>-6.4465686126401762E-3</v>
      </c>
      <c r="L9" s="90">
        <f>'Segment Data'!L41</f>
        <v>258325683.05145875</v>
      </c>
      <c r="M9" s="91">
        <f>'Segment Data'!M41</f>
        <v>21126002.210602283</v>
      </c>
      <c r="N9" s="89">
        <f>'Segment Data'!N41</f>
        <v>8.9064210102273611E-2</v>
      </c>
      <c r="O9" s="88">
        <f>'Segment Data'!O41</f>
        <v>99146759.125906587</v>
      </c>
      <c r="P9" s="87">
        <f>'Segment Data'!P41</f>
        <v>2901810.9227949828</v>
      </c>
      <c r="Q9" s="89">
        <f>'Segment Data'!Q41</f>
        <v>3.0150267385163049E-2</v>
      </c>
    </row>
    <row r="10" spans="2:17">
      <c r="B10" s="417"/>
      <c r="C10" s="163" t="s">
        <v>212</v>
      </c>
      <c r="D10" s="88">
        <f>'Segment Data'!D42</f>
        <v>82139213.885285407</v>
      </c>
      <c r="E10" s="87">
        <f>'Segment Data'!E42</f>
        <v>-3472326.0444947779</v>
      </c>
      <c r="F10" s="89">
        <f>'Segment Data'!F42</f>
        <v>-4.0559088731996054E-2</v>
      </c>
      <c r="G10" s="106">
        <f>'Segment Data'!G42</f>
        <v>48.470849712408793</v>
      </c>
      <c r="H10" s="92">
        <f>'Segment Data'!H42</f>
        <v>-3.1722114382850677</v>
      </c>
      <c r="I10" s="194">
        <f>'Segment Data'!I42</f>
        <v>2.6405960936313386</v>
      </c>
      <c r="J10" s="195">
        <f>'Segment Data'!J42</f>
        <v>3.674026888134696E-2</v>
      </c>
      <c r="K10" s="89">
        <f>'Segment Data'!K42</f>
        <v>1.4109947460272523E-2</v>
      </c>
      <c r="L10" s="90">
        <f>'Segment Data'!L42</f>
        <v>216896487.31943366</v>
      </c>
      <c r="M10" s="91">
        <f>'Segment Data'!M42</f>
        <v>-6023619.5925409794</v>
      </c>
      <c r="N10" s="89">
        <f>'Segment Data'!N42</f>
        <v>-2.7021427882768557E-2</v>
      </c>
      <c r="O10" s="88">
        <f>'Segment Data'!O42</f>
        <v>99872003.273054004</v>
      </c>
      <c r="P10" s="87">
        <f>'Segment Data'!P42</f>
        <v>-3352493.2765272707</v>
      </c>
      <c r="Q10" s="89">
        <f>'Segment Data'!Q42</f>
        <v>-3.2477690747728521E-2</v>
      </c>
    </row>
    <row r="11" spans="2:17">
      <c r="B11" s="417"/>
      <c r="C11" s="163" t="s">
        <v>347</v>
      </c>
      <c r="D11" s="88">
        <f>'Segment Data'!D43</f>
        <v>3551671.2507980024</v>
      </c>
      <c r="E11" s="87">
        <f>'Segment Data'!E43</f>
        <v>623287.5809512781</v>
      </c>
      <c r="F11" s="89">
        <f>'Segment Data'!F43</f>
        <v>0.21284355167296157</v>
      </c>
      <c r="G11" s="106">
        <f>'Segment Data'!G43</f>
        <v>2.0958628075712897</v>
      </c>
      <c r="H11" s="92">
        <f>'Segment Data'!H43</f>
        <v>0.32938720091091112</v>
      </c>
      <c r="I11" s="194">
        <f>'Segment Data'!I43</f>
        <v>4.6440899380304907</v>
      </c>
      <c r="J11" s="195">
        <f>'Segment Data'!J43</f>
        <v>-7.2070255137229644E-2</v>
      </c>
      <c r="K11" s="89">
        <f>'Segment Data'!K43</f>
        <v>-1.5281553676153217E-2</v>
      </c>
      <c r="L11" s="90">
        <f>'Segment Data'!L43</f>
        <v>16494280.71902317</v>
      </c>
      <c r="M11" s="91">
        <f>'Segment Data'!M43</f>
        <v>2683554.224969646</v>
      </c>
      <c r="N11" s="89">
        <f>'Segment Data'!N43</f>
        <v>0.19430941783729497</v>
      </c>
      <c r="O11" s="88">
        <f>'Segment Data'!O43</f>
        <v>7775549.0483340025</v>
      </c>
      <c r="P11" s="87">
        <f>'Segment Data'!P43</f>
        <v>981056.41971505247</v>
      </c>
      <c r="Q11" s="89">
        <f>'Segment Data'!Q43</f>
        <v>0.14438994540707334</v>
      </c>
    </row>
    <row r="12" spans="2:17" ht="15.75" thickBot="1">
      <c r="B12" s="418"/>
      <c r="C12" s="164" t="s">
        <v>348</v>
      </c>
      <c r="D12" s="155">
        <f>'Segment Data'!D44</f>
        <v>2735596.695376093</v>
      </c>
      <c r="E12" s="149">
        <f>'Segment Data'!E44</f>
        <v>-120092.74093435798</v>
      </c>
      <c r="F12" s="151">
        <f>'Segment Data'!F44</f>
        <v>-4.2053852007632078E-2</v>
      </c>
      <c r="G12" s="152">
        <f>'Segment Data'!G44</f>
        <v>1.6142922487731575</v>
      </c>
      <c r="H12" s="153">
        <f>'Segment Data'!H44</f>
        <v>-0.10833234491752353</v>
      </c>
      <c r="I12" s="196">
        <f>'Segment Data'!I44</f>
        <v>4.2924654539082372</v>
      </c>
      <c r="J12" s="197">
        <f>'Segment Data'!J44</f>
        <v>2.4337162825021963E-2</v>
      </c>
      <c r="K12" s="151">
        <f>'Segment Data'!K44</f>
        <v>5.7020691894070019E-3</v>
      </c>
      <c r="L12" s="154">
        <f>'Segment Data'!L44</f>
        <v>11742454.310727416</v>
      </c>
      <c r="M12" s="150">
        <f>'Segment Data'!M44</f>
        <v>-445994.56293669902</v>
      </c>
      <c r="N12" s="151">
        <f>'Segment Data'!N44</f>
        <v>-3.6591576792053548E-2</v>
      </c>
      <c r="O12" s="155">
        <f>'Segment Data'!O44</f>
        <v>5166096.4631125927</v>
      </c>
      <c r="P12" s="149">
        <f>'Segment Data'!P44</f>
        <v>-189797.42738627736</v>
      </c>
      <c r="Q12" s="151">
        <f>'Segment Data'!Q44</f>
        <v>-3.5437114936681252E-2</v>
      </c>
    </row>
    <row r="13" spans="2:17">
      <c r="B13" s="409" t="s">
        <v>99</v>
      </c>
      <c r="C13" s="165" t="s">
        <v>213</v>
      </c>
      <c r="D13" s="127">
        <f>'Type Data'!D27</f>
        <v>141531931.94693473</v>
      </c>
      <c r="E13" s="121">
        <f>'Type Data'!E27</f>
        <v>3554774.9726715684</v>
      </c>
      <c r="F13" s="123">
        <f>'Type Data'!F27</f>
        <v>2.5763503543812252E-2</v>
      </c>
      <c r="G13" s="124">
        <f>'Type Data'!G27</f>
        <v>83.518853887347547</v>
      </c>
      <c r="H13" s="125">
        <f>'Type Data'!H27</f>
        <v>0.28751894272156164</v>
      </c>
      <c r="I13" s="198">
        <f>'Type Data'!I27</f>
        <v>3.0567123151456954</v>
      </c>
      <c r="J13" s="199">
        <f>'Type Data'!J27</f>
        <v>3.4119883023497888E-2</v>
      </c>
      <c r="K13" s="123">
        <f>'Type Data'!K27</f>
        <v>1.1288284408077446E-2</v>
      </c>
      <c r="L13" s="126">
        <f>'Type Data'!L27</f>
        <v>432622399.36855787</v>
      </c>
      <c r="M13" s="122">
        <f>'Type Data'!M27</f>
        <v>15573688.892413557</v>
      </c>
      <c r="N13" s="123">
        <f>'Type Data'!N27</f>
        <v>3.7342613707240777E-2</v>
      </c>
      <c r="O13" s="127">
        <f>'Type Data'!O27</f>
        <v>181179718.87166703</v>
      </c>
      <c r="P13" s="121">
        <f>'Type Data'!P27</f>
        <v>-138465.31030738354</v>
      </c>
      <c r="Q13" s="123">
        <f>'Type Data'!Q27</f>
        <v>-7.6365925972663113E-4</v>
      </c>
    </row>
    <row r="14" spans="2:17">
      <c r="B14" s="410"/>
      <c r="C14" s="166" t="s">
        <v>214</v>
      </c>
      <c r="D14" s="88">
        <f>'Type Data'!D28</f>
        <v>17027449.958652869</v>
      </c>
      <c r="E14" s="87">
        <f>'Type Data'!E28</f>
        <v>168377.48241706938</v>
      </c>
      <c r="F14" s="89">
        <f>'Type Data'!F28</f>
        <v>9.9873514782269791E-3</v>
      </c>
      <c r="G14" s="106">
        <f>'Type Data'!G28</f>
        <v>10.048001787356727</v>
      </c>
      <c r="H14" s="92">
        <f>'Type Data'!H28</f>
        <v>-0.1218200795124833</v>
      </c>
      <c r="I14" s="194">
        <f>'Type Data'!I28</f>
        <v>3.1516657598079703</v>
      </c>
      <c r="J14" s="195">
        <f>'Type Data'!J28</f>
        <v>3.4366647213808221E-2</v>
      </c>
      <c r="K14" s="89">
        <f>'Type Data'!K28</f>
        <v>1.1024494593721838E-2</v>
      </c>
      <c r="L14" s="90">
        <f>'Type Data'!L28</f>
        <v>53664831.011529885</v>
      </c>
      <c r="M14" s="91">
        <f>'Type Data'!M28</f>
        <v>1110059.3421993628</v>
      </c>
      <c r="N14" s="89">
        <f>'Type Data'!N28</f>
        <v>2.1121951574326066E-2</v>
      </c>
      <c r="O14" s="88">
        <f>'Type Data'!O28</f>
        <v>16902423.929508328</v>
      </c>
      <c r="P14" s="87">
        <f>'Type Data'!P28</f>
        <v>1123672.951968411</v>
      </c>
      <c r="Q14" s="89">
        <f>'Type Data'!Q28</f>
        <v>7.1214315605074852E-2</v>
      </c>
    </row>
    <row r="15" spans="2:17">
      <c r="B15" s="410"/>
      <c r="C15" s="166" t="s">
        <v>215</v>
      </c>
      <c r="D15" s="88">
        <f>'Type Data'!D29</f>
        <v>10263980.406119259</v>
      </c>
      <c r="E15" s="87">
        <f>'Type Data'!E29</f>
        <v>35861.759604044259</v>
      </c>
      <c r="F15" s="89">
        <f>'Type Data'!F29</f>
        <v>3.5061931566723261E-3</v>
      </c>
      <c r="G15" s="106">
        <f>'Type Data'!G29</f>
        <v>6.0568372666790147</v>
      </c>
      <c r="H15" s="92">
        <f>'Type Data'!H29</f>
        <v>-0.11302437991423453</v>
      </c>
      <c r="I15" s="194">
        <f>'Type Data'!I29</f>
        <v>3.294257436478524</v>
      </c>
      <c r="J15" s="195">
        <f>'Type Data'!J29</f>
        <v>-2.3558694435414473E-2</v>
      </c>
      <c r="K15" s="89">
        <f>'Type Data'!K29</f>
        <v>-7.1006630584211743E-3</v>
      </c>
      <c r="L15" s="90">
        <f>'Type Data'!L29</f>
        <v>33812193.780728228</v>
      </c>
      <c r="M15" s="91">
        <f>'Type Data'!M29</f>
        <v>-122823.25358159095</v>
      </c>
      <c r="N15" s="89">
        <f>'Type Data'!N29</f>
        <v>-3.6193661979721757E-3</v>
      </c>
      <c r="O15" s="88">
        <f>'Type Data'!O29</f>
        <v>19248125.943902254</v>
      </c>
      <c r="P15" s="87">
        <f>'Type Data'!P29</f>
        <v>-700565.37063165382</v>
      </c>
      <c r="Q15" s="89">
        <f>'Type Data'!Q29</f>
        <v>-3.511836238205996E-2</v>
      </c>
    </row>
    <row r="16" spans="2:17" ht="15.75" thickBot="1">
      <c r="B16" s="411"/>
      <c r="C16" s="167" t="s">
        <v>216</v>
      </c>
      <c r="D16" s="155">
        <f>'Type Data'!D30</f>
        <v>577234.43641656637</v>
      </c>
      <c r="E16" s="149">
        <f>'Type Data'!E30</f>
        <v>-106895.41529927333</v>
      </c>
      <c r="F16" s="151">
        <f>'Type Data'!F30</f>
        <v>-0.15625018412977165</v>
      </c>
      <c r="G16" s="152">
        <f>'Type Data'!G30</f>
        <v>0.3406295518660496</v>
      </c>
      <c r="H16" s="153">
        <f>'Type Data'!H30</f>
        <v>-7.2054997391618913E-2</v>
      </c>
      <c r="I16" s="196">
        <f>'Type Data'!I30</f>
        <v>3.094753847686285</v>
      </c>
      <c r="J16" s="197">
        <f>'Type Data'!J30</f>
        <v>0.13285538509756512</v>
      </c>
      <c r="K16" s="151">
        <f>'Type Data'!K30</f>
        <v>4.4854807406682191E-2</v>
      </c>
      <c r="L16" s="154">
        <f>'Type Data'!L30</f>
        <v>1786398.493117193</v>
      </c>
      <c r="M16" s="150">
        <f>'Type Data'!M30</f>
        <v>-239924.66289100144</v>
      </c>
      <c r="N16" s="151">
        <f>'Type Data'!N30</f>
        <v>-0.11840394863948897</v>
      </c>
      <c r="O16" s="155">
        <f>'Type Data'!O30</f>
        <v>2308937.7456662655</v>
      </c>
      <c r="P16" s="149">
        <f>'Type Data'!P30</f>
        <v>-427581.66119709332</v>
      </c>
      <c r="Q16" s="151">
        <f>'Type Data'!Q30</f>
        <v>-0.15625018412977165</v>
      </c>
    </row>
    <row r="17" spans="2:17" ht="15" customHeight="1" thickBot="1">
      <c r="B17" s="105" t="s">
        <v>217</v>
      </c>
      <c r="C17" s="168" t="s">
        <v>218</v>
      </c>
      <c r="D17" s="148">
        <f>Granola!D9</f>
        <v>75991.779949707357</v>
      </c>
      <c r="E17" s="142">
        <f>Granola!E9</f>
        <v>-173413.18740091089</v>
      </c>
      <c r="F17" s="144">
        <f>Granola!F9</f>
        <v>-0.69530767267006088</v>
      </c>
      <c r="G17" s="145">
        <f>Granola!G9</f>
        <v>4.4843211556235198E-2</v>
      </c>
      <c r="H17" s="146">
        <f>Granola!H9</f>
        <v>-0.10560421633420075</v>
      </c>
      <c r="I17" s="200">
        <f>Granola!I9</f>
        <v>3.9022448782186436</v>
      </c>
      <c r="J17" s="201">
        <f>Granola!J9</f>
        <v>1.079548377315295</v>
      </c>
      <c r="K17" s="144">
        <f>Granola!K9</f>
        <v>0.38245286978951037</v>
      </c>
      <c r="L17" s="147">
        <f>Granola!L9</f>
        <v>296538.53409546375</v>
      </c>
      <c r="M17" s="143">
        <f>Granola!M9</f>
        <v>-407455.99455304031</v>
      </c>
      <c r="N17" s="144">
        <f>Granola!N9</f>
        <v>-0.57877721767988077</v>
      </c>
      <c r="O17" s="148">
        <f>Granola!O9</f>
        <v>127235.22359967232</v>
      </c>
      <c r="P17" s="142">
        <f>Granola!P9</f>
        <v>-53740.122771263123</v>
      </c>
      <c r="Q17" s="144">
        <f>Granola!Q9</f>
        <v>-0.29694720219578902</v>
      </c>
    </row>
    <row r="18" spans="2:17">
      <c r="B18" s="412" t="s">
        <v>219</v>
      </c>
      <c r="C18" s="169" t="s">
        <v>22</v>
      </c>
      <c r="D18" s="136">
        <f>'NB vs PL'!D15</f>
        <v>141648073.33142442</v>
      </c>
      <c r="E18" s="128">
        <f>'NB vs PL'!E15</f>
        <v>1072710.2787097096</v>
      </c>
      <c r="F18" s="132">
        <f>'NB vs PL'!F15</f>
        <v>7.6308554743511588E-3</v>
      </c>
      <c r="G18" s="133">
        <f>'NB vs PL'!G15</f>
        <v>83.587389624746407</v>
      </c>
      <c r="H18" s="134">
        <f>'NB vs PL'!H15</f>
        <v>-1.2112493947932563</v>
      </c>
      <c r="I18" s="202">
        <f>'NB vs PL'!I15</f>
        <v>3.319416224216075</v>
      </c>
      <c r="J18" s="203">
        <f>'NB vs PL'!J15</f>
        <v>5.9358346911322801E-2</v>
      </c>
      <c r="K18" s="132">
        <f>'NB vs PL'!K15</f>
        <v>1.8207758618198896E-2</v>
      </c>
      <c r="L18" s="135">
        <f>'NB vs PL'!L15</f>
        <v>470188912.74527854</v>
      </c>
      <c r="M18" s="129">
        <f>'NB vs PL'!M15</f>
        <v>11905093.070300579</v>
      </c>
      <c r="N18" s="132">
        <f>'NB vs PL'!N15</f>
        <v>2.5977554867077472E-2</v>
      </c>
      <c r="O18" s="136">
        <f>'NB vs PL'!O15</f>
        <v>188863973.38463402</v>
      </c>
      <c r="P18" s="128">
        <f>'NB vs PL'!P15</f>
        <v>-1593277.1266008914</v>
      </c>
      <c r="Q18" s="132">
        <f>'NB vs PL'!Q15</f>
        <v>-8.3655367402613295E-3</v>
      </c>
    </row>
    <row r="19" spans="2:17" ht="15.75" thickBot="1">
      <c r="B19" s="413"/>
      <c r="C19" s="170" t="s">
        <v>21</v>
      </c>
      <c r="D19" s="141">
        <f>'NB vs PL'!D16</f>
        <v>27812982.896474056</v>
      </c>
      <c r="E19" s="130">
        <f>'NB vs PL'!E16</f>
        <v>2612851.5803193301</v>
      </c>
      <c r="F19" s="137">
        <f>'NB vs PL'!F16</f>
        <v>0.10368404622734417</v>
      </c>
      <c r="G19" s="138">
        <f>'NB vs PL'!G16</f>
        <v>16.412610375253358</v>
      </c>
      <c r="H19" s="139">
        <f>'NB vs PL'!H16</f>
        <v>1.2112493947928886</v>
      </c>
      <c r="I19" s="204">
        <f>'NB vs PL'!I16</f>
        <v>1.8676540920971136</v>
      </c>
      <c r="J19" s="205">
        <f>'NB vs PL'!J16</f>
        <v>-1.2704194237275868E-2</v>
      </c>
      <c r="K19" s="137">
        <f>'NB vs PL'!K16</f>
        <v>-6.7562625323079753E-3</v>
      </c>
      <c r="L19" s="140">
        <f>'NB vs PL'!L16</f>
        <v>51945031.3200268</v>
      </c>
      <c r="M19" s="131">
        <f>'NB vs PL'!M16</f>
        <v>4559755.5829805136</v>
      </c>
      <c r="N19" s="137">
        <f>'NB vs PL'!N16</f>
        <v>9.622726705831218E-2</v>
      </c>
      <c r="O19" s="141">
        <f>'NB vs PL'!O16</f>
        <v>30861408.303424001</v>
      </c>
      <c r="P19" s="130">
        <f>'NB vs PL'!P16</f>
        <v>1513640.6914339252</v>
      </c>
      <c r="Q19" s="137">
        <f>'NB vs PL'!Q16</f>
        <v>5.157600780563374E-2</v>
      </c>
    </row>
    <row r="20" spans="2:17">
      <c r="B20" s="409" t="s">
        <v>100</v>
      </c>
      <c r="C20" s="165" t="s">
        <v>208</v>
      </c>
      <c r="D20" s="127">
        <f>Package!D27</f>
        <v>88482318.148772106</v>
      </c>
      <c r="E20" s="121">
        <f>Package!E27</f>
        <v>-1000294.1966853142</v>
      </c>
      <c r="F20" s="123">
        <f>Package!F27</f>
        <v>-1.1178643207504592E-2</v>
      </c>
      <c r="G20" s="124">
        <f>Package!G27</f>
        <v>52.213954119214925</v>
      </c>
      <c r="H20" s="125">
        <f>Package!H27</f>
        <v>-1.7642364970341191</v>
      </c>
      <c r="I20" s="198">
        <f>Package!I27</f>
        <v>3.3024581549228373</v>
      </c>
      <c r="J20" s="199">
        <f>Package!J27</f>
        <v>4.5014764833767984E-2</v>
      </c>
      <c r="K20" s="123">
        <f>Package!K27</f>
        <v>1.3819047468553898E-2</v>
      </c>
      <c r="L20" s="126">
        <f>Package!L27</f>
        <v>292209153.1368894</v>
      </c>
      <c r="M20" s="122">
        <f>Package!M27</f>
        <v>724609.02427655458</v>
      </c>
      <c r="N20" s="123">
        <f>Package!N27</f>
        <v>2.4859260599306679E-3</v>
      </c>
      <c r="O20" s="127">
        <f>Package!O27</f>
        <v>163434645.31337547</v>
      </c>
      <c r="P20" s="121">
        <f>Package!P27</f>
        <v>-3803316.8637212813</v>
      </c>
      <c r="Q20" s="123">
        <f>Package!Q27</f>
        <v>-2.2741946949184636E-2</v>
      </c>
    </row>
    <row r="21" spans="2:17">
      <c r="B21" s="410"/>
      <c r="C21" s="166" t="s">
        <v>209</v>
      </c>
      <c r="D21" s="88">
        <f>Package!D28</f>
        <v>55236319.297590524</v>
      </c>
      <c r="E21" s="87">
        <f>Package!E28</f>
        <v>4433940.2722420916</v>
      </c>
      <c r="F21" s="89">
        <f>Package!F28</f>
        <v>8.7278201480086706E-2</v>
      </c>
      <c r="G21" s="106">
        <f>Package!G28</f>
        <v>32.595287983633384</v>
      </c>
      <c r="H21" s="92">
        <f>Package!H28</f>
        <v>1.9499991737521114</v>
      </c>
      <c r="I21" s="194">
        <f>Package!I28</f>
        <v>2.5729385443940527</v>
      </c>
      <c r="J21" s="195">
        <f>Package!J28</f>
        <v>5.6876950860837105E-2</v>
      </c>
      <c r="K21" s="89">
        <f>Package!K28</f>
        <v>2.2605547895577085E-2</v>
      </c>
      <c r="L21" s="90">
        <f>Package!L28</f>
        <v>142119654.97122768</v>
      </c>
      <c r="M21" s="91">
        <f>Package!M28</f>
        <v>14297740.245431095</v>
      </c>
      <c r="N21" s="89">
        <f>Package!N28</f>
        <v>0.11185672093946168</v>
      </c>
      <c r="O21" s="88">
        <f>Package!O28</f>
        <v>28866630.3393718</v>
      </c>
      <c r="P21" s="87">
        <f>Package!P28</f>
        <v>2207915.5711729825</v>
      </c>
      <c r="Q21" s="89">
        <f>Package!Q28</f>
        <v>8.2821530984187014E-2</v>
      </c>
    </row>
    <row r="22" spans="2:17">
      <c r="B22" s="410"/>
      <c r="C22" s="166" t="s">
        <v>210</v>
      </c>
      <c r="D22" s="88">
        <f>Package!D29</f>
        <v>5346685.4766482115</v>
      </c>
      <c r="E22" s="87">
        <f>Package!E29</f>
        <v>-111199.36569839064</v>
      </c>
      <c r="F22" s="89">
        <f>Package!F29</f>
        <v>-2.0374076938307256E-2</v>
      </c>
      <c r="G22" s="106">
        <f>Package!G29</f>
        <v>3.1551116201339786</v>
      </c>
      <c r="H22" s="92">
        <f>Package!H29</f>
        <v>-0.1372235124654102</v>
      </c>
      <c r="I22" s="194">
        <f>Package!I29</f>
        <v>2.7803706621971025</v>
      </c>
      <c r="J22" s="195">
        <f>Package!J29</f>
        <v>-1.9299643675847022E-2</v>
      </c>
      <c r="K22" s="89">
        <f>Package!K29</f>
        <v>-6.8935415842935506E-3</v>
      </c>
      <c r="L22" s="90">
        <f>Package!L29</f>
        <v>14865767.439268017</v>
      </c>
      <c r="M22" s="91">
        <f>Package!M29</f>
        <v>-414510.68672382832</v>
      </c>
      <c r="N22" s="89">
        <f>Package!N29</f>
        <v>-2.7127168975985008E-2</v>
      </c>
      <c r="O22" s="88">
        <f>Package!O29</f>
        <v>3850028.4079114199</v>
      </c>
      <c r="P22" s="87">
        <f>Package!P29</f>
        <v>-114073.14920662902</v>
      </c>
      <c r="Q22" s="89">
        <f>Package!Q29</f>
        <v>-2.8776545596264094E-2</v>
      </c>
    </row>
    <row r="23" spans="2:17" ht="15.75" thickBot="1">
      <c r="B23" s="411"/>
      <c r="C23" s="167" t="s">
        <v>211</v>
      </c>
      <c r="D23" s="155">
        <f>Package!D30</f>
        <v>17058363.910312392</v>
      </c>
      <c r="E23" s="149">
        <f>Package!E30</f>
        <v>199763.2589943707</v>
      </c>
      <c r="F23" s="151">
        <f>Package!F30</f>
        <v>1.1849338099052309E-2</v>
      </c>
      <c r="G23" s="152">
        <f>Package!G30</f>
        <v>10.066244298260209</v>
      </c>
      <c r="H23" s="153">
        <f>Package!H30</f>
        <v>-0.10329295180265596</v>
      </c>
      <c r="I23" s="196">
        <f>Package!I30</f>
        <v>3.1481051951650159</v>
      </c>
      <c r="J23" s="197">
        <f>Package!J30</f>
        <v>3.065088673700922E-2</v>
      </c>
      <c r="K23" s="151">
        <f>Package!K30</f>
        <v>9.8320243713419797E-3</v>
      </c>
      <c r="L23" s="154">
        <f>Package!L30</f>
        <v>53701524.047069855</v>
      </c>
      <c r="M23" s="150">
        <f>Package!M30</f>
        <v>1145606.8125512898</v>
      </c>
      <c r="N23" s="151">
        <f>Package!N30</f>
        <v>2.1797865451368411E-2</v>
      </c>
      <c r="O23" s="155">
        <f>Package!O30</f>
        <v>16912270.696290016</v>
      </c>
      <c r="P23" s="149">
        <f>Package!P30</f>
        <v>1132168.2095584664</v>
      </c>
      <c r="Q23" s="151">
        <f>Package!Q30</f>
        <v>7.1746568852162546E-2</v>
      </c>
    </row>
    <row r="24" spans="2:17">
      <c r="B24" s="412" t="s">
        <v>220</v>
      </c>
      <c r="C24" s="171" t="s">
        <v>221</v>
      </c>
      <c r="D24" s="127">
        <f>Flavor!D81</f>
        <v>17773395.390102573</v>
      </c>
      <c r="E24" s="121">
        <f>Flavor!E81</f>
        <v>436267.99876174331</v>
      </c>
      <c r="F24" s="123">
        <f>Flavor!F81</f>
        <v>2.5163799568066907E-2</v>
      </c>
      <c r="G24" s="124">
        <f>Flavor!G81</f>
        <v>10.488188723549623</v>
      </c>
      <c r="H24" s="125">
        <f>Flavor!H81</f>
        <v>2.9991957287080595E-2</v>
      </c>
      <c r="I24" s="198">
        <f>Flavor!I81</f>
        <v>3.0992445980518366</v>
      </c>
      <c r="J24" s="199">
        <f>Flavor!J81</f>
        <v>3.5770990683575921E-2</v>
      </c>
      <c r="K24" s="123">
        <f>Flavor!K81</f>
        <v>1.1676611346524939E-2</v>
      </c>
      <c r="L24" s="126">
        <f>Flavor!L81</f>
        <v>55084099.651814811</v>
      </c>
      <c r="M24" s="122">
        <f>Flavor!M81</f>
        <v>1972267.4608608335</v>
      </c>
      <c r="N24" s="123">
        <f>Flavor!N81</f>
        <v>3.713423882214989E-2</v>
      </c>
      <c r="O24" s="127">
        <f>Flavor!O81</f>
        <v>24631511.985546827</v>
      </c>
      <c r="P24" s="121">
        <f>Flavor!P81</f>
        <v>-789242.69835520536</v>
      </c>
      <c r="Q24" s="123">
        <f>Flavor!Q81</f>
        <v>-3.1047178109743605E-2</v>
      </c>
    </row>
    <row r="25" spans="2:17">
      <c r="B25" s="410"/>
      <c r="C25" s="166" t="s">
        <v>222</v>
      </c>
      <c r="D25" s="88">
        <f>Flavor!D82</f>
        <v>22027711.426024262</v>
      </c>
      <c r="E25" s="87">
        <f>Flavor!E82</f>
        <v>-1415891.5436125733</v>
      </c>
      <c r="F25" s="89">
        <f>Flavor!F82</f>
        <v>-6.039564590162938E-2</v>
      </c>
      <c r="G25" s="106">
        <f>Flavor!G82</f>
        <v>12.998686492547529</v>
      </c>
      <c r="H25" s="92">
        <f>Flavor!H82</f>
        <v>-1.1430918558687697</v>
      </c>
      <c r="I25" s="194">
        <f>Flavor!I82</f>
        <v>2.8597077237051964</v>
      </c>
      <c r="J25" s="195">
        <f>Flavor!J82</f>
        <v>4.7173829941588696E-2</v>
      </c>
      <c r="K25" s="89">
        <f>Flavor!K82</f>
        <v>1.6772715182629419E-2</v>
      </c>
      <c r="L25" s="90">
        <f>Flavor!L82</f>
        <v>62992816.500550784</v>
      </c>
      <c r="M25" s="91">
        <f>Flavor!M82</f>
        <v>-2943111.4434899837</v>
      </c>
      <c r="N25" s="89">
        <f>Flavor!N82</f>
        <v>-4.4635929685979028E-2</v>
      </c>
      <c r="O25" s="88">
        <f>Flavor!O82</f>
        <v>22557799.019731283</v>
      </c>
      <c r="P25" s="87">
        <f>Flavor!P82</f>
        <v>-1146788.1123176366</v>
      </c>
      <c r="Q25" s="89">
        <f>Flavor!Q82</f>
        <v>-4.8378320446136928E-2</v>
      </c>
    </row>
    <row r="26" spans="2:17">
      <c r="B26" s="410"/>
      <c r="C26" s="166" t="s">
        <v>223</v>
      </c>
      <c r="D26" s="88">
        <f>Flavor!D83</f>
        <v>31449217.215509526</v>
      </c>
      <c r="E26" s="87">
        <f>Flavor!E83</f>
        <v>2461827.1471739374</v>
      </c>
      <c r="F26" s="89">
        <f>Flavor!F83</f>
        <v>8.4927519910221835E-2</v>
      </c>
      <c r="G26" s="106">
        <f>Flavor!G83</f>
        <v>18.558374363732991</v>
      </c>
      <c r="H26" s="92">
        <f>Flavor!H83</f>
        <v>1.0724424540169757</v>
      </c>
      <c r="I26" s="194">
        <f>Flavor!I83</f>
        <v>3.0506600996105004</v>
      </c>
      <c r="J26" s="195">
        <f>Flavor!J83</f>
        <v>6.1197055885907847E-2</v>
      </c>
      <c r="K26" s="89">
        <f>Flavor!K83</f>
        <v>2.0470919021518329E-2</v>
      </c>
      <c r="L26" s="90">
        <f>Flavor!L83</f>
        <v>95940872.12333855</v>
      </c>
      <c r="M26" s="91">
        <f>Flavor!M83</f>
        <v>9284140.7800200135</v>
      </c>
      <c r="N26" s="89">
        <f>Flavor!N83</f>
        <v>0.10713698331452061</v>
      </c>
      <c r="O26" s="88">
        <f>Flavor!O83</f>
        <v>30267562.152344942</v>
      </c>
      <c r="P26" s="87">
        <f>Flavor!P83</f>
        <v>1320688.1494144052</v>
      </c>
      <c r="Q26" s="89">
        <f>Flavor!Q83</f>
        <v>4.5624551697039925E-2</v>
      </c>
    </row>
    <row r="27" spans="2:17">
      <c r="B27" s="410"/>
      <c r="C27" s="166" t="s">
        <v>224</v>
      </c>
      <c r="D27" s="88">
        <f>Flavor!D84</f>
        <v>3855646.7631319296</v>
      </c>
      <c r="E27" s="87">
        <f>Flavor!E84</f>
        <v>412074.54515184136</v>
      </c>
      <c r="F27" s="89">
        <f>Flavor!F84</f>
        <v>0.11966484774161461</v>
      </c>
      <c r="G27" s="106">
        <f>Flavor!G84</f>
        <v>2.2752406062822379</v>
      </c>
      <c r="H27" s="92">
        <f>Flavor!H84</f>
        <v>0.19799014710535312</v>
      </c>
      <c r="I27" s="194">
        <f>Flavor!I84</f>
        <v>3.5342098866489726</v>
      </c>
      <c r="J27" s="195">
        <f>Flavor!J84</f>
        <v>-3.4306604572004851E-2</v>
      </c>
      <c r="K27" s="89">
        <f>Flavor!K84</f>
        <v>-9.6136881128064382E-3</v>
      </c>
      <c r="L27" s="90">
        <f>Flavor!L84</f>
        <v>13626664.909686975</v>
      </c>
      <c r="M27" s="91">
        <f>Flavor!M84</f>
        <v>1338220.6611146312</v>
      </c>
      <c r="N27" s="89">
        <f>Flavor!N84</f>
        <v>0.10890073910455378</v>
      </c>
      <c r="O27" s="88">
        <f>Flavor!O84</f>
        <v>5469271.71639359</v>
      </c>
      <c r="P27" s="87">
        <f>Flavor!P84</f>
        <v>290611.47434107773</v>
      </c>
      <c r="Q27" s="89">
        <f>Flavor!Q84</f>
        <v>5.6117115384634049E-2</v>
      </c>
    </row>
    <row r="28" spans="2:17">
      <c r="B28" s="410"/>
      <c r="C28" s="166" t="s">
        <v>225</v>
      </c>
      <c r="D28" s="88">
        <f>Flavor!D85</f>
        <v>30503499.234254912</v>
      </c>
      <c r="E28" s="87">
        <f>Flavor!E85</f>
        <v>2651207.1046238095</v>
      </c>
      <c r="F28" s="89">
        <f>Flavor!F85</f>
        <v>9.5188112069357511E-2</v>
      </c>
      <c r="G28" s="106">
        <f>Flavor!G85</f>
        <v>18.000300430815464</v>
      </c>
      <c r="H28" s="92">
        <f>Flavor!H85</f>
        <v>1.1990885052116766</v>
      </c>
      <c r="I28" s="194">
        <f>Flavor!I85</f>
        <v>2.8349817407504672</v>
      </c>
      <c r="J28" s="195">
        <f>Flavor!J85</f>
        <v>3.1943031632642782E-2</v>
      </c>
      <c r="K28" s="89">
        <f>Flavor!K85</f>
        <v>1.1395858190875977E-2</v>
      </c>
      <c r="L28" s="90">
        <f>Flavor!L85</f>
        <v>86476863.358108535</v>
      </c>
      <c r="M28" s="91">
        <f>Flavor!M85</f>
        <v>8405810.3810948282</v>
      </c>
      <c r="N28" s="89">
        <f>Flavor!N85</f>
        <v>0.1076687204868331</v>
      </c>
      <c r="O28" s="88">
        <f>Flavor!O85</f>
        <v>21928987.974228501</v>
      </c>
      <c r="P28" s="87">
        <f>Flavor!P85</f>
        <v>1460714.617546387</v>
      </c>
      <c r="Q28" s="89">
        <f>Flavor!Q85</f>
        <v>7.1364818716842041E-2</v>
      </c>
    </row>
    <row r="29" spans="2:17">
      <c r="B29" s="410"/>
      <c r="C29" s="166" t="s">
        <v>226</v>
      </c>
      <c r="D29" s="88">
        <f>Flavor!D86</f>
        <v>7599070.2644461803</v>
      </c>
      <c r="E29" s="87">
        <f>Flavor!E86</f>
        <v>-453229.97876917943</v>
      </c>
      <c r="F29" s="89">
        <f>Flavor!F86</f>
        <v>-5.6285777365425262E-2</v>
      </c>
      <c r="G29" s="106">
        <f>Flavor!G86</f>
        <v>4.4842575831857259</v>
      </c>
      <c r="H29" s="92">
        <f>Flavor!H86</f>
        <v>-0.37309499107237176</v>
      </c>
      <c r="I29" s="194">
        <f>Flavor!I86</f>
        <v>3.0114668737874628</v>
      </c>
      <c r="J29" s="195">
        <f>Flavor!J86</f>
        <v>4.6048735962397558E-2</v>
      </c>
      <c r="K29" s="89">
        <f>Flavor!K86</f>
        <v>1.5528581070921489E-2</v>
      </c>
      <c r="L29" s="90">
        <f>Flavor!L86</f>
        <v>22884348.372963008</v>
      </c>
      <c r="M29" s="91">
        <f>Flavor!M86</f>
        <v>-994088.81948100403</v>
      </c>
      <c r="N29" s="89">
        <f>Flavor!N86</f>
        <v>-4.1631234551462573E-2</v>
      </c>
      <c r="O29" s="88">
        <f>Flavor!O86</f>
        <v>15180007.170088053</v>
      </c>
      <c r="P29" s="87">
        <f>Flavor!P86</f>
        <v>-515577.8760553766</v>
      </c>
      <c r="Q29" s="89">
        <f>Flavor!Q86</f>
        <v>-3.2848592425171151E-2</v>
      </c>
    </row>
    <row r="30" spans="2:17">
      <c r="B30" s="410"/>
      <c r="C30" s="166" t="s">
        <v>227</v>
      </c>
      <c r="D30" s="88">
        <f>Flavor!D87</f>
        <v>767283.16309555154</v>
      </c>
      <c r="E30" s="87">
        <f>Flavor!E87</f>
        <v>-19304.954532605363</v>
      </c>
      <c r="F30" s="89">
        <f>Flavor!F87</f>
        <v>-2.4542647034659856E-2</v>
      </c>
      <c r="G30" s="106">
        <f>Flavor!G87</f>
        <v>0.45277846142046629</v>
      </c>
      <c r="H30" s="92">
        <f>Flavor!H87</f>
        <v>-2.1711523135338473E-2</v>
      </c>
      <c r="I30" s="194">
        <f>Flavor!I87</f>
        <v>3.5337178084965353</v>
      </c>
      <c r="J30" s="195">
        <f>Flavor!J87</f>
        <v>0.16570936422002225</v>
      </c>
      <c r="K30" s="89">
        <f>Flavor!K87</f>
        <v>4.920099428539839E-2</v>
      </c>
      <c r="L30" s="90">
        <f>Flavor!L87</f>
        <v>2711362.1775903022</v>
      </c>
      <c r="M30" s="91">
        <f>Flavor!M87</f>
        <v>62126.755251102615</v>
      </c>
      <c r="N30" s="89">
        <f>Flavor!N87</f>
        <v>2.3450824614237739E-2</v>
      </c>
      <c r="O30" s="88">
        <f>Flavor!O87</f>
        <v>1413755.3808501959</v>
      </c>
      <c r="P30" s="87">
        <f>Flavor!P87</f>
        <v>70010.256775438786</v>
      </c>
      <c r="Q30" s="89">
        <f>Flavor!Q87</f>
        <v>5.210084525787189E-2</v>
      </c>
    </row>
    <row r="31" spans="2:17">
      <c r="B31" s="410"/>
      <c r="C31" s="166" t="s">
        <v>228</v>
      </c>
      <c r="D31" s="88">
        <f>Flavor!D88</f>
        <v>5884113.1087931981</v>
      </c>
      <c r="E31" s="87">
        <f>Flavor!E88</f>
        <v>-267605.08302031923</v>
      </c>
      <c r="F31" s="89">
        <f>Flavor!F88</f>
        <v>-4.35008683226807E-2</v>
      </c>
      <c r="G31" s="106">
        <f>Flavor!G88</f>
        <v>3.4722509346808144</v>
      </c>
      <c r="H31" s="92">
        <f>Flavor!H88</f>
        <v>-0.23862214413821015</v>
      </c>
      <c r="I31" s="194">
        <f>Flavor!I88</f>
        <v>3.2286640790475545</v>
      </c>
      <c r="J31" s="195">
        <f>Flavor!J88</f>
        <v>-2.9062137427068091E-2</v>
      </c>
      <c r="K31" s="89">
        <f>Flavor!K88</f>
        <v>-8.9209882893467769E-3</v>
      </c>
      <c r="L31" s="90">
        <f>Flavor!L88</f>
        <v>18997824.631413434</v>
      </c>
      <c r="M31" s="91">
        <f>Flavor!M88</f>
        <v>-1042788.9984213226</v>
      </c>
      <c r="N31" s="89">
        <f>Flavor!N88</f>
        <v>-5.2033785875144421E-2</v>
      </c>
      <c r="O31" s="88">
        <f>Flavor!O88</f>
        <v>12240194.111224771</v>
      </c>
      <c r="P31" s="87">
        <f>Flavor!P88</f>
        <v>-638216.28476711735</v>
      </c>
      <c r="Q31" s="89">
        <f>Flavor!Q88</f>
        <v>-4.9557069944420135E-2</v>
      </c>
    </row>
    <row r="32" spans="2:17">
      <c r="B32" s="410"/>
      <c r="C32" s="166" t="s">
        <v>229</v>
      </c>
      <c r="D32" s="88">
        <f>Flavor!D89</f>
        <v>2110229.4422942726</v>
      </c>
      <c r="E32" s="87">
        <f>Flavor!E89</f>
        <v>-387272.68357240316</v>
      </c>
      <c r="F32" s="89">
        <f>Flavor!F89</f>
        <v>-0.15506400557637681</v>
      </c>
      <c r="G32" s="106">
        <f>Flavor!G89</f>
        <v>1.2452592290327409</v>
      </c>
      <c r="H32" s="92">
        <f>Flavor!H89</f>
        <v>-0.26129765705890917</v>
      </c>
      <c r="I32" s="194">
        <f>Flavor!I89</f>
        <v>2.5978128578048083</v>
      </c>
      <c r="J32" s="195">
        <f>Flavor!J89</f>
        <v>-0.12708817553844254</v>
      </c>
      <c r="K32" s="89">
        <f>Flavor!K89</f>
        <v>-4.6639556440152545E-2</v>
      </c>
      <c r="L32" s="90">
        <f>Flavor!L89</f>
        <v>5481981.1781103313</v>
      </c>
      <c r="M32" s="91">
        <f>Flavor!M89</f>
        <v>-1323464.9454407394</v>
      </c>
      <c r="N32" s="89">
        <f>Flavor!N89</f>
        <v>-0.19447144557661381</v>
      </c>
      <c r="O32" s="88">
        <f>Flavor!O89</f>
        <v>1953785.9147769213</v>
      </c>
      <c r="P32" s="87">
        <f>Flavor!P89</f>
        <v>-273893.85712765623</v>
      </c>
      <c r="Q32" s="89">
        <f>Flavor!Q89</f>
        <v>-0.12295028243376645</v>
      </c>
    </row>
    <row r="33" spans="2:17">
      <c r="B33" s="410"/>
      <c r="C33" s="166" t="s">
        <v>230</v>
      </c>
      <c r="D33" s="88">
        <f>Flavor!D90</f>
        <v>3078837.4891169104</v>
      </c>
      <c r="E33" s="87">
        <f>Flavor!E90</f>
        <v>56350.691908766981</v>
      </c>
      <c r="F33" s="89">
        <f>Flavor!F90</f>
        <v>1.8643817389315927E-2</v>
      </c>
      <c r="G33" s="106">
        <f>Flavor!G90</f>
        <v>1.8168407288671393</v>
      </c>
      <c r="H33" s="92">
        <f>Flavor!H90</f>
        <v>-6.4002807375538318E-3</v>
      </c>
      <c r="I33" s="194">
        <f>Flavor!I90</f>
        <v>3.1482154872237142</v>
      </c>
      <c r="J33" s="195">
        <f>Flavor!J90</f>
        <v>-3.2177199177182203E-2</v>
      </c>
      <c r="K33" s="89">
        <f>Flavor!K90</f>
        <v>-1.0117366737374702E-2</v>
      </c>
      <c r="L33" s="90">
        <f>Flavor!L90</f>
        <v>9692843.8658828307</v>
      </c>
      <c r="M33" s="91">
        <f>Flavor!M90</f>
        <v>80148.961298782378</v>
      </c>
      <c r="N33" s="89">
        <f>Flavor!N90</f>
        <v>8.3378243140288782E-3</v>
      </c>
      <c r="O33" s="88">
        <f>Flavor!O90</f>
        <v>6677886.2015559673</v>
      </c>
      <c r="P33" s="87">
        <f>Flavor!P90</f>
        <v>329961.14487880748</v>
      </c>
      <c r="Q33" s="89">
        <f>Flavor!Q90</f>
        <v>5.1979369941006617E-2</v>
      </c>
    </row>
    <row r="34" spans="2:17">
      <c r="B34" s="410"/>
      <c r="C34" s="166" t="s">
        <v>231</v>
      </c>
      <c r="D34" s="88">
        <f>Flavor!D91</f>
        <v>392414.83652418898</v>
      </c>
      <c r="E34" s="87">
        <f>Flavor!E91</f>
        <v>-176467.08412683359</v>
      </c>
      <c r="F34" s="89">
        <f>Flavor!F91</f>
        <v>-0.31019984590982691</v>
      </c>
      <c r="G34" s="106">
        <f>Flavor!G91</f>
        <v>0.23156638183374231</v>
      </c>
      <c r="H34" s="92">
        <f>Flavor!H91</f>
        <v>-0.11159768039200244</v>
      </c>
      <c r="I34" s="194">
        <f>Flavor!I91</f>
        <v>3.2214475940898724</v>
      </c>
      <c r="J34" s="195">
        <f>Flavor!J91</f>
        <v>0.1316568826486928</v>
      </c>
      <c r="K34" s="89">
        <f>Flavor!K91</f>
        <v>4.2610291422386898E-2</v>
      </c>
      <c r="L34" s="90">
        <f>Flavor!L91</f>
        <v>1264143.8310060191</v>
      </c>
      <c r="M34" s="91">
        <f>Flavor!M91</f>
        <v>-493582.24332832848</v>
      </c>
      <c r="N34" s="89">
        <f>Flavor!N91</f>
        <v>-0.28080726032083725</v>
      </c>
      <c r="O34" s="88">
        <f>Flavor!O91</f>
        <v>601762.62461912632</v>
      </c>
      <c r="P34" s="87">
        <f>Flavor!P91</f>
        <v>-134368.22430171398</v>
      </c>
      <c r="Q34" s="89">
        <f>Flavor!Q91</f>
        <v>-0.18253307071520819</v>
      </c>
    </row>
    <row r="35" spans="2:17">
      <c r="B35" s="410"/>
      <c r="C35" s="166" t="s">
        <v>232</v>
      </c>
      <c r="D35" s="88">
        <f>Flavor!D92</f>
        <v>2244440.2847780194</v>
      </c>
      <c r="E35" s="87">
        <f>Flavor!E92</f>
        <v>-65616.691051943228</v>
      </c>
      <c r="F35" s="89">
        <f>Flavor!F92</f>
        <v>-2.8404793361587244E-2</v>
      </c>
      <c r="G35" s="106">
        <f>Flavor!G92</f>
        <v>1.3244578634984994</v>
      </c>
      <c r="H35" s="92">
        <f>Flavor!H92</f>
        <v>-6.9027334434208276E-2</v>
      </c>
      <c r="I35" s="194">
        <f>Flavor!I92</f>
        <v>2.8595543344208836</v>
      </c>
      <c r="J35" s="195">
        <f>Flavor!J92</f>
        <v>2.845126336375392E-2</v>
      </c>
      <c r="K35" s="89">
        <f>Flavor!K92</f>
        <v>1.0049532867459418E-2</v>
      </c>
      <c r="L35" s="90">
        <f>Flavor!L92</f>
        <v>6418098.9446858279</v>
      </c>
      <c r="M35" s="91">
        <f>Flavor!M92</f>
        <v>-121910.4539033249</v>
      </c>
      <c r="N35" s="89">
        <f>Flavor!N92</f>
        <v>-1.8640715398608464E-2</v>
      </c>
      <c r="O35" s="88">
        <f>Flavor!O92</f>
        <v>3864293.2020365</v>
      </c>
      <c r="P35" s="87">
        <f>Flavor!P92</f>
        <v>-204327.57164679654</v>
      </c>
      <c r="Q35" s="89">
        <f>Flavor!Q92</f>
        <v>-5.0220353041608275E-2</v>
      </c>
    </row>
    <row r="36" spans="2:17" ht="15.75" thickBot="1">
      <c r="B36" s="413"/>
      <c r="C36" s="172" t="s">
        <v>233</v>
      </c>
      <c r="D36" s="155">
        <f>Flavor!D93</f>
        <v>1156534.5056808998</v>
      </c>
      <c r="E36" s="149">
        <f>Flavor!E93</f>
        <v>-12904.336873350665</v>
      </c>
      <c r="F36" s="151">
        <f>Flavor!F93</f>
        <v>-1.1034640208431448E-2</v>
      </c>
      <c r="G36" s="152">
        <f>Flavor!G93</f>
        <v>0.68247804623944996</v>
      </c>
      <c r="H36" s="153">
        <f>Flavor!H93</f>
        <v>-2.2957245633133172E-2</v>
      </c>
      <c r="I36" s="196">
        <f>Flavor!I93</f>
        <v>2.6434135406143371</v>
      </c>
      <c r="J36" s="197">
        <f>Flavor!J93</f>
        <v>0.20701446823176939</v>
      </c>
      <c r="K36" s="151">
        <f>Flavor!K93</f>
        <v>8.4967389200870463E-2</v>
      </c>
      <c r="L36" s="154">
        <f>Flavor!L93</f>
        <v>3057198.9725045995</v>
      </c>
      <c r="M36" s="150">
        <f>Flavor!M93</f>
        <v>207979.26129727997</v>
      </c>
      <c r="N36" s="151">
        <f>Flavor!N93</f>
        <v>7.2995164423157621E-2</v>
      </c>
      <c r="O36" s="155">
        <f>Flavor!O93</f>
        <v>2648234.4421211481</v>
      </c>
      <c r="P36" s="149">
        <f>Flavor!P93</f>
        <v>25653.352098634467</v>
      </c>
      <c r="Q36" s="151">
        <f>Flavor!Q93</f>
        <v>9.7817193131725984E-3</v>
      </c>
    </row>
    <row r="37" spans="2:17">
      <c r="B37" s="409" t="s">
        <v>234</v>
      </c>
      <c r="C37" s="244" t="s">
        <v>346</v>
      </c>
      <c r="D37" s="127">
        <f>Fat!D27</f>
        <v>40242264.321979135</v>
      </c>
      <c r="E37" s="121">
        <f>Fat!E27</f>
        <v>2711345.6991090402</v>
      </c>
      <c r="F37" s="123">
        <f>Fat!F27</f>
        <v>7.2242987877649129E-2</v>
      </c>
      <c r="G37" s="124">
        <f>Fat!G27</f>
        <v>23.747204943570942</v>
      </c>
      <c r="H37" s="125">
        <f>Fat!H27</f>
        <v>1.1075990321208735</v>
      </c>
      <c r="I37" s="198">
        <f>Fat!I27</f>
        <v>3.3331522208536342</v>
      </c>
      <c r="J37" s="199">
        <f>Fat!J27</f>
        <v>5.6257276322368988E-3</v>
      </c>
      <c r="K37" s="123">
        <f>Fat!K27</f>
        <v>1.6906635134828333E-3</v>
      </c>
      <c r="L37" s="126">
        <f>Fat!L27</f>
        <v>134133592.69698372</v>
      </c>
      <c r="M37" s="122">
        <f>Fat!M27</f>
        <v>9248466.6644471586</v>
      </c>
      <c r="N37" s="123">
        <f>Fat!N27</f>
        <v>7.4055789974841663E-2</v>
      </c>
      <c r="O37" s="127">
        <f>Fat!O27</f>
        <v>47935449.194833517</v>
      </c>
      <c r="P37" s="121">
        <f>Fat!P27</f>
        <v>2535386.3543074653</v>
      </c>
      <c r="Q37" s="123">
        <f>Fat!Q27</f>
        <v>5.5845437113454174E-2</v>
      </c>
    </row>
    <row r="38" spans="2:17">
      <c r="B38" s="410"/>
      <c r="C38" s="245" t="s">
        <v>236</v>
      </c>
      <c r="D38" s="88">
        <f>Fat!D28</f>
        <v>4607010.5126639456</v>
      </c>
      <c r="E38" s="87">
        <f>Fat!E28</f>
        <v>752610.24249200895</v>
      </c>
      <c r="F38" s="89">
        <f>Fat!F28</f>
        <v>0.19526001186649891</v>
      </c>
      <c r="G38" s="106">
        <f>Fat!G28</f>
        <v>2.7186249249315608</v>
      </c>
      <c r="H38" s="92">
        <f>Fat!H28</f>
        <v>0.39355252213391934</v>
      </c>
      <c r="I38" s="194">
        <f>Fat!I28</f>
        <v>3.7417491295304139</v>
      </c>
      <c r="J38" s="195">
        <f>Fat!J28</f>
        <v>0.28386872596842938</v>
      </c>
      <c r="K38" s="89">
        <f>Fat!K28</f>
        <v>8.2093274734433966E-2</v>
      </c>
      <c r="L38" s="90">
        <f>Fat!L28</f>
        <v>17238277.575497784</v>
      </c>
      <c r="M38" s="91">
        <f>Fat!M28</f>
        <v>3910222.413786225</v>
      </c>
      <c r="N38" s="89">
        <f>Fat!N28</f>
        <v>0.29338282039973812</v>
      </c>
      <c r="O38" s="88">
        <f>Fat!O28</f>
        <v>7625411.2290215492</v>
      </c>
      <c r="P38" s="87">
        <f>Fat!P28</f>
        <v>1838226.0065561105</v>
      </c>
      <c r="Q38" s="89">
        <f>Fat!Q28</f>
        <v>0.31763732037126591</v>
      </c>
    </row>
    <row r="39" spans="2:17">
      <c r="B39" s="410"/>
      <c r="C39" s="245" t="s">
        <v>97</v>
      </c>
      <c r="D39" s="88">
        <f>Fat!D29</f>
        <v>65673768.49277962</v>
      </c>
      <c r="E39" s="87">
        <f>Fat!E29</f>
        <v>-2095855.6719932184</v>
      </c>
      <c r="F39" s="89">
        <f>Fat!F29</f>
        <v>-3.0926181129430845E-2</v>
      </c>
      <c r="G39" s="106">
        <f>Fat!G29</f>
        <v>38.754490237838816</v>
      </c>
      <c r="H39" s="92">
        <f>Fat!H29</f>
        <v>-2.1258729441751356</v>
      </c>
      <c r="I39" s="194">
        <f>Fat!I29</f>
        <v>2.9208088933623326</v>
      </c>
      <c r="J39" s="195">
        <f>Fat!J29</f>
        <v>9.927007420547973E-3</v>
      </c>
      <c r="K39" s="89">
        <f>Fat!K29</f>
        <v>3.4103092497469014E-3</v>
      </c>
      <c r="L39" s="90">
        <f>Fat!L29</f>
        <v>191820527.07432967</v>
      </c>
      <c r="M39" s="91">
        <f>Fat!M29</f>
        <v>-5448844.3239902258</v>
      </c>
      <c r="N39" s="89">
        <f>Fat!N29</f>
        <v>-2.7621339721248955E-2</v>
      </c>
      <c r="O39" s="88">
        <f>Fat!O29</f>
        <v>93545532.696972966</v>
      </c>
      <c r="P39" s="87">
        <f>Fat!P29</f>
        <v>-3986404.1120640337</v>
      </c>
      <c r="Q39" s="89">
        <f>Fat!Q29</f>
        <v>-4.0872807846205575E-2</v>
      </c>
    </row>
    <row r="40" spans="2:17" ht="15.75" thickBot="1">
      <c r="B40" s="411"/>
      <c r="C40" s="246" t="s">
        <v>23</v>
      </c>
      <c r="D40" s="120">
        <f>Fat!D30</f>
        <v>58877553.420699447</v>
      </c>
      <c r="E40" s="114">
        <f>Fat!E30</f>
        <v>2284018.5297828913</v>
      </c>
      <c r="F40" s="116">
        <f>Fat!F30</f>
        <v>4.035829417945553E-2</v>
      </c>
      <c r="G40" s="117">
        <f>Fat!G30</f>
        <v>34.744002386907262</v>
      </c>
      <c r="H40" s="118">
        <f>Fat!H30</f>
        <v>0.60534087582195184</v>
      </c>
      <c r="I40" s="206">
        <f>Fat!I30</f>
        <v>3.0350008606896179</v>
      </c>
      <c r="J40" s="207">
        <f>Fat!J30</f>
        <v>2.9670480266185795E-2</v>
      </c>
      <c r="K40" s="116">
        <f>Fat!K30</f>
        <v>9.8726184846291039E-3</v>
      </c>
      <c r="L40" s="119">
        <f>Fat!L30</f>
        <v>178693425.30712178</v>
      </c>
      <c r="M40" s="115">
        <f>Fat!M30</f>
        <v>8611155.5638967454</v>
      </c>
      <c r="N40" s="116">
        <f>Fat!N30</f>
        <v>5.0629354705208816E-2</v>
      </c>
      <c r="O40" s="120">
        <f>Fat!O30</f>
        <v>70532813.369915843</v>
      </c>
      <c r="P40" s="114">
        <f>Fat!P30</f>
        <v>-530147.63896721601</v>
      </c>
      <c r="Q40" s="116">
        <f>Fat!Q30</f>
        <v>-7.4602525906702103E-3</v>
      </c>
    </row>
    <row r="41" spans="2:17" ht="15.75" hidden="1" thickBot="1">
      <c r="B41" s="412" t="s">
        <v>237</v>
      </c>
      <c r="C41" s="169" t="s">
        <v>238</v>
      </c>
      <c r="D41" s="136">
        <f>Organic!D9</f>
        <v>10017370.732478919</v>
      </c>
      <c r="E41" s="128">
        <f>Organic!E9</f>
        <v>556247.23773854598</v>
      </c>
      <c r="F41" s="132">
        <f>Organic!F9</f>
        <v>5.8792937017234259E-2</v>
      </c>
      <c r="G41" s="133">
        <f>Organic!G9</f>
        <v>5.9113113982997412</v>
      </c>
      <c r="H41" s="134">
        <f>Organic!H9</f>
        <v>0.20412076028643877</v>
      </c>
      <c r="I41" s="202">
        <f>Organic!I9</f>
        <v>3.4304197115805439</v>
      </c>
      <c r="J41" s="203">
        <f>Organic!J9</f>
        <v>4.7007367623015828E-2</v>
      </c>
      <c r="K41" s="132">
        <f>Organic!K9</f>
        <v>1.3893478785394509E-2</v>
      </c>
      <c r="L41" s="135">
        <f>Organic!L9</f>
        <v>34363786.018905714</v>
      </c>
      <c r="M41" s="129">
        <f>Organic!M9</f>
        <v>2352903.9990945496</v>
      </c>
      <c r="N41" s="132">
        <f>Organic!N9</f>
        <v>7.3503254225808723E-2</v>
      </c>
      <c r="O41" s="136">
        <f>Organic!O9</f>
        <v>7319627.6185885668</v>
      </c>
      <c r="P41" s="128">
        <f>Organic!P9</f>
        <v>90243.720836430788</v>
      </c>
      <c r="Q41" s="132">
        <f>Organic!Q9</f>
        <v>1.2482906166387244E-2</v>
      </c>
    </row>
    <row r="42" spans="2:17" hidden="1">
      <c r="B42" s="410"/>
      <c r="C42" s="173" t="s">
        <v>239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8" t="e">
        <f>#REF!</f>
        <v>#REF!</v>
      </c>
      <c r="J42" s="209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.75" hidden="1" thickBot="1">
      <c r="B43" s="413"/>
      <c r="C43" s="170" t="s">
        <v>240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4" t="e">
        <f>#REF!</f>
        <v>#REF!</v>
      </c>
      <c r="J43" s="205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409" t="s">
        <v>101</v>
      </c>
      <c r="C44" s="165" t="s">
        <v>241</v>
      </c>
      <c r="D44" s="127">
        <f>Size!D45</f>
        <v>44628324.481325522</v>
      </c>
      <c r="E44" s="121">
        <f>Size!E45</f>
        <v>-1896589.2260875106</v>
      </c>
      <c r="F44" s="123">
        <f>Size!F45</f>
        <v>-4.0765024047434574E-2</v>
      </c>
      <c r="G44" s="124">
        <f>Size!G45</f>
        <v>26.335445721114443</v>
      </c>
      <c r="H44" s="125">
        <f>Size!H45</f>
        <v>-1.7295670749806185</v>
      </c>
      <c r="I44" s="198">
        <f>Size!I45</f>
        <v>3.4799049162074551</v>
      </c>
      <c r="J44" s="199">
        <f>Size!J45</f>
        <v>4.8241664588529076E-2</v>
      </c>
      <c r="K44" s="123">
        <f>Size!K45</f>
        <v>1.4057808430291207E-2</v>
      </c>
      <c r="L44" s="126">
        <f>Size!L45</f>
        <v>155302325.7646662</v>
      </c>
      <c r="M44" s="122">
        <f>Size!M45</f>
        <v>-4355510.8898047507</v>
      </c>
      <c r="N44" s="123">
        <f>Size!N45</f>
        <v>-2.7280282515858467E-2</v>
      </c>
      <c r="O44" s="127">
        <f>Size!O45</f>
        <v>131817753.89420259</v>
      </c>
      <c r="P44" s="121">
        <f>Size!P45</f>
        <v>-5075268.1472728252</v>
      </c>
      <c r="Q44" s="123">
        <f>Size!Q45</f>
        <v>-3.707470308994374E-2</v>
      </c>
    </row>
    <row r="45" spans="2:17">
      <c r="B45" s="410"/>
      <c r="C45" s="166" t="s">
        <v>242</v>
      </c>
      <c r="D45" s="88">
        <f>Size!D46</f>
        <v>20949183.602230184</v>
      </c>
      <c r="E45" s="87">
        <f>Size!E46</f>
        <v>-1180981.9025641717</v>
      </c>
      <c r="F45" s="89">
        <f>Size!F46</f>
        <v>-5.336525397012145E-2</v>
      </c>
      <c r="G45" s="106">
        <f>Size!G46</f>
        <v>12.362240663752727</v>
      </c>
      <c r="H45" s="92">
        <f>Size!H46</f>
        <v>-0.9872387566205969</v>
      </c>
      <c r="I45" s="194">
        <f>Size!I46</f>
        <v>3.3038305690976868</v>
      </c>
      <c r="J45" s="195">
        <f>Size!J46</f>
        <v>-6.7293908229198784E-2</v>
      </c>
      <c r="K45" s="89">
        <f>Size!K46</f>
        <v>-1.9961858033364321E-2</v>
      </c>
      <c r="L45" s="90">
        <f>Size!L46</f>
        <v>69212553.182688072</v>
      </c>
      <c r="M45" s="91">
        <f>Size!M46</f>
        <v>-5390989.4378192723</v>
      </c>
      <c r="N45" s="89">
        <f>Size!N46</f>
        <v>-7.2261842379819821E-2</v>
      </c>
      <c r="O45" s="88">
        <f>Size!O46</f>
        <v>15221376.286903739</v>
      </c>
      <c r="P45" s="87">
        <f>Size!P46</f>
        <v>-848657.36805365607</v>
      </c>
      <c r="Q45" s="89">
        <f>Size!Q46</f>
        <v>-5.2809930973097642E-2</v>
      </c>
    </row>
    <row r="46" spans="2:17">
      <c r="B46" s="410"/>
      <c r="C46" s="166" t="s">
        <v>243</v>
      </c>
      <c r="D46" s="88">
        <f>Size!D47</f>
        <v>32238565.707875077</v>
      </c>
      <c r="E46" s="87">
        <f>Size!E47</f>
        <v>1488187.5413229428</v>
      </c>
      <c r="F46" s="89">
        <f>Size!F47</f>
        <v>4.839574763154221E-2</v>
      </c>
      <c r="G46" s="106">
        <f>Size!G47</f>
        <v>19.024173710164536</v>
      </c>
      <c r="H46" s="92">
        <f>Size!H47</f>
        <v>0.47476248166954704</v>
      </c>
      <c r="I46" s="194">
        <f>Size!I47</f>
        <v>3.1279526460352316</v>
      </c>
      <c r="J46" s="195">
        <f>Size!J47</f>
        <v>8.1006522340416609E-2</v>
      </c>
      <c r="K46" s="89">
        <f>Size!K47</f>
        <v>2.6586135445737964E-2</v>
      </c>
      <c r="L46" s="90">
        <f>Size!L47</f>
        <v>100840706.91032852</v>
      </c>
      <c r="M46" s="91">
        <f>Size!M47</f>
        <v>7145961.3536028266</v>
      </c>
      <c r="N46" s="89">
        <f>Size!N47</f>
        <v>7.6268538978810085E-2</v>
      </c>
      <c r="O46" s="88">
        <f>Size!O47</f>
        <v>21627785.732644081</v>
      </c>
      <c r="P46" s="87">
        <f>Size!P47</f>
        <v>1472837.6042611115</v>
      </c>
      <c r="Q46" s="89">
        <f>Size!Q47</f>
        <v>7.3075732811587107E-2</v>
      </c>
    </row>
    <row r="47" spans="2:17">
      <c r="B47" s="410"/>
      <c r="C47" s="166" t="s">
        <v>244</v>
      </c>
      <c r="D47" s="88">
        <f>Size!D48</f>
        <v>48905113.511631951</v>
      </c>
      <c r="E47" s="87">
        <f>Size!E48</f>
        <v>4212040.1936812177</v>
      </c>
      <c r="F47" s="89">
        <f>Size!F48</f>
        <v>9.4243691046179953E-2</v>
      </c>
      <c r="G47" s="106">
        <f>Size!G48</f>
        <v>28.859204940787194</v>
      </c>
      <c r="H47" s="92">
        <f>Size!H48</f>
        <v>1.8992049190086107</v>
      </c>
      <c r="I47" s="194">
        <f>Size!I48</f>
        <v>2.4532131461347788</v>
      </c>
      <c r="J47" s="195">
        <f>Size!J48</f>
        <v>6.5671809053498009E-2</v>
      </c>
      <c r="K47" s="89">
        <f>Size!K48</f>
        <v>2.7506040642538327E-2</v>
      </c>
      <c r="L47" s="90">
        <f>Size!L48</f>
        <v>119974667.37994909</v>
      </c>
      <c r="M47" s="91">
        <f>Size!M48</f>
        <v>13268107.352137282</v>
      </c>
      <c r="N47" s="89">
        <f>Size!N48</f>
        <v>0.12434200248493725</v>
      </c>
      <c r="O47" s="88">
        <f>Size!O48</f>
        <v>24479508.406702757</v>
      </c>
      <c r="P47" s="87">
        <f>Size!P48</f>
        <v>2117234.5947104879</v>
      </c>
      <c r="Q47" s="89">
        <f>Size!Q48</f>
        <v>9.4678860142347138E-2</v>
      </c>
    </row>
    <row r="48" spans="2:17">
      <c r="B48" s="410"/>
      <c r="C48" s="166" t="s">
        <v>245</v>
      </c>
      <c r="D48" s="88">
        <f>Size!D49</f>
        <v>52883814.438542806</v>
      </c>
      <c r="E48" s="87">
        <f>Size!E49</f>
        <v>-1031601.3731004596</v>
      </c>
      <c r="F48" s="89">
        <f>Size!F49</f>
        <v>-1.9133699658450576E-2</v>
      </c>
      <c r="G48" s="106">
        <f>Size!G49</f>
        <v>31.207060557572753</v>
      </c>
      <c r="H48" s="92">
        <f>Size!H49</f>
        <v>-1.3160913213625776</v>
      </c>
      <c r="I48" s="194">
        <f>Size!I49</f>
        <v>3.5960921950735636</v>
      </c>
      <c r="J48" s="195">
        <f>Size!J49</f>
        <v>7.1912779068772803E-2</v>
      </c>
      <c r="K48" s="89">
        <f>Size!K49</f>
        <v>2.0405538589263198E-2</v>
      </c>
      <c r="L48" s="90">
        <f>Size!L49</f>
        <v>190175072.34816241</v>
      </c>
      <c r="M48" s="91">
        <f>Size!M49</f>
        <v>167473.73942998052</v>
      </c>
      <c r="N48" s="89">
        <f>Size!N49</f>
        <v>8.8140548407669684E-4</v>
      </c>
      <c r="O48" s="88">
        <f>Size!O49</f>
        <v>149343118.13745487</v>
      </c>
      <c r="P48" s="87">
        <f>Size!P49</f>
        <v>-2901580.43303442</v>
      </c>
      <c r="Q48" s="89">
        <f>Size!Q49</f>
        <v>-1.9058663193391844E-2</v>
      </c>
    </row>
    <row r="49" spans="2:17" ht="15" customHeight="1">
      <c r="B49" s="410"/>
      <c r="C49" s="166" t="s">
        <v>246</v>
      </c>
      <c r="D49" s="88">
        <f>Size!D50</f>
        <v>56605149.502970308</v>
      </c>
      <c r="E49" s="87">
        <f>Size!E50</f>
        <v>4424878.4598533809</v>
      </c>
      <c r="F49" s="89">
        <f>Size!F50</f>
        <v>8.4799836631685416E-2</v>
      </c>
      <c r="G49" s="106">
        <f>Size!G50</f>
        <v>33.403043013519969</v>
      </c>
      <c r="H49" s="92">
        <f>Size!H50</f>
        <v>1.9265746478097263</v>
      </c>
      <c r="I49" s="194">
        <f>Size!I50</f>
        <v>2.5183556876510753</v>
      </c>
      <c r="J49" s="195">
        <f>Size!J50</f>
        <v>6.0018627710613615E-2</v>
      </c>
      <c r="K49" s="89">
        <f>Size!K50</f>
        <v>2.4414320024963219E-2</v>
      </c>
      <c r="L49" s="90">
        <f>Size!L50</f>
        <v>142551900.20114473</v>
      </c>
      <c r="M49" s="91">
        <f>Size!M50</f>
        <v>14275206.098112255</v>
      </c>
      <c r="N49" s="89">
        <f>Size!N50</f>
        <v>0.11128448700623934</v>
      </c>
      <c r="O49" s="88">
        <f>Size!O50</f>
        <v>28792491.39247179</v>
      </c>
      <c r="P49" s="87">
        <f>Size!P50</f>
        <v>2210547.2185711414</v>
      </c>
      <c r="Q49" s="89">
        <f>Size!Q50</f>
        <v>8.3159726922515928E-2</v>
      </c>
    </row>
    <row r="50" spans="2:17" ht="15.75" thickBot="1">
      <c r="B50" s="411"/>
      <c r="C50" s="167" t="s">
        <v>247</v>
      </c>
      <c r="D50" s="155">
        <f>Size!D51</f>
        <v>59911632.80660893</v>
      </c>
      <c r="E50" s="149">
        <f>Size!E51</f>
        <v>258841.71263753623</v>
      </c>
      <c r="F50" s="151">
        <f>Size!F51</f>
        <v>4.3391383352001309E-3</v>
      </c>
      <c r="G50" s="152">
        <f>Size!G51</f>
        <v>35.354218922155823</v>
      </c>
      <c r="H50" s="153">
        <f>Size!H51</f>
        <v>-0.62986384054560318</v>
      </c>
      <c r="I50" s="196">
        <f>Size!I51</f>
        <v>3.1572975270965995</v>
      </c>
      <c r="J50" s="197">
        <f>Size!J51</f>
        <v>1.7787603260781548E-2</v>
      </c>
      <c r="K50" s="151">
        <f>Size!K51</f>
        <v>5.6657260821933808E-3</v>
      </c>
      <c r="L50" s="154">
        <f>Size!L51</f>
        <v>189158850.10462588</v>
      </c>
      <c r="M50" s="150">
        <f>Size!M51</f>
        <v>1878320.4805977941</v>
      </c>
      <c r="N50" s="151">
        <f>Size!N51</f>
        <v>1.0029448786633534E-2</v>
      </c>
      <c r="O50" s="155">
        <f>Size!O51</f>
        <v>41503596.960817218</v>
      </c>
      <c r="P50" s="149">
        <f>Size!P51</f>
        <v>548093.82429559529</v>
      </c>
      <c r="Q50" s="151">
        <f>Size!Q51</f>
        <v>1.3382666121047812E-2</v>
      </c>
    </row>
    <row r="51" spans="2:17">
      <c r="B51" s="190"/>
      <c r="C51" s="159"/>
      <c r="D51" s="81"/>
      <c r="E51" s="81"/>
      <c r="F51" s="82"/>
      <c r="G51" s="83"/>
      <c r="H51" s="83"/>
      <c r="I51" s="210"/>
      <c r="J51" s="210"/>
      <c r="K51" s="82"/>
      <c r="L51" s="84"/>
      <c r="M51" s="84"/>
      <c r="N51" s="82"/>
      <c r="O51" s="81"/>
      <c r="P51" s="81"/>
      <c r="Q51" s="82"/>
    </row>
    <row r="52" spans="2:17" ht="23.25">
      <c r="B52" s="400" t="s">
        <v>322</v>
      </c>
      <c r="C52" s="400"/>
      <c r="D52" s="400"/>
      <c r="E52" s="400"/>
      <c r="F52" s="400"/>
      <c r="G52" s="400"/>
      <c r="H52" s="400"/>
      <c r="I52" s="400"/>
      <c r="J52" s="400"/>
      <c r="K52" s="400"/>
      <c r="L52" s="400"/>
      <c r="M52" s="400"/>
      <c r="N52" s="400"/>
      <c r="O52" s="400"/>
      <c r="P52" s="400"/>
      <c r="Q52" s="400"/>
    </row>
    <row r="53" spans="2:17">
      <c r="B53" s="401" t="s">
        <v>26</v>
      </c>
      <c r="C53" s="401"/>
      <c r="D53" s="401"/>
      <c r="E53" s="401"/>
      <c r="F53" s="401"/>
      <c r="G53" s="401"/>
      <c r="H53" s="401"/>
      <c r="I53" s="401"/>
      <c r="J53" s="401"/>
      <c r="K53" s="401"/>
      <c r="L53" s="401"/>
      <c r="M53" s="401"/>
      <c r="N53" s="401"/>
      <c r="O53" s="401"/>
      <c r="P53" s="401"/>
      <c r="Q53" s="401"/>
    </row>
    <row r="54" spans="2:17" ht="15.75" thickBot="1">
      <c r="B54" s="402" t="str">
        <f>'HOME PAGE'!H6</f>
        <v>LATEST 52 WEEKS ENDING 02-25-2024</v>
      </c>
      <c r="C54" s="402"/>
      <c r="D54" s="402"/>
      <c r="E54" s="402"/>
      <c r="F54" s="402"/>
      <c r="G54" s="402"/>
      <c r="H54" s="402"/>
      <c r="I54" s="402"/>
      <c r="J54" s="402"/>
      <c r="K54" s="402"/>
      <c r="L54" s="402"/>
      <c r="M54" s="402"/>
      <c r="N54" s="402"/>
      <c r="O54" s="402"/>
      <c r="P54" s="402"/>
      <c r="Q54" s="402"/>
    </row>
    <row r="55" spans="2:17">
      <c r="D55" s="407" t="s">
        <v>102</v>
      </c>
      <c r="E55" s="405"/>
      <c r="F55" s="406"/>
      <c r="G55" s="407" t="s">
        <v>31</v>
      </c>
      <c r="H55" s="408"/>
      <c r="I55" s="404" t="s">
        <v>32</v>
      </c>
      <c r="J55" s="405"/>
      <c r="K55" s="406"/>
      <c r="L55" s="407" t="s">
        <v>33</v>
      </c>
      <c r="M55" s="405"/>
      <c r="N55" s="408"/>
      <c r="O55" s="404" t="s">
        <v>34</v>
      </c>
      <c r="P55" s="405"/>
      <c r="Q55" s="408"/>
    </row>
    <row r="56" spans="2:17" ht="30.75" thickBot="1">
      <c r="B56" s="14"/>
      <c r="C56" s="158"/>
      <c r="D56" s="15" t="s">
        <v>30</v>
      </c>
      <c r="E56" s="16" t="s">
        <v>36</v>
      </c>
      <c r="F56" s="58" t="s">
        <v>37</v>
      </c>
      <c r="G56" s="15" t="s">
        <v>30</v>
      </c>
      <c r="H56" s="17" t="s">
        <v>36</v>
      </c>
      <c r="I56" s="18" t="s">
        <v>30</v>
      </c>
      <c r="J56" s="16" t="s">
        <v>36</v>
      </c>
      <c r="K56" s="58" t="s">
        <v>37</v>
      </c>
      <c r="L56" s="15" t="s">
        <v>30</v>
      </c>
      <c r="M56" s="16" t="s">
        <v>36</v>
      </c>
      <c r="N56" s="17" t="s">
        <v>37</v>
      </c>
      <c r="O56" s="18" t="s">
        <v>30</v>
      </c>
      <c r="P56" s="16" t="s">
        <v>36</v>
      </c>
      <c r="Q56" s="17" t="s">
        <v>37</v>
      </c>
    </row>
    <row r="57" spans="2:17" ht="15.75" thickBot="1">
      <c r="C57" s="351" t="s">
        <v>11</v>
      </c>
      <c r="D57" s="342">
        <f>'Segment Data'!D45</f>
        <v>2117428755.2451744</v>
      </c>
      <c r="E57" s="343">
        <f>'Segment Data'!E45</f>
        <v>42301819.513570547</v>
      </c>
      <c r="F57" s="344">
        <f>'Segment Data'!F45</f>
        <v>2.038517200330045E-2</v>
      </c>
      <c r="G57" s="345">
        <f>'Segment Data'!G45</f>
        <v>99.953485604056766</v>
      </c>
      <c r="H57" s="346">
        <f>'Segment Data'!H45</f>
        <v>-3.2927758406131602E-2</v>
      </c>
      <c r="I57" s="347">
        <f>'Segment Data'!I45</f>
        <v>3.0539865304777893</v>
      </c>
      <c r="J57" s="348">
        <f>'Segment Data'!J45</f>
        <v>0.10946279683564031</v>
      </c>
      <c r="K57" s="344">
        <f>'Segment Data'!K45</f>
        <v>3.7175043143647293E-2</v>
      </c>
      <c r="L57" s="349">
        <f>'Segment Data'!L45</f>
        <v>6466598897.7651148</v>
      </c>
      <c r="M57" s="350">
        <f>'Segment Data'!M45</f>
        <v>356338385.18330097</v>
      </c>
      <c r="N57" s="344">
        <f>'Segment Data'!N45</f>
        <v>5.8318034795661222E-2</v>
      </c>
      <c r="O57" s="342">
        <f>'Segment Data'!O45</f>
        <v>2766062169.823122</v>
      </c>
      <c r="P57" s="343">
        <f>'Segment Data'!P45</f>
        <v>-32572658.438166142</v>
      </c>
      <c r="Q57" s="344">
        <f>'Segment Data'!Q45</f>
        <v>-1.1638766912081417E-2</v>
      </c>
    </row>
    <row r="58" spans="2:17">
      <c r="B58" s="416" t="s">
        <v>98</v>
      </c>
      <c r="C58" s="162" t="s">
        <v>370</v>
      </c>
      <c r="D58" s="88">
        <f>'Segment Data'!D46</f>
        <v>47221557.160264194</v>
      </c>
      <c r="E58" s="87">
        <f>'Segment Data'!E46</f>
        <v>-3651024.8909341618</v>
      </c>
      <c r="F58" s="89">
        <f>'Segment Data'!F46</f>
        <v>-7.1768027957766267E-2</v>
      </c>
      <c r="G58" s="106">
        <f>'Segment Data'!G46</f>
        <v>2.2290994311509165</v>
      </c>
      <c r="H58" s="92">
        <f>'Segment Data'!H46</f>
        <v>-0.22210821798193825</v>
      </c>
      <c r="I58" s="194">
        <f>'Segment Data'!I46</f>
        <v>5.0460025423679777</v>
      </c>
      <c r="J58" s="195">
        <f>'Segment Data'!J46</f>
        <v>8.0706013092706641E-2</v>
      </c>
      <c r="K58" s="89">
        <f>'Segment Data'!K46</f>
        <v>1.6254016777621616E-2</v>
      </c>
      <c r="L58" s="90">
        <f>'Segment Data'!L46</f>
        <v>238280097.48526791</v>
      </c>
      <c r="M58" s="91">
        <f>'Segment Data'!M46</f>
        <v>-14317357.60881874</v>
      </c>
      <c r="N58" s="89">
        <f>'Segment Data'!N46</f>
        <v>-5.6680529910666987E-2</v>
      </c>
      <c r="O58" s="88">
        <f>'Segment Data'!O46</f>
        <v>101501322.27105656</v>
      </c>
      <c r="P58" s="87">
        <f>'Segment Data'!P46</f>
        <v>-10619091.654703334</v>
      </c>
      <c r="Q58" s="89">
        <f>'Segment Data'!Q46</f>
        <v>-9.4711491715814791E-2</v>
      </c>
    </row>
    <row r="59" spans="2:17">
      <c r="B59" s="417"/>
      <c r="C59" s="163" t="s">
        <v>318</v>
      </c>
      <c r="D59" s="88">
        <f>'Segment Data'!D47</f>
        <v>938551941.55632007</v>
      </c>
      <c r="E59" s="87">
        <f>'Segment Data'!E47</f>
        <v>71324206.204237461</v>
      </c>
      <c r="F59" s="89">
        <f>'Segment Data'!F47</f>
        <v>8.2243917366504438E-2</v>
      </c>
      <c r="G59" s="106">
        <f>'Segment Data'!G47</f>
        <v>44.304460183902073</v>
      </c>
      <c r="H59" s="92">
        <f>'Segment Data'!H47</f>
        <v>2.5185870726096269</v>
      </c>
      <c r="I59" s="194">
        <f>'Segment Data'!I47</f>
        <v>3.3172407783160405</v>
      </c>
      <c r="J59" s="195">
        <f>'Segment Data'!J47</f>
        <v>3.0223057325153402E-2</v>
      </c>
      <c r="K59" s="89">
        <f>'Segment Data'!K47</f>
        <v>9.194674288534873E-3</v>
      </c>
      <c r="L59" s="90">
        <f>'Segment Data'!L47</f>
        <v>3113402773.0983181</v>
      </c>
      <c r="M59" s="91">
        <f>'Segment Data'!M47</f>
        <v>262809838.86122751</v>
      </c>
      <c r="N59" s="89">
        <f>'Segment Data'!N47</f>
        <v>9.2194797687437546E-2</v>
      </c>
      <c r="O59" s="88">
        <f>'Segment Data'!O47</f>
        <v>1232964824.8275218</v>
      </c>
      <c r="P59" s="87">
        <f>'Segment Data'!P47</f>
        <v>3990691.3928117752</v>
      </c>
      <c r="Q59" s="89">
        <f>'Segment Data'!Q47</f>
        <v>3.2471728120580358E-3</v>
      </c>
    </row>
    <row r="60" spans="2:17">
      <c r="B60" s="417"/>
      <c r="C60" s="163" t="s">
        <v>212</v>
      </c>
      <c r="D60" s="88">
        <f>'Segment Data'!D48</f>
        <v>1057091606.1132169</v>
      </c>
      <c r="E60" s="87">
        <f>'Segment Data'!E48</f>
        <v>-25357477.176001549</v>
      </c>
      <c r="F60" s="89">
        <f>'Segment Data'!F48</f>
        <v>-2.342602305038519E-2</v>
      </c>
      <c r="G60" s="106">
        <f>'Segment Data'!G48</f>
        <v>49.900139672738327</v>
      </c>
      <c r="H60" s="92">
        <f>'Segment Data'!H48</f>
        <v>-2.2558029936881638</v>
      </c>
      <c r="I60" s="194">
        <f>'Segment Data'!I48</f>
        <v>2.624698912986517</v>
      </c>
      <c r="J60" s="195">
        <f>'Segment Data'!J48</f>
        <v>0.14677546379212236</v>
      </c>
      <c r="K60" s="89">
        <f>'Segment Data'!K48</f>
        <v>5.9233251874605319E-2</v>
      </c>
      <c r="L60" s="90">
        <f>'Segment Data'!L48</f>
        <v>2774547189.4925318</v>
      </c>
      <c r="M60" s="91">
        <f>'Segment Data'!M48</f>
        <v>92321223.451200962</v>
      </c>
      <c r="N60" s="89">
        <f>'Segment Data'!N48</f>
        <v>3.4419629300456327E-2</v>
      </c>
      <c r="O60" s="88">
        <f>'Segment Data'!O48</f>
        <v>1275606864.4900017</v>
      </c>
      <c r="P60" s="87">
        <f>'Segment Data'!P48</f>
        <v>-28467172.204474926</v>
      </c>
      <c r="Q60" s="89">
        <f>'Segment Data'!Q48</f>
        <v>-2.1829414130989499E-2</v>
      </c>
    </row>
    <row r="61" spans="2:17">
      <c r="B61" s="417"/>
      <c r="C61" s="163" t="s">
        <v>347</v>
      </c>
      <c r="D61" s="88">
        <f>'Segment Data'!D49</f>
        <v>39820923.837210923</v>
      </c>
      <c r="E61" s="87">
        <f>'Segment Data'!E49</f>
        <v>2806086.2723124772</v>
      </c>
      <c r="F61" s="89">
        <f>'Segment Data'!F49</f>
        <v>7.5809768647303696E-2</v>
      </c>
      <c r="G61" s="106">
        <f>'Segment Data'!G49</f>
        <v>1.8797516221706527</v>
      </c>
      <c r="H61" s="92">
        <f>'Segment Data'!H49</f>
        <v>9.6255496906612947E-2</v>
      </c>
      <c r="I61" s="194">
        <f>'Segment Data'!I49</f>
        <v>4.7473099806709111</v>
      </c>
      <c r="J61" s="195">
        <f>'Segment Data'!J49</f>
        <v>0.20758963600940028</v>
      </c>
      <c r="K61" s="89">
        <f>'Segment Data'!K49</f>
        <v>4.5727406150362443E-2</v>
      </c>
      <c r="L61" s="90">
        <f>'Segment Data'!L49</f>
        <v>189042269.17192763</v>
      </c>
      <c r="M61" s="91">
        <f>'Segment Data'!M49</f>
        <v>21005258.02421701</v>
      </c>
      <c r="N61" s="89">
        <f>'Segment Data'!N49</f>
        <v>0.12500375887876647</v>
      </c>
      <c r="O61" s="88">
        <f>'Segment Data'!O49</f>
        <v>89703356.86942932</v>
      </c>
      <c r="P61" s="87">
        <f>'Segment Data'!P49</f>
        <v>6198926.3514613509</v>
      </c>
      <c r="Q61" s="89">
        <f>'Segment Data'!Q49</f>
        <v>7.4234700039388979E-2</v>
      </c>
    </row>
    <row r="62" spans="2:17" ht="15.75" thickBot="1">
      <c r="B62" s="418"/>
      <c r="C62" s="164" t="s">
        <v>348</v>
      </c>
      <c r="D62" s="155">
        <f>'Segment Data'!D50</f>
        <v>34742726.578198582</v>
      </c>
      <c r="E62" s="149">
        <f>'Segment Data'!E50</f>
        <v>-2819970.8958965391</v>
      </c>
      <c r="F62" s="151">
        <f>'Segment Data'!F50</f>
        <v>-7.5073705711399305E-2</v>
      </c>
      <c r="G62" s="152">
        <f>'Segment Data'!G50</f>
        <v>1.6400346940964998</v>
      </c>
      <c r="H62" s="153">
        <f>'Segment Data'!H50</f>
        <v>-0.16985911624522276</v>
      </c>
      <c r="I62" s="196">
        <f>'Segment Data'!I50</f>
        <v>4.3556330611089242</v>
      </c>
      <c r="J62" s="197">
        <f>'Segment Data'!J50</f>
        <v>0.18108872307953128</v>
      </c>
      <c r="K62" s="151">
        <f>'Segment Data'!K50</f>
        <v>4.3379278890355442E-2</v>
      </c>
      <c r="L62" s="154">
        <f>'Segment Data'!L50</f>
        <v>151326568.51706946</v>
      </c>
      <c r="M62" s="150">
        <f>'Segment Data'!M50</f>
        <v>-5480577.5445253253</v>
      </c>
      <c r="N62" s="151">
        <f>'Segment Data'!N50</f>
        <v>-3.4951070038431294E-2</v>
      </c>
      <c r="O62" s="155">
        <f>'Segment Data'!O50</f>
        <v>66285801.36511296</v>
      </c>
      <c r="P62" s="149">
        <f>'Segment Data'!P50</f>
        <v>-3676012.3232606798</v>
      </c>
      <c r="Q62" s="151">
        <f>'Segment Data'!Q50</f>
        <v>-5.2543125020093139E-2</v>
      </c>
    </row>
    <row r="63" spans="2:17">
      <c r="B63" s="409" t="s">
        <v>99</v>
      </c>
      <c r="C63" s="165" t="s">
        <v>213</v>
      </c>
      <c r="D63" s="127">
        <f>'Type Data'!D31</f>
        <v>1760199833.6371202</v>
      </c>
      <c r="E63" s="121">
        <f>'Type Data'!E31</f>
        <v>47558669.645036697</v>
      </c>
      <c r="F63" s="123">
        <f>'Type Data'!F31</f>
        <v>2.7769196866773739E-2</v>
      </c>
      <c r="G63" s="124">
        <f>'Type Data'!G31</f>
        <v>83.090450290658964</v>
      </c>
      <c r="H63" s="125">
        <f>'Type Data'!H31</f>
        <v>0.56978882369689643</v>
      </c>
      <c r="I63" s="198">
        <f>'Type Data'!I31</f>
        <v>3.0343450410577186</v>
      </c>
      <c r="J63" s="199">
        <f>'Type Data'!J31</f>
        <v>0.10684234191183695</v>
      </c>
      <c r="K63" s="123">
        <f>'Type Data'!K31</f>
        <v>3.6496069480314711E-2</v>
      </c>
      <c r="L63" s="126">
        <f>'Type Data'!L31</f>
        <v>5341053636.4674168</v>
      </c>
      <c r="M63" s="122">
        <f>'Type Data'!M31</f>
        <v>327292006.21224785</v>
      </c>
      <c r="N63" s="123">
        <f>'Type Data'!N31</f>
        <v>6.5278732885350743E-2</v>
      </c>
      <c r="O63" s="127">
        <f>'Type Data'!O31</f>
        <v>2272215938.4923325</v>
      </c>
      <c r="P63" s="121">
        <f>'Type Data'!P31</f>
        <v>-25823997.792981625</v>
      </c>
      <c r="Q63" s="123">
        <f>'Type Data'!Q31</f>
        <v>-1.1237401659226621E-2</v>
      </c>
    </row>
    <row r="64" spans="2:17">
      <c r="B64" s="410"/>
      <c r="C64" s="166" t="s">
        <v>214</v>
      </c>
      <c r="D64" s="88">
        <f>'Type Data'!D32</f>
        <v>216859398.4199537</v>
      </c>
      <c r="E64" s="87">
        <f>'Type Data'!E32</f>
        <v>-5346057.2903341055</v>
      </c>
      <c r="F64" s="89">
        <f>'Type Data'!F32</f>
        <v>-2.4059073046812641E-2</v>
      </c>
      <c r="G64" s="106">
        <f>'Type Data'!G32</f>
        <v>10.236874654875193</v>
      </c>
      <c r="H64" s="92">
        <f>'Type Data'!H32</f>
        <v>-0.4697120909665955</v>
      </c>
      <c r="I64" s="194">
        <f>'Type Data'!I32</f>
        <v>3.0824428463211859</v>
      </c>
      <c r="J64" s="195">
        <f>'Type Data'!J32</f>
        <v>0.19699428792611995</v>
      </c>
      <c r="K64" s="89">
        <f>'Type Data'!K32</f>
        <v>6.8271634007466567E-2</v>
      </c>
      <c r="L64" s="90">
        <f>'Type Data'!L32</f>
        <v>668456701.31710219</v>
      </c>
      <c r="M64" s="91">
        <f>'Type Data'!M32</f>
        <v>27294289.470333576</v>
      </c>
      <c r="N64" s="89">
        <f>'Type Data'!N32</f>
        <v>4.2570008731043073E-2</v>
      </c>
      <c r="O64" s="88">
        <f>'Type Data'!O32</f>
        <v>209051924.61774337</v>
      </c>
      <c r="P64" s="87">
        <f>'Type Data'!P32</f>
        <v>5968818.8168839514</v>
      </c>
      <c r="Q64" s="89">
        <f>'Type Data'!Q32</f>
        <v>2.9391016024429405E-2</v>
      </c>
    </row>
    <row r="65" spans="2:17">
      <c r="B65" s="410"/>
      <c r="C65" s="166" t="s">
        <v>215</v>
      </c>
      <c r="D65" s="88">
        <f>'Type Data'!D33</f>
        <v>132637224.19551499</v>
      </c>
      <c r="E65" s="87">
        <f>'Type Data'!E33</f>
        <v>808464.00021104515</v>
      </c>
      <c r="F65" s="89">
        <f>'Type Data'!F33</f>
        <v>6.1326830276891625E-3</v>
      </c>
      <c r="G65" s="106">
        <f>'Type Data'!G33</f>
        <v>6.2611565306967707</v>
      </c>
      <c r="H65" s="92">
        <f>'Type Data'!H33</f>
        <v>-9.0784973691994786E-2</v>
      </c>
      <c r="I65" s="194">
        <f>'Type Data'!I33</f>
        <v>3.2659942802279036</v>
      </c>
      <c r="J65" s="195">
        <f>'Type Data'!J33</f>
        <v>2.3425315349068221E-3</v>
      </c>
      <c r="K65" s="89">
        <f>'Type Data'!K33</f>
        <v>7.1776393907375133E-4</v>
      </c>
      <c r="L65" s="90">
        <f>'Type Data'!L33</f>
        <v>433192415.56785804</v>
      </c>
      <c r="M65" s="91">
        <f>'Type Data'!M33</f>
        <v>2949251.8284245729</v>
      </c>
      <c r="N65" s="89">
        <f>'Type Data'!N33</f>
        <v>6.8548487854898661E-3</v>
      </c>
      <c r="O65" s="88">
        <f>'Type Data'!O33</f>
        <v>253865110.74256906</v>
      </c>
      <c r="P65" s="87">
        <f>'Type Data'!P33</f>
        <v>-9840452.0969040692</v>
      </c>
      <c r="Q65" s="89">
        <f>'Type Data'!Q33</f>
        <v>-3.7316058072291401E-2</v>
      </c>
    </row>
    <row r="66" spans="2:17" ht="15.75" thickBot="1">
      <c r="B66" s="411"/>
      <c r="C66" s="167" t="s">
        <v>216</v>
      </c>
      <c r="D66" s="155">
        <f>'Type Data'!D34</f>
        <v>7732298.9926189221</v>
      </c>
      <c r="E66" s="149">
        <f>'Type Data'!E34</f>
        <v>-719256.84129144438</v>
      </c>
      <c r="F66" s="151">
        <f>'Type Data'!F34</f>
        <v>-8.5103483361673365E-2</v>
      </c>
      <c r="G66" s="152">
        <f>'Type Data'!G34</f>
        <v>0.36500412782743591</v>
      </c>
      <c r="H66" s="153">
        <f>'Type Data'!H34</f>
        <v>-4.2219517441941357E-2</v>
      </c>
      <c r="I66" s="196">
        <f>'Type Data'!I34</f>
        <v>3.0904320222963952</v>
      </c>
      <c r="J66" s="197">
        <f>'Type Data'!J34</f>
        <v>0.12135659600086512</v>
      </c>
      <c r="K66" s="151">
        <f>'Type Data'!K34</f>
        <v>4.087353083928888E-2</v>
      </c>
      <c r="L66" s="154">
        <f>'Type Data'!L34</f>
        <v>23896144.412759677</v>
      </c>
      <c r="M66" s="150">
        <f>'Type Data'!M34</f>
        <v>-1197162.3276682198</v>
      </c>
      <c r="N66" s="151">
        <f>'Type Data'!N34</f>
        <v>-4.7708432374098719E-2</v>
      </c>
      <c r="O66" s="155">
        <f>'Type Data'!O34</f>
        <v>30929195.970475689</v>
      </c>
      <c r="P66" s="149">
        <f>'Type Data'!P34</f>
        <v>-2877027.3651657775</v>
      </c>
      <c r="Q66" s="151">
        <f>'Type Data'!Q34</f>
        <v>-8.5103483361673365E-2</v>
      </c>
    </row>
    <row r="67" spans="2:17" ht="15.75" thickBot="1">
      <c r="B67" s="105" t="s">
        <v>217</v>
      </c>
      <c r="C67" s="168" t="s">
        <v>218</v>
      </c>
      <c r="D67" s="148">
        <f>Granola!D10</f>
        <v>1225872.7682996772</v>
      </c>
      <c r="E67" s="142">
        <f>Granola!E10</f>
        <v>-296890.73801522772</v>
      </c>
      <c r="F67" s="144">
        <f>Granola!F10</f>
        <v>-0.1949683826700738</v>
      </c>
      <c r="G67" s="145">
        <f>Granola!G10</f>
        <v>5.7867475255128184E-2</v>
      </c>
      <c r="H67" s="146">
        <f>Granola!H10</f>
        <v>-1.550425867304063E-2</v>
      </c>
      <c r="I67" s="200">
        <f>Granola!I10</f>
        <v>3.6076315943285318</v>
      </c>
      <c r="J67" s="201">
        <f>Granola!J10</f>
        <v>0.21133599868804964</v>
      </c>
      <c r="K67" s="144">
        <f>Granola!K10</f>
        <v>6.2225443203271995E-2</v>
      </c>
      <c r="L67" s="147">
        <f>Granola!L10</f>
        <v>4422497.3295448953</v>
      </c>
      <c r="M67" s="143">
        <f>Granola!M10</f>
        <v>-749257.66015447397</v>
      </c>
      <c r="N67" s="144">
        <f>Granola!N10</f>
        <v>-0.14487493348907232</v>
      </c>
      <c r="O67" s="148">
        <f>Granola!O10</f>
        <v>1708843.0714403894</v>
      </c>
      <c r="P67" s="142">
        <f>Granola!P10</f>
        <v>-388116.44422096945</v>
      </c>
      <c r="Q67" s="144">
        <f>Granola!Q10</f>
        <v>-0.18508533012787404</v>
      </c>
    </row>
    <row r="68" spans="2:17">
      <c r="B68" s="412" t="s">
        <v>219</v>
      </c>
      <c r="C68" s="169" t="s">
        <v>22</v>
      </c>
      <c r="D68" s="136">
        <f>'NB vs PL'!D17</f>
        <v>1780733251.016217</v>
      </c>
      <c r="E68" s="128">
        <f>'NB vs PL'!E17</f>
        <v>15329957.759603739</v>
      </c>
      <c r="F68" s="132">
        <f>'NB vs PL'!F17</f>
        <v>8.683544331292592E-3</v>
      </c>
      <c r="G68" s="133">
        <f>'NB vs PL'!G17</f>
        <v>84.059732791106526</v>
      </c>
      <c r="H68" s="134">
        <f>'NB vs PL'!H17</f>
        <v>-1.0031808994126692</v>
      </c>
      <c r="I68" s="202">
        <f>'NB vs PL'!I17</f>
        <v>3.2782689825921172</v>
      </c>
      <c r="J68" s="203">
        <f>'NB vs PL'!J17</f>
        <v>0.12980074966981681</v>
      </c>
      <c r="K68" s="132">
        <f>'NB vs PL'!K17</f>
        <v>4.1226634689383604E-2</v>
      </c>
      <c r="L68" s="135">
        <f>'NB vs PL'!L17</f>
        <v>5837722583.0768871</v>
      </c>
      <c r="M68" s="129">
        <f>'NB vs PL'!M17</f>
        <v>279406395.9620285</v>
      </c>
      <c r="N68" s="132">
        <f>'NB vs PL'!N17</f>
        <v>5.0268172330631536E-2</v>
      </c>
      <c r="O68" s="136">
        <f>'NB vs PL'!O17</f>
        <v>2383914533.0598121</v>
      </c>
      <c r="P68" s="128">
        <f>'NB vs PL'!P17</f>
        <v>-34097212.058414459</v>
      </c>
      <c r="Q68" s="132">
        <f>'NB vs PL'!Q17</f>
        <v>-1.4101342612273915E-2</v>
      </c>
    </row>
    <row r="69" spans="2:17" ht="15.75" thickBot="1">
      <c r="B69" s="413"/>
      <c r="C69" s="170" t="s">
        <v>21</v>
      </c>
      <c r="D69" s="141">
        <f>'NB vs PL'!D18</f>
        <v>337680871.76176983</v>
      </c>
      <c r="E69" s="130">
        <f>'NB vs PL'!E18</f>
        <v>27675251.000216544</v>
      </c>
      <c r="F69" s="137">
        <f>'NB vs PL'!F18</f>
        <v>8.9273384567125275E-2</v>
      </c>
      <c r="G69" s="138">
        <f>'NB vs PL'!G18</f>
        <v>15.940267208894712</v>
      </c>
      <c r="H69" s="139">
        <f>'NB vs PL'!H18</f>
        <v>1.003180899413822</v>
      </c>
      <c r="I69" s="204">
        <f>'NB vs PL'!I18</f>
        <v>1.8727405207561159</v>
      </c>
      <c r="J69" s="205">
        <f>'NB vs PL'!J18</f>
        <v>8.8960140013308431E-2</v>
      </c>
      <c r="K69" s="137">
        <f>'NB vs PL'!K18</f>
        <v>4.9871688787306523E-2</v>
      </c>
      <c r="L69" s="140">
        <f>'NB vs PL'!L18</f>
        <v>632388651.63251603</v>
      </c>
      <c r="M69" s="131">
        <f>'NB vs PL'!M18</f>
        <v>79406707.39806211</v>
      </c>
      <c r="N69" s="137">
        <f>'NB vs PL'!N18</f>
        <v>0.14359728780655298</v>
      </c>
      <c r="O69" s="141">
        <f>'NB vs PL'!O18</f>
        <v>383355947.90291548</v>
      </c>
      <c r="P69" s="130">
        <f>'NB vs PL'!P18</f>
        <v>2502337.6734634638</v>
      </c>
      <c r="Q69" s="137">
        <f>'NB vs PL'!Q18</f>
        <v>6.5703399055502872E-3</v>
      </c>
    </row>
    <row r="70" spans="2:17">
      <c r="B70" s="409" t="s">
        <v>100</v>
      </c>
      <c r="C70" s="165" t="s">
        <v>208</v>
      </c>
      <c r="D70" s="127">
        <f>Package!D31</f>
        <v>1116395733.1843784</v>
      </c>
      <c r="E70" s="121">
        <f>Package!E31</f>
        <v>-20199971.488166332</v>
      </c>
      <c r="F70" s="123">
        <f>Package!F31</f>
        <v>-1.777234543921313E-2</v>
      </c>
      <c r="G70" s="124">
        <f>Package!G31</f>
        <v>52.699598307077189</v>
      </c>
      <c r="H70" s="125">
        <f>Package!H31</f>
        <v>-2.065305948441349</v>
      </c>
      <c r="I70" s="198">
        <f>Package!I31</f>
        <v>3.2716906673345494</v>
      </c>
      <c r="J70" s="199">
        <f>Package!J31</f>
        <v>0.1347832567724403</v>
      </c>
      <c r="K70" s="123">
        <f>Package!K31</f>
        <v>4.2966922236409966E-2</v>
      </c>
      <c r="L70" s="126">
        <f>Package!L31</f>
        <v>3652501501.3114424</v>
      </c>
      <c r="M70" s="122">
        <f>Package!M31</f>
        <v>87106012.511074543</v>
      </c>
      <c r="N70" s="123">
        <f>Package!N31</f>
        <v>2.4430953812751555E-2</v>
      </c>
      <c r="O70" s="127">
        <f>Package!O31</f>
        <v>2073011969.5579596</v>
      </c>
      <c r="P70" s="121">
        <f>Package!P31</f>
        <v>-75087236.506155968</v>
      </c>
      <c r="Q70" s="123">
        <f>Package!Q31</f>
        <v>-3.4955199598874949E-2</v>
      </c>
    </row>
    <row r="71" spans="2:17">
      <c r="B71" s="410"/>
      <c r="C71" s="166" t="s">
        <v>209</v>
      </c>
      <c r="D71" s="88">
        <f>Package!D32</f>
        <v>673139987.92995584</v>
      </c>
      <c r="E71" s="87">
        <f>Package!E32</f>
        <v>68382080.38038218</v>
      </c>
      <c r="F71" s="89">
        <f>Package!F32</f>
        <v>0.11307347870399977</v>
      </c>
      <c r="G71" s="106">
        <f>Package!G32</f>
        <v>31.7756561709115</v>
      </c>
      <c r="H71" s="92">
        <f>Package!H32</f>
        <v>2.6364391489169243</v>
      </c>
      <c r="I71" s="194">
        <f>Package!I32</f>
        <v>2.5397285583062659</v>
      </c>
      <c r="J71" s="195">
        <f>Package!J32</f>
        <v>8.8378353032281254E-2</v>
      </c>
      <c r="K71" s="89">
        <f>Package!K32</f>
        <v>3.6052928236095627E-2</v>
      </c>
      <c r="L71" s="90">
        <f>Package!L32</f>
        <v>1709592851.0836439</v>
      </c>
      <c r="M71" s="91">
        <f>Package!M32</f>
        <v>227119430.27093101</v>
      </c>
      <c r="N71" s="89">
        <f>Package!N32</f>
        <v>0.15320303695321627</v>
      </c>
      <c r="O71" s="88">
        <f>Package!O32</f>
        <v>351772801.97497761</v>
      </c>
      <c r="P71" s="87">
        <f>Package!P32</f>
        <v>33456118.173154414</v>
      </c>
      <c r="Q71" s="89">
        <f>Package!Q32</f>
        <v>0.10510325055404084</v>
      </c>
    </row>
    <row r="72" spans="2:17">
      <c r="B72" s="410"/>
      <c r="C72" s="166" t="s">
        <v>210</v>
      </c>
      <c r="D72" s="88">
        <f>Package!D33</f>
        <v>68305966.436144099</v>
      </c>
      <c r="E72" s="87">
        <f>Package!E33</f>
        <v>-3858004.5101771951</v>
      </c>
      <c r="F72" s="89">
        <f>Package!F33</f>
        <v>-5.346164380348397E-2</v>
      </c>
      <c r="G72" s="106">
        <f>Package!G33</f>
        <v>3.2243915720582415</v>
      </c>
      <c r="H72" s="92">
        <f>Package!H33</f>
        <v>-0.25270493932783777</v>
      </c>
      <c r="I72" s="194">
        <f>Package!I33</f>
        <v>2.8096715449029257</v>
      </c>
      <c r="J72" s="195">
        <f>Package!J33</f>
        <v>7.292508887719551E-2</v>
      </c>
      <c r="K72" s="89">
        <f>Package!K33</f>
        <v>2.6646636818193393E-2</v>
      </c>
      <c r="L72" s="90">
        <f>Package!L33</f>
        <v>191917330.24272838</v>
      </c>
      <c r="M72" s="91">
        <f>Package!M33</f>
        <v>-5577161.4973601699</v>
      </c>
      <c r="N72" s="89">
        <f>Package!N33</f>
        <v>-2.8239579991425585E-2</v>
      </c>
      <c r="O72" s="88">
        <f>Package!O33</f>
        <v>49360227.440457173</v>
      </c>
      <c r="P72" s="87">
        <f>Package!P33</f>
        <v>-2836213.5134824142</v>
      </c>
      <c r="Q72" s="89">
        <f>Package!Q33</f>
        <v>-5.4337296981325077E-2</v>
      </c>
    </row>
    <row r="73" spans="2:17" ht="15.75" thickBot="1">
      <c r="B73" s="411"/>
      <c r="C73" s="167" t="s">
        <v>211</v>
      </c>
      <c r="D73" s="155">
        <f>Package!D34</f>
        <v>217077832.03712091</v>
      </c>
      <c r="E73" s="149">
        <f>Package!E34</f>
        <v>-4970596.5140732825</v>
      </c>
      <c r="F73" s="151">
        <f>Package!F34</f>
        <v>-2.2385191133776884E-2</v>
      </c>
      <c r="G73" s="152">
        <f>Package!G34</f>
        <v>10.247185840720231</v>
      </c>
      <c r="H73" s="153">
        <f>Package!H34</f>
        <v>-0.45183482221457183</v>
      </c>
      <c r="I73" s="196">
        <f>Package!I34</f>
        <v>3.080713036115847</v>
      </c>
      <c r="J73" s="197">
        <f>Package!J34</f>
        <v>0.19392276015721688</v>
      </c>
      <c r="K73" s="151">
        <f>Package!K34</f>
        <v>6.7175908749664892E-2</v>
      </c>
      <c r="L73" s="154">
        <f>Package!L34</f>
        <v>668754507.00852466</v>
      </c>
      <c r="M73" s="150">
        <f>Package!M34</f>
        <v>27747262.675042629</v>
      </c>
      <c r="N73" s="151">
        <f>Package!N34</f>
        <v>4.3286972058941664E-2</v>
      </c>
      <c r="O73" s="155">
        <f>Package!O34</f>
        <v>209131311.33340761</v>
      </c>
      <c r="P73" s="149">
        <f>Package!P34</f>
        <v>6083745.1661376953</v>
      </c>
      <c r="Q73" s="151">
        <f>Package!Q34</f>
        <v>2.9962167392471605E-2</v>
      </c>
    </row>
    <row r="74" spans="2:17">
      <c r="B74" s="412" t="s">
        <v>220</v>
      </c>
      <c r="C74" s="171" t="s">
        <v>221</v>
      </c>
      <c r="D74" s="127">
        <f>Flavor!D94</f>
        <v>220058833.92675564</v>
      </c>
      <c r="E74" s="121">
        <f>Flavor!E94</f>
        <v>3886068.1878397167</v>
      </c>
      <c r="F74" s="123">
        <f>Flavor!F94</f>
        <v>1.7976677934227577E-2</v>
      </c>
      <c r="G74" s="124">
        <f>Flavor!G94</f>
        <v>10.387904402666262</v>
      </c>
      <c r="H74" s="125">
        <f>Flavor!H94</f>
        <v>-2.8007578765265606E-2</v>
      </c>
      <c r="I74" s="198">
        <f>Flavor!I94</f>
        <v>3.0775420756468117</v>
      </c>
      <c r="J74" s="199">
        <f>Flavor!J94</f>
        <v>0.11159009350432614</v>
      </c>
      <c r="K74" s="123">
        <f>Flavor!K94</f>
        <v>3.7623701993893338E-2</v>
      </c>
      <c r="L74" s="126">
        <f>Flavor!L94</f>
        <v>677240320.52736461</v>
      </c>
      <c r="M74" s="122">
        <f>Flavor!M94</f>
        <v>36082277.498803735</v>
      </c>
      <c r="N74" s="123">
        <f>Flavor!N94</f>
        <v>5.6276729101558544E-2</v>
      </c>
      <c r="O74" s="127">
        <f>Flavor!O94</f>
        <v>312979737.53083491</v>
      </c>
      <c r="P74" s="121">
        <f>Flavor!P94</f>
        <v>-9609215.8261705041</v>
      </c>
      <c r="Q74" s="123">
        <f>Flavor!Q94</f>
        <v>-2.9787801864176351E-2</v>
      </c>
    </row>
    <row r="75" spans="2:17">
      <c r="B75" s="410"/>
      <c r="C75" s="166" t="s">
        <v>222</v>
      </c>
      <c r="D75" s="88">
        <f>Flavor!D95</f>
        <v>285221105.85195041</v>
      </c>
      <c r="E75" s="87">
        <f>Flavor!E95</f>
        <v>-15470606.580699623</v>
      </c>
      <c r="F75" s="89">
        <f>Flavor!F95</f>
        <v>-5.1450059782292078E-2</v>
      </c>
      <c r="G75" s="106">
        <f>Flavor!G95</f>
        <v>13.463897487519043</v>
      </c>
      <c r="H75" s="92">
        <f>Flavor!H95</f>
        <v>-1.0244142086317574</v>
      </c>
      <c r="I75" s="194">
        <f>Flavor!I95</f>
        <v>2.8192056599043256</v>
      </c>
      <c r="J75" s="195">
        <f>Flavor!J95</f>
        <v>0.14426290483038606</v>
      </c>
      <c r="K75" s="89">
        <f>Flavor!K95</f>
        <v>5.3931212006964394E-2</v>
      </c>
      <c r="L75" s="90">
        <f>Flavor!L95</f>
        <v>804096955.9419893</v>
      </c>
      <c r="M75" s="91">
        <f>Flavor!M95</f>
        <v>-236161.74050426483</v>
      </c>
      <c r="N75" s="89">
        <f>Flavor!N95</f>
        <v>-2.936118572174576E-4</v>
      </c>
      <c r="O75" s="88">
        <f>Flavor!O95</f>
        <v>287828240.65917975</v>
      </c>
      <c r="P75" s="87">
        <f>Flavor!P95</f>
        <v>-16524278.560914814</v>
      </c>
      <c r="Q75" s="89">
        <f>Flavor!Q95</f>
        <v>-5.4293220911259064E-2</v>
      </c>
    </row>
    <row r="76" spans="2:17">
      <c r="B76" s="410"/>
      <c r="C76" s="166" t="s">
        <v>223</v>
      </c>
      <c r="D76" s="88">
        <f>Flavor!D96</f>
        <v>381014015.6061793</v>
      </c>
      <c r="E76" s="87">
        <f>Flavor!E96</f>
        <v>25871978.812026203</v>
      </c>
      <c r="F76" s="89">
        <f>Flavor!F96</f>
        <v>7.2849666138007987E-2</v>
      </c>
      <c r="G76" s="106">
        <f>Flavor!G96</f>
        <v>17.98581360978374</v>
      </c>
      <c r="H76" s="92">
        <f>Flavor!H96</f>
        <v>0.87390692019703664</v>
      </c>
      <c r="I76" s="194">
        <f>Flavor!I96</f>
        <v>3.0126617444011408</v>
      </c>
      <c r="J76" s="195">
        <f>Flavor!J96</f>
        <v>0.1281395942382999</v>
      </c>
      <c r="K76" s="89">
        <f>Flavor!K96</f>
        <v>4.4423161815923651E-2</v>
      </c>
      <c r="L76" s="90">
        <f>Flavor!L96</f>
        <v>1147866348.8973956</v>
      </c>
      <c r="M76" s="91">
        <f>Flavor!M96</f>
        <v>123451277.31071436</v>
      </c>
      <c r="N76" s="89">
        <f>Flavor!N96</f>
        <v>0.12050904046101638</v>
      </c>
      <c r="O76" s="88">
        <f>Flavor!O96</f>
        <v>370657734.76117486</v>
      </c>
      <c r="P76" s="87">
        <f>Flavor!P96</f>
        <v>12668215.037969768</v>
      </c>
      <c r="Q76" s="89">
        <f>Flavor!Q96</f>
        <v>3.5387111465622623E-2</v>
      </c>
    </row>
    <row r="77" spans="2:17">
      <c r="B77" s="410"/>
      <c r="C77" s="166" t="s">
        <v>224</v>
      </c>
      <c r="D77" s="88">
        <f>Flavor!D97</f>
        <v>46904561.767532744</v>
      </c>
      <c r="E77" s="87">
        <f>Flavor!E97</f>
        <v>5901373.4587055743</v>
      </c>
      <c r="F77" s="89">
        <f>Flavor!F97</f>
        <v>0.14392474590653054</v>
      </c>
      <c r="G77" s="106">
        <f>Flavor!G97</f>
        <v>2.2141356245314738</v>
      </c>
      <c r="H77" s="92">
        <f>Flavor!H97</f>
        <v>0.23846769558143444</v>
      </c>
      <c r="I77" s="194">
        <f>Flavor!I97</f>
        <v>3.5153688440437629</v>
      </c>
      <c r="J77" s="195">
        <f>Flavor!J97</f>
        <v>0.11449181937693131</v>
      </c>
      <c r="K77" s="89">
        <f>Flavor!K97</f>
        <v>3.3665380590510344E-2</v>
      </c>
      <c r="L77" s="90">
        <f>Flavor!L97</f>
        <v>164886835.08111086</v>
      </c>
      <c r="M77" s="91">
        <f>Flavor!M97</f>
        <v>25440034.023532897</v>
      </c>
      <c r="N77" s="89">
        <f>Flavor!N97</f>
        <v>0.1824354078443767</v>
      </c>
      <c r="O77" s="88">
        <f>Flavor!O97</f>
        <v>67197728.844430819</v>
      </c>
      <c r="P77" s="87">
        <f>Flavor!P97</f>
        <v>5185888.7170553803</v>
      </c>
      <c r="Q77" s="89">
        <f>Flavor!Q97</f>
        <v>8.3627396097314705E-2</v>
      </c>
    </row>
    <row r="78" spans="2:17">
      <c r="B78" s="410"/>
      <c r="C78" s="166" t="s">
        <v>225</v>
      </c>
      <c r="D78" s="88">
        <f>Flavor!D98</f>
        <v>373540939.6691618</v>
      </c>
      <c r="E78" s="87">
        <f>Flavor!E98</f>
        <v>32540253.617174149</v>
      </c>
      <c r="F78" s="89">
        <f>Flavor!F98</f>
        <v>9.5425771701272144E-2</v>
      </c>
      <c r="G78" s="106">
        <f>Flavor!G98</f>
        <v>17.633046138274548</v>
      </c>
      <c r="H78" s="92">
        <f>Flavor!H98</f>
        <v>1.202516050987704</v>
      </c>
      <c r="I78" s="194">
        <f>Flavor!I98</f>
        <v>2.8008789745541804</v>
      </c>
      <c r="J78" s="195">
        <f>Flavor!J98</f>
        <v>8.7822629250040141E-2</v>
      </c>
      <c r="K78" s="89">
        <f>Flavor!K98</f>
        <v>3.2370366874999425E-2</v>
      </c>
      <c r="L78" s="90">
        <f>Flavor!L98</f>
        <v>1046242964.0545669</v>
      </c>
      <c r="M78" s="91">
        <f>Flavor!M98</f>
        <v>121088889.00815678</v>
      </c>
      <c r="N78" s="89">
        <f>Flavor!N98</f>
        <v>0.13088510581557172</v>
      </c>
      <c r="O78" s="88">
        <f>Flavor!O98</f>
        <v>269716933.07636106</v>
      </c>
      <c r="P78" s="87">
        <f>Flavor!P98</f>
        <v>16476017.34496811</v>
      </c>
      <c r="Q78" s="89">
        <f>Flavor!Q98</f>
        <v>6.5060645106985227E-2</v>
      </c>
    </row>
    <row r="79" spans="2:17">
      <c r="B79" s="410"/>
      <c r="C79" s="166" t="s">
        <v>226</v>
      </c>
      <c r="D79" s="88">
        <f>Flavor!D99</f>
        <v>99775000.022335693</v>
      </c>
      <c r="E79" s="87">
        <f>Flavor!E99</f>
        <v>-272505.39200499654</v>
      </c>
      <c r="F79" s="89">
        <f>Flavor!F99</f>
        <v>-2.7237599865826932E-3</v>
      </c>
      <c r="G79" s="106">
        <f>Flavor!G99</f>
        <v>4.7098911846139311</v>
      </c>
      <c r="H79" s="92">
        <f>Flavor!H99</f>
        <v>-0.11072535695427455</v>
      </c>
      <c r="I79" s="194">
        <f>Flavor!I99</f>
        <v>2.9659690398881606</v>
      </c>
      <c r="J79" s="195">
        <f>Flavor!J99</f>
        <v>9.1170058110261021E-2</v>
      </c>
      <c r="K79" s="89">
        <f>Flavor!K99</f>
        <v>3.1713541951332379E-2</v>
      </c>
      <c r="L79" s="90">
        <f>Flavor!L99</f>
        <v>295929561.02108818</v>
      </c>
      <c r="M79" s="91">
        <f>Flavor!M99</f>
        <v>8313094.3265226483</v>
      </c>
      <c r="N79" s="89">
        <f>Flavor!N99</f>
        <v>2.8903401888149691E-2</v>
      </c>
      <c r="O79" s="88">
        <f>Flavor!O99</f>
        <v>194174827.49764997</v>
      </c>
      <c r="P79" s="87">
        <f>Flavor!P99</f>
        <v>-2682926.7899389267</v>
      </c>
      <c r="Q79" s="89">
        <f>Flavor!Q99</f>
        <v>-1.3628758489337672E-2</v>
      </c>
    </row>
    <row r="80" spans="2:17">
      <c r="B80" s="410"/>
      <c r="C80" s="166" t="s">
        <v>227</v>
      </c>
      <c r="D80" s="88">
        <f>Flavor!D100</f>
        <v>9853801.72061464</v>
      </c>
      <c r="E80" s="87">
        <f>Flavor!E100</f>
        <v>333564.23788576387</v>
      </c>
      <c r="F80" s="89">
        <f>Flavor!F100</f>
        <v>3.5037386251225232E-2</v>
      </c>
      <c r="G80" s="106">
        <f>Flavor!G100</f>
        <v>0.46514992581776021</v>
      </c>
      <c r="H80" s="92">
        <f>Flavor!H100</f>
        <v>6.4336979734408994E-3</v>
      </c>
      <c r="I80" s="194">
        <f>Flavor!I100</f>
        <v>3.465973393650712</v>
      </c>
      <c r="J80" s="195">
        <f>Flavor!J100</f>
        <v>-2.5220636387980999E-2</v>
      </c>
      <c r="K80" s="89">
        <f>Flavor!K100</f>
        <v>-7.2240718135340868E-3</v>
      </c>
      <c r="L80" s="90">
        <f>Flavor!L100</f>
        <v>34153014.589959949</v>
      </c>
      <c r="M80" s="91">
        <f>Flavor!M100</f>
        <v>916018.32570630312</v>
      </c>
      <c r="N80" s="89">
        <f>Flavor!N100</f>
        <v>2.7560201843253803E-2</v>
      </c>
      <c r="O80" s="88">
        <f>Flavor!O100</f>
        <v>17417074.145325761</v>
      </c>
      <c r="P80" s="87">
        <f>Flavor!P100</f>
        <v>-798536.93550208211</v>
      </c>
      <c r="Q80" s="89">
        <f>Flavor!Q100</f>
        <v>-4.383805363206026E-2</v>
      </c>
    </row>
    <row r="81" spans="2:17">
      <c r="B81" s="410"/>
      <c r="C81" s="166" t="s">
        <v>228</v>
      </c>
      <c r="D81" s="88">
        <f>Flavor!D101</f>
        <v>75039503.408624306</v>
      </c>
      <c r="E81" s="87">
        <f>Flavor!E101</f>
        <v>-6893206.738057375</v>
      </c>
      <c r="F81" s="89">
        <f>Flavor!F101</f>
        <v>-8.4132536635449659E-2</v>
      </c>
      <c r="G81" s="106">
        <f>Flavor!G101</f>
        <v>3.5422490155145883</v>
      </c>
      <c r="H81" s="92">
        <f>Flavor!H101</f>
        <v>-0.40553735050101958</v>
      </c>
      <c r="I81" s="194">
        <f>Flavor!I101</f>
        <v>3.2394773376380512</v>
      </c>
      <c r="J81" s="195">
        <f>Flavor!J101</f>
        <v>9.1335989646106341E-2</v>
      </c>
      <c r="K81" s="89">
        <f>Flavor!K101</f>
        <v>2.9012671144631224E-2</v>
      </c>
      <c r="L81" s="90">
        <f>Flavor!L101</f>
        <v>243088770.71985173</v>
      </c>
      <c r="M81" s="91">
        <f>Flavor!M101</f>
        <v>-14846981.845956028</v>
      </c>
      <c r="N81" s="89">
        <f>Flavor!N101</f>
        <v>-5.756077510878637E-2</v>
      </c>
      <c r="O81" s="88">
        <f>Flavor!O101</f>
        <v>156308779.73625264</v>
      </c>
      <c r="P81" s="87">
        <f>Flavor!P101</f>
        <v>-17567753.713920206</v>
      </c>
      <c r="Q81" s="89">
        <f>Flavor!Q101</f>
        <v>-0.10103579456830229</v>
      </c>
    </row>
    <row r="82" spans="2:17">
      <c r="B82" s="410"/>
      <c r="C82" s="166" t="s">
        <v>229</v>
      </c>
      <c r="D82" s="88">
        <f>Flavor!D102</f>
        <v>29144914.850608043</v>
      </c>
      <c r="E82" s="87">
        <f>Flavor!E102</f>
        <v>-1474184.1312911995</v>
      </c>
      <c r="F82" s="89">
        <f>Flavor!F102</f>
        <v>-4.8145901751148093E-2</v>
      </c>
      <c r="G82" s="106">
        <f>Flavor!G102</f>
        <v>1.3757893009318292</v>
      </c>
      <c r="H82" s="92">
        <f>Flavor!H102</f>
        <v>-9.9539188556929892E-2</v>
      </c>
      <c r="I82" s="194">
        <f>Flavor!I102</f>
        <v>2.6540237064931596</v>
      </c>
      <c r="J82" s="195">
        <f>Flavor!J102</f>
        <v>4.2833338290546585E-3</v>
      </c>
      <c r="K82" s="89">
        <f>Flavor!K102</f>
        <v>1.6165107620517948E-3</v>
      </c>
      <c r="L82" s="90">
        <f>Flavor!L102</f>
        <v>77351294.937238291</v>
      </c>
      <c r="M82" s="91">
        <f>Flavor!M102</f>
        <v>-3781367.8096985221</v>
      </c>
      <c r="N82" s="89">
        <f>Flavor!N102</f>
        <v>-4.6607219357425671E-2</v>
      </c>
      <c r="O82" s="88">
        <f>Flavor!O102</f>
        <v>26496148.055299282</v>
      </c>
      <c r="P82" s="87">
        <f>Flavor!P102</f>
        <v>236895.56779045612</v>
      </c>
      <c r="Q82" s="89">
        <f>Flavor!Q102</f>
        <v>9.0214132296090356E-3</v>
      </c>
    </row>
    <row r="83" spans="2:17">
      <c r="B83" s="410"/>
      <c r="C83" s="166" t="s">
        <v>230</v>
      </c>
      <c r="D83" s="88">
        <f>Flavor!D103</f>
        <v>38221423.337296925</v>
      </c>
      <c r="E83" s="87">
        <f>Flavor!E103</f>
        <v>-2291235.3044811487</v>
      </c>
      <c r="F83" s="89">
        <f>Flavor!F103</f>
        <v>-5.6556034121106692E-2</v>
      </c>
      <c r="G83" s="106">
        <f>Flavor!G103</f>
        <v>1.804247003752772</v>
      </c>
      <c r="H83" s="92">
        <f>Flavor!H103</f>
        <v>-0.14778559898584653</v>
      </c>
      <c r="I83" s="194">
        <f>Flavor!I103</f>
        <v>3.1994394401308788</v>
      </c>
      <c r="J83" s="195">
        <f>Flavor!J103</f>
        <v>7.5218926423596955E-2</v>
      </c>
      <c r="K83" s="89">
        <f>Flavor!K103</f>
        <v>2.407606188282152E-2</v>
      </c>
      <c r="L83" s="90">
        <f>Flavor!L103</f>
        <v>122287129.28328657</v>
      </c>
      <c r="M83" s="91">
        <f>Flavor!M103</f>
        <v>-4283349.9101770818</v>
      </c>
      <c r="N83" s="89">
        <f>Flavor!N103</f>
        <v>-3.3841618815632031E-2</v>
      </c>
      <c r="O83" s="88">
        <f>Flavor!O103</f>
        <v>81915586.884122759</v>
      </c>
      <c r="P83" s="87">
        <f>Flavor!P103</f>
        <v>-3877223.1639660448</v>
      </c>
      <c r="Q83" s="89">
        <f>Flavor!Q103</f>
        <v>-4.5192868281068936E-2</v>
      </c>
    </row>
    <row r="84" spans="2:17">
      <c r="B84" s="410"/>
      <c r="C84" s="166" t="s">
        <v>231</v>
      </c>
      <c r="D84" s="88">
        <f>Flavor!D104</f>
        <v>5878896.9045658372</v>
      </c>
      <c r="E84" s="87">
        <f>Flavor!E104</f>
        <v>177867.610402897</v>
      </c>
      <c r="F84" s="89">
        <f>Flavor!F104</f>
        <v>3.1199210041774152E-2</v>
      </c>
      <c r="G84" s="106">
        <f>Flavor!G104</f>
        <v>0.27751405361934645</v>
      </c>
      <c r="H84" s="92">
        <f>Flavor!H104</f>
        <v>2.8197870747707632E-3</v>
      </c>
      <c r="I84" s="194">
        <f>Flavor!I104</f>
        <v>3.2375548685325808</v>
      </c>
      <c r="J84" s="195">
        <f>Flavor!J104</f>
        <v>0.27152292974416348</v>
      </c>
      <c r="K84" s="89">
        <f>Flavor!K104</f>
        <v>9.1544169229370073E-2</v>
      </c>
      <c r="L84" s="90">
        <f>Flavor!L104</f>
        <v>19033251.294978246</v>
      </c>
      <c r="M84" s="91">
        <f>Flavor!M104</f>
        <v>2123816.3245225772</v>
      </c>
      <c r="N84" s="89">
        <f>Flavor!N104</f>
        <v>0.12559948503503104</v>
      </c>
      <c r="O84" s="88">
        <f>Flavor!O104</f>
        <v>8428436.2813819814</v>
      </c>
      <c r="P84" s="87">
        <f>Flavor!P104</f>
        <v>808821.34377961326</v>
      </c>
      <c r="Q84" s="89">
        <f>Flavor!Q104</f>
        <v>0.10614989739023763</v>
      </c>
    </row>
    <row r="85" spans="2:17">
      <c r="B85" s="410"/>
      <c r="C85" s="166" t="s">
        <v>232</v>
      </c>
      <c r="D85" s="88">
        <f>Flavor!D105</f>
        <v>27364200.557143304</v>
      </c>
      <c r="E85" s="87">
        <f>Flavor!E105</f>
        <v>-1732005.6275447793</v>
      </c>
      <c r="F85" s="89">
        <f>Flavor!F105</f>
        <v>-5.9526854344888767E-2</v>
      </c>
      <c r="G85" s="106">
        <f>Flavor!G105</f>
        <v>1.291730463034279</v>
      </c>
      <c r="H85" s="92">
        <f>Flavor!H105</f>
        <v>-0.11022006286740482</v>
      </c>
      <c r="I85" s="194">
        <f>Flavor!I105</f>
        <v>2.8181130126089866</v>
      </c>
      <c r="J85" s="195">
        <f>Flavor!J105</f>
        <v>0.13212579520742906</v>
      </c>
      <c r="K85" s="89">
        <f>Flavor!K105</f>
        <v>4.9190775872436379E-2</v>
      </c>
      <c r="L85" s="90">
        <f>Flavor!L105</f>
        <v>77115409.669727623</v>
      </c>
      <c r="M85" s="91">
        <f>Flavor!M105</f>
        <v>-1036628.2172247171</v>
      </c>
      <c r="N85" s="89">
        <f>Flavor!N105</f>
        <v>-1.3264250622923099E-2</v>
      </c>
      <c r="O85" s="88">
        <f>Flavor!O105</f>
        <v>46803534.101982385</v>
      </c>
      <c r="P85" s="87">
        <f>Flavor!P105</f>
        <v>-4359011.7684210762</v>
      </c>
      <c r="Q85" s="89">
        <f>Flavor!Q105</f>
        <v>-8.5199274083479104E-2</v>
      </c>
    </row>
    <row r="86" spans="2:17" ht="15.75" thickBot="1">
      <c r="B86" s="413"/>
      <c r="C86" s="172" t="s">
        <v>233</v>
      </c>
      <c r="D86" s="155">
        <f>Flavor!D106</f>
        <v>13864450.412640383</v>
      </c>
      <c r="E86" s="149">
        <f>Flavor!E106</f>
        <v>-1486647.8083392195</v>
      </c>
      <c r="F86" s="151">
        <f>Flavor!F106</f>
        <v>-9.6843091415276722E-2</v>
      </c>
      <c r="G86" s="152">
        <f>Flavor!G106</f>
        <v>0.65447309209114313</v>
      </c>
      <c r="H86" s="153">
        <f>Flavor!H106</f>
        <v>-8.5193106569370403E-2</v>
      </c>
      <c r="I86" s="196">
        <f>Flavor!I106</f>
        <v>2.5301649800761745</v>
      </c>
      <c r="J86" s="197">
        <f>Flavor!J106</f>
        <v>0.15479137709522206</v>
      </c>
      <c r="K86" s="151">
        <f>Flavor!K106</f>
        <v>6.5165065782059758E-2</v>
      </c>
      <c r="L86" s="154">
        <f>Flavor!L106</f>
        <v>35079346.902065367</v>
      </c>
      <c r="M86" s="150">
        <f>Flavor!M106</f>
        <v>-1385246.58881744</v>
      </c>
      <c r="N86" s="151">
        <f>Flavor!N106</f>
        <v>-3.7988812055831399E-2</v>
      </c>
      <c r="O86" s="155">
        <f>Flavor!O106</f>
        <v>31493920.666577771</v>
      </c>
      <c r="P86" s="149">
        <f>Flavor!P106</f>
        <v>-2016858.7872763574</v>
      </c>
      <c r="Q86" s="151">
        <f>Flavor!Q106</f>
        <v>-6.0185373785580365E-2</v>
      </c>
    </row>
    <row r="87" spans="2:17">
      <c r="B87" s="409" t="s">
        <v>234</v>
      </c>
      <c r="C87" s="244" t="s">
        <v>346</v>
      </c>
      <c r="D87" s="127">
        <f>Fat!D31</f>
        <v>494713434.49102181</v>
      </c>
      <c r="E87" s="121">
        <f>Fat!E31</f>
        <v>17781622.35209012</v>
      </c>
      <c r="F87" s="123">
        <f>Fat!F31</f>
        <v>3.7283363993572897E-2</v>
      </c>
      <c r="G87" s="124">
        <f>Fat!G31</f>
        <v>23.353008704562665</v>
      </c>
      <c r="H87" s="125">
        <f>Fat!H31</f>
        <v>0.37287168589909925</v>
      </c>
      <c r="I87" s="198">
        <f>Fat!I31</f>
        <v>3.3213840730076463</v>
      </c>
      <c r="J87" s="199">
        <f>Fat!J31</f>
        <v>0.12931582397476404</v>
      </c>
      <c r="K87" s="123">
        <f>Fat!K31</f>
        <v>4.0511609992657127E-2</v>
      </c>
      <c r="L87" s="126">
        <f>Fat!L31</f>
        <v>1643133322.0213914</v>
      </c>
      <c r="M87" s="122">
        <f>Fat!M31</f>
        <v>120734427.53899217</v>
      </c>
      <c r="N87" s="123">
        <f>Fat!N31</f>
        <v>7.9305383087551889E-2</v>
      </c>
      <c r="O87" s="127">
        <f>Fat!O31</f>
        <v>592124163.05935419</v>
      </c>
      <c r="P87" s="121">
        <f>Fat!P31</f>
        <v>15021024.55155313</v>
      </c>
      <c r="Q87" s="123">
        <f>Fat!Q31</f>
        <v>2.6028318942074306E-2</v>
      </c>
    </row>
    <row r="88" spans="2:17">
      <c r="B88" s="410"/>
      <c r="C88" s="245" t="s">
        <v>236</v>
      </c>
      <c r="D88" s="88">
        <f>Fat!D32</f>
        <v>52236134.112047106</v>
      </c>
      <c r="E88" s="87">
        <f>Fat!E32</f>
        <v>9742353.8454588056</v>
      </c>
      <c r="F88" s="89">
        <f>Fat!F32</f>
        <v>0.22926540741584603</v>
      </c>
      <c r="G88" s="106">
        <f>Fat!G32</f>
        <v>2.4658131547739024</v>
      </c>
      <c r="H88" s="92">
        <f>Fat!H32</f>
        <v>0.41832362249099386</v>
      </c>
      <c r="I88" s="194">
        <f>Fat!I32</f>
        <v>3.5996938686049273</v>
      </c>
      <c r="J88" s="195">
        <f>Fat!J32</f>
        <v>0.17012028868407514</v>
      </c>
      <c r="K88" s="89">
        <f>Fat!K32</f>
        <v>4.9603918597950353E-2</v>
      </c>
      <c r="L88" s="90">
        <f>Fat!L32</f>
        <v>188034091.68276066</v>
      </c>
      <c r="M88" s="91">
        <f>Fat!M32</f>
        <v>42298545.56950736</v>
      </c>
      <c r="N88" s="89">
        <f>Fat!N32</f>
        <v>0.29024178862057798</v>
      </c>
      <c r="O88" s="88">
        <f>Fat!O32</f>
        <v>78893930.234319419</v>
      </c>
      <c r="P88" s="87">
        <f>Fat!P32</f>
        <v>17151337.018750973</v>
      </c>
      <c r="Q88" s="89">
        <f>Fat!Q32</f>
        <v>0.27778776571415936</v>
      </c>
    </row>
    <row r="89" spans="2:17">
      <c r="B89" s="410"/>
      <c r="C89" s="245" t="s">
        <v>97</v>
      </c>
      <c r="D89" s="88">
        <f>Fat!D33</f>
        <v>840278368.52602255</v>
      </c>
      <c r="E89" s="87">
        <f>Fat!E33</f>
        <v>-24290739.132460833</v>
      </c>
      <c r="F89" s="89">
        <f>Fat!F33</f>
        <v>-2.8095775013575904E-2</v>
      </c>
      <c r="G89" s="106">
        <f>Fat!G33</f>
        <v>39.665444045668103</v>
      </c>
      <c r="H89" s="92">
        <f>Fat!H33</f>
        <v>-1.9923276743446863</v>
      </c>
      <c r="I89" s="194">
        <f>Fat!I33</f>
        <v>2.9131894421001565</v>
      </c>
      <c r="J89" s="195">
        <f>Fat!J33</f>
        <v>0.10460985599888728</v>
      </c>
      <c r="K89" s="89">
        <f>Fat!K33</f>
        <v>3.7246534339481364E-2</v>
      </c>
      <c r="L89" s="90">
        <f>Fat!L33</f>
        <v>2447890071.6151533</v>
      </c>
      <c r="M89" s="91">
        <f>Fat!M33</f>
        <v>19678925.071746349</v>
      </c>
      <c r="N89" s="89">
        <f>Fat!N33</f>
        <v>8.1042890770679395E-3</v>
      </c>
      <c r="O89" s="88">
        <f>Fat!O33</f>
        <v>1205992463.6730652</v>
      </c>
      <c r="P89" s="87">
        <f>Fat!P33</f>
        <v>-71000663.78613472</v>
      </c>
      <c r="Q89" s="89">
        <f>Fat!Q33</f>
        <v>-5.5599879325429806E-2</v>
      </c>
    </row>
    <row r="90" spans="2:17" ht="15.75" thickBot="1">
      <c r="B90" s="411"/>
      <c r="C90" s="246" t="s">
        <v>23</v>
      </c>
      <c r="D90" s="120">
        <f>Fat!D34</f>
        <v>730200818.11613774</v>
      </c>
      <c r="E90" s="114">
        <f>Fat!E34</f>
        <v>39068582.44865334</v>
      </c>
      <c r="F90" s="116">
        <f>Fat!F34</f>
        <v>5.6528375370773341E-2</v>
      </c>
      <c r="G90" s="117">
        <f>Fat!G34</f>
        <v>34.469219699054712</v>
      </c>
      <c r="H90" s="118">
        <f>Fat!H34</f>
        <v>1.1682046075566745</v>
      </c>
      <c r="I90" s="206">
        <f>Fat!I34</f>
        <v>2.9958079451204842</v>
      </c>
      <c r="J90" s="207">
        <f>Fat!J34</f>
        <v>8.1872200974891118E-2</v>
      </c>
      <c r="K90" s="116">
        <f>Fat!K34</f>
        <v>2.8096776375176109E-2</v>
      </c>
      <c r="L90" s="119">
        <f>Fat!L34</f>
        <v>2187541412.4458032</v>
      </c>
      <c r="M90" s="115">
        <f>Fat!M34</f>
        <v>173626487.00306463</v>
      </c>
      <c r="N90" s="116">
        <f>Fat!N34</f>
        <v>8.6213416867594164E-2</v>
      </c>
      <c r="O90" s="120">
        <f>Fat!O34</f>
        <v>889051612.85638273</v>
      </c>
      <c r="P90" s="114">
        <f>Fat!P34</f>
        <v>6255643.7776637077</v>
      </c>
      <c r="Q90" s="116">
        <f>Fat!Q34</f>
        <v>7.0861716600179574E-3</v>
      </c>
    </row>
    <row r="91" spans="2:17" ht="15.75" hidden="1" thickBot="1">
      <c r="B91" s="412" t="s">
        <v>237</v>
      </c>
      <c r="C91" s="169" t="s">
        <v>238</v>
      </c>
      <c r="D91" s="136">
        <f>Organic!D10</f>
        <v>123326335.60255621</v>
      </c>
      <c r="E91" s="128">
        <f>Organic!E10</f>
        <v>5113300.4980402887</v>
      </c>
      <c r="F91" s="132">
        <f>Organic!F10</f>
        <v>4.3254963325486534E-2</v>
      </c>
      <c r="G91" s="133">
        <f>Organic!G10</f>
        <v>5.8216348860454872</v>
      </c>
      <c r="H91" s="134">
        <f>Organic!H10</f>
        <v>0.12574361825452129</v>
      </c>
      <c r="I91" s="202">
        <f>Organic!I10</f>
        <v>3.4449173813080427</v>
      </c>
      <c r="J91" s="203">
        <f>Organic!J10</f>
        <v>2.9554802301608341E-2</v>
      </c>
      <c r="K91" s="132">
        <f>Organic!K10</f>
        <v>8.6534889394396745E-3</v>
      </c>
      <c r="L91" s="135">
        <f>Organic!L10</f>
        <v>424849037.09027481</v>
      </c>
      <c r="M91" s="129">
        <f>Organic!M10</f>
        <v>21108660.643537164</v>
      </c>
      <c r="N91" s="132">
        <f>Organic!N10</f>
        <v>5.2282758611639293E-2</v>
      </c>
      <c r="O91" s="136">
        <f>Organic!O10</f>
        <v>92680940.628326476</v>
      </c>
      <c r="P91" s="128">
        <f>Organic!P10</f>
        <v>-666569.78546273708</v>
      </c>
      <c r="Q91" s="132">
        <f>Organic!Q10</f>
        <v>-7.1407344717387558E-3</v>
      </c>
    </row>
    <row r="92" spans="2:17" hidden="1">
      <c r="B92" s="410"/>
      <c r="C92" s="173" t="s">
        <v>239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8" t="e">
        <f>#REF!</f>
        <v>#REF!</v>
      </c>
      <c r="J92" s="209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.75" hidden="1" thickBot="1">
      <c r="B93" s="413"/>
      <c r="C93" s="170" t="s">
        <v>240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4" t="e">
        <f>#REF!</f>
        <v>#REF!</v>
      </c>
      <c r="J93" s="205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409" t="s">
        <v>101</v>
      </c>
      <c r="C94" s="165" t="s">
        <v>241</v>
      </c>
      <c r="D94" s="127">
        <f>Size!D52</f>
        <v>569564465.55459094</v>
      </c>
      <c r="E94" s="121">
        <f>Size!E52</f>
        <v>-29555529.340466976</v>
      </c>
      <c r="F94" s="123">
        <f>Size!F52</f>
        <v>-4.9331568954970255E-2</v>
      </c>
      <c r="G94" s="124">
        <f>Size!G52</f>
        <v>26.886360859778371</v>
      </c>
      <c r="H94" s="125">
        <f>Size!H52</f>
        <v>-1.9812030621242158</v>
      </c>
      <c r="I94" s="198">
        <f>Size!I52</f>
        <v>3.4680892630391309</v>
      </c>
      <c r="J94" s="199">
        <f>Size!J52</f>
        <v>0.137021761345824</v>
      </c>
      <c r="K94" s="123">
        <f>Size!K52</f>
        <v>4.1134489552124259E-2</v>
      </c>
      <c r="L94" s="126">
        <f>Size!L52</f>
        <v>1975300407.5984976</v>
      </c>
      <c r="M94" s="122">
        <f>Size!M52</f>
        <v>-20408737.011089802</v>
      </c>
      <c r="N94" s="123">
        <f>Size!N52</f>
        <v>-1.0226308310614211E-2</v>
      </c>
      <c r="O94" s="127">
        <f>Size!O52</f>
        <v>1680423803.3024373</v>
      </c>
      <c r="P94" s="121">
        <f>Size!P52</f>
        <v>-84667666.040238619</v>
      </c>
      <c r="Q94" s="123">
        <f>Size!Q52</f>
        <v>-4.796786314522785E-2</v>
      </c>
    </row>
    <row r="95" spans="2:17">
      <c r="B95" s="410"/>
      <c r="C95" s="166" t="s">
        <v>242</v>
      </c>
      <c r="D95" s="88">
        <f>Size!D53</f>
        <v>274581314.44638872</v>
      </c>
      <c r="E95" s="87">
        <f>Size!E53</f>
        <v>-22834575.296758771</v>
      </c>
      <c r="F95" s="89">
        <f>Size!F53</f>
        <v>-7.6776581494953172E-2</v>
      </c>
      <c r="G95" s="106">
        <f>Size!G53</f>
        <v>12.961644821661183</v>
      </c>
      <c r="H95" s="92">
        <f>Size!H53</f>
        <v>-1.3688270065302834</v>
      </c>
      <c r="I95" s="194">
        <f>Size!I53</f>
        <v>3.3059928019392162</v>
      </c>
      <c r="J95" s="195">
        <f>Size!J53</f>
        <v>0.20170668351062426</v>
      </c>
      <c r="K95" s="89">
        <f>Size!K53</f>
        <v>6.4976833904965364E-2</v>
      </c>
      <c r="L95" s="90">
        <f>Size!L53</f>
        <v>907763849.10676968</v>
      </c>
      <c r="M95" s="91">
        <f>Size!M53</f>
        <v>-15500168.822971702</v>
      </c>
      <c r="N95" s="89">
        <f>Size!N53</f>
        <v>-1.6788446773576347E-2</v>
      </c>
      <c r="O95" s="88">
        <f>Size!O53</f>
        <v>199420953.29065132</v>
      </c>
      <c r="P95" s="87">
        <f>Size!P53</f>
        <v>-16045065.185468525</v>
      </c>
      <c r="Q95" s="89">
        <f>Size!Q53</f>
        <v>-7.4466801303272809E-2</v>
      </c>
    </row>
    <row r="96" spans="2:17">
      <c r="B96" s="410"/>
      <c r="C96" s="166" t="s">
        <v>243</v>
      </c>
      <c r="D96" s="88">
        <f>Size!D54</f>
        <v>398274110.96347213</v>
      </c>
      <c r="E96" s="87">
        <f>Size!E54</f>
        <v>24224180.89955169</v>
      </c>
      <c r="F96" s="89">
        <f>Size!F54</f>
        <v>6.4761891267863844E-2</v>
      </c>
      <c r="G96" s="106">
        <f>Size!G54</f>
        <v>18.800578540384706</v>
      </c>
      <c r="H96" s="92">
        <f>Size!H54</f>
        <v>0.77762761551233339</v>
      </c>
      <c r="I96" s="194">
        <f>Size!I54</f>
        <v>3.0475093550787533</v>
      </c>
      <c r="J96" s="195">
        <f>Size!J54</f>
        <v>0.12147499389990557</v>
      </c>
      <c r="K96" s="89">
        <f>Size!K54</f>
        <v>4.1515231506360516E-2</v>
      </c>
      <c r="L96" s="90">
        <f>Size!L54</f>
        <v>1213744079.0468547</v>
      </c>
      <c r="M96" s="91">
        <f>Size!M54</f>
        <v>119261130.88327861</v>
      </c>
      <c r="N96" s="89">
        <f>Size!N54</f>
        <v>0.10896572768299942</v>
      </c>
      <c r="O96" s="88">
        <f>Size!O54</f>
        <v>265129033.28955293</v>
      </c>
      <c r="P96" s="87">
        <f>Size!P54</f>
        <v>20157256.335634172</v>
      </c>
      <c r="Q96" s="89">
        <f>Size!Q54</f>
        <v>8.2283994451433973E-2</v>
      </c>
    </row>
    <row r="97" spans="2:17">
      <c r="B97" s="410"/>
      <c r="C97" s="166" t="s">
        <v>244</v>
      </c>
      <c r="D97" s="88">
        <f>Size!D55</f>
        <v>596142557.21564603</v>
      </c>
      <c r="E97" s="87">
        <f>Size!E55</f>
        <v>68285230.487962186</v>
      </c>
      <c r="F97" s="89">
        <f>Size!F55</f>
        <v>0.12936304381958466</v>
      </c>
      <c r="G97" s="106">
        <f>Size!G55</f>
        <v>28.140982955395927</v>
      </c>
      <c r="H97" s="92">
        <f>Size!H55</f>
        <v>2.7070878245463561</v>
      </c>
      <c r="I97" s="194">
        <f>Size!I55</f>
        <v>2.4165259038419094</v>
      </c>
      <c r="J97" s="195">
        <f>Size!J55</f>
        <v>9.8135835720683851E-2</v>
      </c>
      <c r="K97" s="89">
        <f>Size!K55</f>
        <v>4.2329303023718984E-2</v>
      </c>
      <c r="L97" s="90">
        <f>Size!L55</f>
        <v>1440593931.8941662</v>
      </c>
      <c r="M97" s="91">
        <f>Size!M55</f>
        <v>216814748.22368336</v>
      </c>
      <c r="N97" s="89">
        <f>Size!N55</f>
        <v>0.17716819432521358</v>
      </c>
      <c r="O97" s="88">
        <f>Size!O55</f>
        <v>298309811.56126982</v>
      </c>
      <c r="P97" s="87">
        <f>Size!P55</f>
        <v>34207911.397495508</v>
      </c>
      <c r="Q97" s="89">
        <f>Size!Q55</f>
        <v>0.12952542702753206</v>
      </c>
    </row>
    <row r="98" spans="2:17">
      <c r="B98" s="410"/>
      <c r="C98" s="166" t="s">
        <v>245</v>
      </c>
      <c r="D98" s="88">
        <f>Size!D56</f>
        <v>669923589.59475398</v>
      </c>
      <c r="E98" s="87">
        <f>Size!E56</f>
        <v>-22036986.485062599</v>
      </c>
      <c r="F98" s="89">
        <f>Size!F56</f>
        <v>-3.1847170556896967E-2</v>
      </c>
      <c r="G98" s="106">
        <f>Size!G56</f>
        <v>31.623825690713229</v>
      </c>
      <c r="H98" s="92">
        <f>Size!H56</f>
        <v>-1.7171015552878153</v>
      </c>
      <c r="I98" s="194">
        <f>Size!I56</f>
        <v>3.5714936395180241</v>
      </c>
      <c r="J98" s="195">
        <f>Size!J56</f>
        <v>0.16043576575624119</v>
      </c>
      <c r="K98" s="89">
        <f>Size!K56</f>
        <v>4.7034020439913969E-2</v>
      </c>
      <c r="L98" s="90">
        <f>Size!L56</f>
        <v>2392627839.200747</v>
      </c>
      <c r="M98" s="91">
        <f>Size!M56</f>
        <v>32310267.830949306</v>
      </c>
      <c r="N98" s="89">
        <f>Size!N56</f>
        <v>1.3688949412090432E-2</v>
      </c>
      <c r="O98" s="88">
        <f>Size!O56</f>
        <v>1892363812.680814</v>
      </c>
      <c r="P98" s="87">
        <f>Size!P56</f>
        <v>-66030769.222706556</v>
      </c>
      <c r="Q98" s="89">
        <f>Size!Q56</f>
        <v>-3.37167850814446E-2</v>
      </c>
    </row>
    <row r="99" spans="2:17" ht="15" customHeight="1">
      <c r="B99" s="410"/>
      <c r="C99" s="166" t="s">
        <v>246</v>
      </c>
      <c r="D99" s="88">
        <f>Size!D57</f>
        <v>690483795.66721117</v>
      </c>
      <c r="E99" s="87">
        <f>Size!E57</f>
        <v>68936739.516548753</v>
      </c>
      <c r="F99" s="89">
        <f>Size!F57</f>
        <v>0.11091153732347266</v>
      </c>
      <c r="G99" s="106">
        <f>Size!G57</f>
        <v>32.594372754735623</v>
      </c>
      <c r="H99" s="92">
        <f>Size!H57</f>
        <v>2.6461995560720624</v>
      </c>
      <c r="I99" s="194">
        <f>Size!I57</f>
        <v>2.4853926722928468</v>
      </c>
      <c r="J99" s="195">
        <f>Size!J57</f>
        <v>9.1139311273133128E-2</v>
      </c>
      <c r="K99" s="89">
        <f>Size!K57</f>
        <v>3.806585917637257E-2</v>
      </c>
      <c r="L99" s="90">
        <f>Size!L57</f>
        <v>1716123366.088238</v>
      </c>
      <c r="M99" s="91">
        <f>Size!M57</f>
        <v>227982237.86760592</v>
      </c>
      <c r="N99" s="89">
        <f>Size!N57</f>
        <v>0.15319933946063563</v>
      </c>
      <c r="O99" s="88">
        <f>Size!O57</f>
        <v>350826272.00078946</v>
      </c>
      <c r="P99" s="87">
        <f>Size!P57</f>
        <v>33568644.850547016</v>
      </c>
      <c r="Q99" s="89">
        <f>Size!Q57</f>
        <v>0.10580878748944952</v>
      </c>
    </row>
    <row r="100" spans="2:17" ht="15.75" thickBot="1">
      <c r="B100" s="411"/>
      <c r="C100" s="167" t="s">
        <v>247</v>
      </c>
      <c r="D100" s="155">
        <f>Size!D58</f>
        <v>757021369.98325121</v>
      </c>
      <c r="E100" s="149">
        <f>Size!E58</f>
        <v>-4597933.517754674</v>
      </c>
      <c r="F100" s="151">
        <f>Size!F58</f>
        <v>-6.0370496081427133E-3</v>
      </c>
      <c r="G100" s="152">
        <f>Size!G58</f>
        <v>35.735287158609907</v>
      </c>
      <c r="H100" s="153">
        <f>Size!H58</f>
        <v>-0.96202575918263733</v>
      </c>
      <c r="I100" s="196">
        <f>Size!I58</f>
        <v>3.1146382202239251</v>
      </c>
      <c r="J100" s="197">
        <f>Size!J58</f>
        <v>0.1449106902173507</v>
      </c>
      <c r="K100" s="151">
        <f>Size!K58</f>
        <v>4.879595476458741E-2</v>
      </c>
      <c r="L100" s="154">
        <f>Size!L58</f>
        <v>2357847692.4761109</v>
      </c>
      <c r="M100" s="150">
        <f>Size!M58</f>
        <v>96045879.484741211</v>
      </c>
      <c r="N100" s="151">
        <f>Size!N58</f>
        <v>4.2464321556854145E-2</v>
      </c>
      <c r="O100" s="155">
        <f>Size!O58</f>
        <v>522872085.1415174</v>
      </c>
      <c r="P100" s="149">
        <f>Size!P58</f>
        <v>-110534.06600666046</v>
      </c>
      <c r="Q100" s="151">
        <f>Size!Q58</f>
        <v>-2.1135323038871313E-4</v>
      </c>
    </row>
    <row r="101" spans="2:17">
      <c r="B101" s="190"/>
      <c r="C101" s="159"/>
      <c r="D101" s="81"/>
      <c r="E101" s="81"/>
      <c r="F101" s="82"/>
      <c r="G101" s="83"/>
      <c r="H101" s="83"/>
      <c r="I101" s="210"/>
      <c r="J101" s="210"/>
      <c r="K101" s="82"/>
      <c r="L101" s="84"/>
      <c r="M101" s="84"/>
      <c r="N101" s="82"/>
      <c r="O101" s="81"/>
      <c r="P101" s="81"/>
      <c r="Q101" s="82"/>
    </row>
    <row r="102" spans="2:17" ht="23.25">
      <c r="B102" s="400" t="s">
        <v>322</v>
      </c>
      <c r="C102" s="400"/>
      <c r="D102" s="400"/>
      <c r="E102" s="400"/>
      <c r="F102" s="400"/>
      <c r="G102" s="400"/>
      <c r="H102" s="400"/>
      <c r="I102" s="400"/>
      <c r="J102" s="400"/>
      <c r="K102" s="400"/>
      <c r="L102" s="400"/>
      <c r="M102" s="400"/>
      <c r="N102" s="400"/>
      <c r="O102" s="400"/>
      <c r="P102" s="400"/>
      <c r="Q102" s="400"/>
    </row>
    <row r="103" spans="2:17">
      <c r="B103" s="401" t="s">
        <v>26</v>
      </c>
      <c r="C103" s="401"/>
      <c r="D103" s="401"/>
      <c r="E103" s="401"/>
      <c r="F103" s="401"/>
      <c r="G103" s="401"/>
      <c r="H103" s="401"/>
      <c r="I103" s="401"/>
      <c r="J103" s="401"/>
      <c r="K103" s="401"/>
      <c r="L103" s="401"/>
      <c r="M103" s="401"/>
      <c r="N103" s="401"/>
      <c r="O103" s="401"/>
      <c r="P103" s="401"/>
      <c r="Q103" s="401"/>
    </row>
    <row r="104" spans="2:17" ht="15.75" thickBot="1">
      <c r="B104" s="402" t="str">
        <f>'HOME PAGE'!H7</f>
        <v>YTD Ending 02-25-2024</v>
      </c>
      <c r="C104" s="402"/>
      <c r="D104" s="402"/>
      <c r="E104" s="402"/>
      <c r="F104" s="402"/>
      <c r="G104" s="402"/>
      <c r="H104" s="402"/>
      <c r="I104" s="402"/>
      <c r="J104" s="402"/>
      <c r="K104" s="402"/>
      <c r="L104" s="402"/>
      <c r="M104" s="402"/>
      <c r="N104" s="402"/>
      <c r="O104" s="402"/>
      <c r="P104" s="402"/>
      <c r="Q104" s="402"/>
    </row>
    <row r="105" spans="2:17">
      <c r="D105" s="407" t="s">
        <v>102</v>
      </c>
      <c r="E105" s="405"/>
      <c r="F105" s="408"/>
      <c r="G105" s="404" t="s">
        <v>31</v>
      </c>
      <c r="H105" s="406"/>
      <c r="I105" s="407" t="s">
        <v>32</v>
      </c>
      <c r="J105" s="405"/>
      <c r="K105" s="408"/>
      <c r="L105" s="404" t="s">
        <v>33</v>
      </c>
      <c r="M105" s="405"/>
      <c r="N105" s="406"/>
      <c r="O105" s="407" t="s">
        <v>34</v>
      </c>
      <c r="P105" s="405"/>
      <c r="Q105" s="408"/>
    </row>
    <row r="106" spans="2:17" ht="28.5" customHeight="1" thickBot="1">
      <c r="B106" s="14"/>
      <c r="C106" s="158"/>
      <c r="D106" s="15" t="s">
        <v>30</v>
      </c>
      <c r="E106" s="16" t="s">
        <v>36</v>
      </c>
      <c r="F106" s="17" t="s">
        <v>37</v>
      </c>
      <c r="G106" s="18" t="s">
        <v>30</v>
      </c>
      <c r="H106" s="58" t="s">
        <v>36</v>
      </c>
      <c r="I106" s="15" t="s">
        <v>30</v>
      </c>
      <c r="J106" s="16" t="s">
        <v>36</v>
      </c>
      <c r="K106" s="17" t="s">
        <v>37</v>
      </c>
      <c r="L106" s="18" t="s">
        <v>30</v>
      </c>
      <c r="M106" s="16" t="s">
        <v>36</v>
      </c>
      <c r="N106" s="58" t="s">
        <v>37</v>
      </c>
      <c r="O106" s="15" t="s">
        <v>30</v>
      </c>
      <c r="P106" s="16" t="s">
        <v>36</v>
      </c>
      <c r="Q106" s="17" t="s">
        <v>37</v>
      </c>
    </row>
    <row r="107" spans="2:17" ht="15.75" thickBot="1">
      <c r="C107" s="351" t="s">
        <v>11</v>
      </c>
      <c r="D107" s="342">
        <f>'Segment Data'!D51</f>
        <v>343390279.48374939</v>
      </c>
      <c r="E107" s="343">
        <f>'Segment Data'!E51</f>
        <v>7188014.489192307</v>
      </c>
      <c r="F107" s="344">
        <f>'Segment Data'!F51</f>
        <v>2.1380029933197139E-2</v>
      </c>
      <c r="G107" s="345">
        <f>'Segment Data'!G51</f>
        <v>99.963987475396124</v>
      </c>
      <c r="H107" s="346">
        <f>'Segment Data'!H51</f>
        <v>-1.9751549333875573E-2</v>
      </c>
      <c r="I107" s="347">
        <f>'Segment Data'!I51</f>
        <v>3.044199293417035</v>
      </c>
      <c r="J107" s="348">
        <f>'Segment Data'!J51</f>
        <v>2.0082225307376689E-2</v>
      </c>
      <c r="K107" s="344">
        <f>'Segment Data'!K51</f>
        <v>6.6406904412367419E-3</v>
      </c>
      <c r="L107" s="349">
        <f>'Segment Data'!L51</f>
        <v>1045348446.1707081</v>
      </c>
      <c r="M107" s="350">
        <f>'Segment Data'!M51</f>
        <v>28633438.263541698</v>
      </c>
      <c r="N107" s="344">
        <f>'Segment Data'!N51</f>
        <v>2.8162698534844627E-2</v>
      </c>
      <c r="O107" s="342">
        <f>'Segment Data'!O51</f>
        <v>445532994.55479193</v>
      </c>
      <c r="P107" s="343">
        <f>'Segment Data'!P51</f>
        <v>2080086.1282998323</v>
      </c>
      <c r="Q107" s="344">
        <f>'Segment Data'!Q51</f>
        <v>4.6906584414580128E-3</v>
      </c>
    </row>
    <row r="108" spans="2:17">
      <c r="B108" s="416" t="s">
        <v>98</v>
      </c>
      <c r="C108" s="162" t="s">
        <v>370</v>
      </c>
      <c r="D108" s="88">
        <f>'Segment Data'!D52</f>
        <v>7526829.871281934</v>
      </c>
      <c r="E108" s="87">
        <f>'Segment Data'!E52</f>
        <v>-267788.02404043265</v>
      </c>
      <c r="F108" s="89">
        <f>'Segment Data'!F52</f>
        <v>-3.4355503712521315E-2</v>
      </c>
      <c r="G108" s="106">
        <f>'Segment Data'!G52</f>
        <v>2.1911276233952677</v>
      </c>
      <c r="H108" s="92">
        <f>'Segment Data'!H52</f>
        <v>-0.12692648446750576</v>
      </c>
      <c r="I108" s="194">
        <f>'Segment Data'!I52</f>
        <v>4.9834820336686017</v>
      </c>
      <c r="J108" s="195">
        <f>'Segment Data'!J52</f>
        <v>-9.4099392144951999E-2</v>
      </c>
      <c r="K108" s="89">
        <f>'Segment Data'!K52</f>
        <v>-1.8532325580554319E-2</v>
      </c>
      <c r="L108" s="90">
        <f>'Segment Data'!L52</f>
        <v>37509821.434013672</v>
      </c>
      <c r="M108" s="91">
        <f>'Segment Data'!M52</f>
        <v>-2067985.6125891134</v>
      </c>
      <c r="N108" s="89">
        <f>'Segment Data'!N52</f>
        <v>-5.2251141912791295E-2</v>
      </c>
      <c r="O108" s="88">
        <f>'Segment Data'!O52</f>
        <v>16192878.899669409</v>
      </c>
      <c r="P108" s="87">
        <f>'Segment Data'!P52</f>
        <v>-873015.04393684864</v>
      </c>
      <c r="Q108" s="89">
        <f>'Segment Data'!Q52</f>
        <v>-5.1155541386914805E-2</v>
      </c>
    </row>
    <row r="109" spans="2:17">
      <c r="B109" s="417"/>
      <c r="C109" s="163" t="s">
        <v>318</v>
      </c>
      <c r="D109" s="88">
        <f>'Segment Data'!D53</f>
        <v>156255345.78890651</v>
      </c>
      <c r="E109" s="87">
        <f>'Segment Data'!E53</f>
        <v>13732633.582647413</v>
      </c>
      <c r="F109" s="89">
        <f>'Segment Data'!F53</f>
        <v>9.6354001197882927E-2</v>
      </c>
      <c r="G109" s="106">
        <f>'Segment Data'!G53</f>
        <v>45.48733136211311</v>
      </c>
      <c r="H109" s="92">
        <f>'Segment Data'!H53</f>
        <v>3.102269909424777</v>
      </c>
      <c r="I109" s="194">
        <f>'Segment Data'!I53</f>
        <v>3.2928170174962719</v>
      </c>
      <c r="J109" s="195">
        <f>'Segment Data'!J53</f>
        <v>-4.7262727142450167E-2</v>
      </c>
      <c r="K109" s="89">
        <f>'Segment Data'!K53</f>
        <v>-1.4150179263927219E-2</v>
      </c>
      <c r="L109" s="90">
        <f>'Segment Data'!L53</f>
        <v>514520261.68847579</v>
      </c>
      <c r="M109" s="91">
        <f>'Segment Data'!M53</f>
        <v>38483037.497375846</v>
      </c>
      <c r="N109" s="89">
        <f>'Segment Data'!N53</f>
        <v>8.0840395544209062E-2</v>
      </c>
      <c r="O109" s="88">
        <f>'Segment Data'!O53</f>
        <v>200133445.17582715</v>
      </c>
      <c r="P109" s="87">
        <f>'Segment Data'!P53</f>
        <v>7333006.9189747572</v>
      </c>
      <c r="Q109" s="89">
        <f>'Segment Data'!Q53</f>
        <v>3.8034181795819293E-2</v>
      </c>
    </row>
    <row r="110" spans="2:17">
      <c r="B110" s="417"/>
      <c r="C110" s="163" t="s">
        <v>212</v>
      </c>
      <c r="D110" s="88">
        <f>'Segment Data'!D54</f>
        <v>167317818.11425057</v>
      </c>
      <c r="E110" s="87">
        <f>'Segment Data'!E54</f>
        <v>-6558631.8340652585</v>
      </c>
      <c r="F110" s="89">
        <f>'Segment Data'!F54</f>
        <v>-3.7720069831278409E-2</v>
      </c>
      <c r="G110" s="106">
        <f>'Segment Data'!G54</f>
        <v>48.707716186750943</v>
      </c>
      <c r="H110" s="92">
        <f>'Segment Data'!H54</f>
        <v>-3.0016843863248681</v>
      </c>
      <c r="I110" s="194">
        <f>'Segment Data'!I54</f>
        <v>2.6158566443516884</v>
      </c>
      <c r="J110" s="195">
        <f>'Segment Data'!J54</f>
        <v>3.5933720469463637E-2</v>
      </c>
      <c r="K110" s="89">
        <f>'Segment Data'!K54</f>
        <v>1.3928214729528111E-2</v>
      </c>
      <c r="L110" s="90">
        <f>'Segment Data'!L54</f>
        <v>437679426.23258966</v>
      </c>
      <c r="M110" s="91">
        <f>'Segment Data'!M54</f>
        <v>-10908412.912330627</v>
      </c>
      <c r="N110" s="89">
        <f>'Segment Data'!N54</f>
        <v>-2.4317228333973109E-2</v>
      </c>
      <c r="O110" s="88">
        <f>'Segment Data'!O54</f>
        <v>203393025.35060799</v>
      </c>
      <c r="P110" s="87">
        <f>'Segment Data'!P54</f>
        <v>-5121536.1427004635</v>
      </c>
      <c r="Q110" s="89">
        <f>'Segment Data'!Q54</f>
        <v>-2.4562007113660602E-2</v>
      </c>
    </row>
    <row r="111" spans="2:17">
      <c r="B111" s="417"/>
      <c r="C111" s="163" t="s">
        <v>347</v>
      </c>
      <c r="D111" s="88">
        <f>'Segment Data'!D55</f>
        <v>6839129.1108955927</v>
      </c>
      <c r="E111" s="87">
        <f>'Segment Data'!E55</f>
        <v>839964.18141602911</v>
      </c>
      <c r="F111" s="89">
        <f>'Segment Data'!F55</f>
        <v>0.1400135170961031</v>
      </c>
      <c r="G111" s="106">
        <f>'Segment Data'!G55</f>
        <v>1.9909317695655329</v>
      </c>
      <c r="H111" s="92">
        <f>'Segment Data'!H55</f>
        <v>0.2068303427500171</v>
      </c>
      <c r="I111" s="194">
        <f>'Segment Data'!I55</f>
        <v>4.6976834883784067</v>
      </c>
      <c r="J111" s="195">
        <f>'Segment Data'!J55</f>
        <v>0.12517488779595443</v>
      </c>
      <c r="K111" s="89">
        <f>'Segment Data'!K55</f>
        <v>2.7375539059677108E-2</v>
      </c>
      <c r="L111" s="90">
        <f>'Segment Data'!L55</f>
        <v>32128063.899142317</v>
      </c>
      <c r="M111" s="91">
        <f>'Segment Data'!M55</f>
        <v>4696830.6627843939</v>
      </c>
      <c r="N111" s="89">
        <f>'Segment Data'!N55</f>
        <v>0.17122200166192739</v>
      </c>
      <c r="O111" s="88">
        <f>'Segment Data'!O55</f>
        <v>15384987.979575515</v>
      </c>
      <c r="P111" s="87">
        <f>'Segment Data'!P55</f>
        <v>1590960.4885777775</v>
      </c>
      <c r="Q111" s="89">
        <f>'Segment Data'!Q55</f>
        <v>0.11533690864514158</v>
      </c>
    </row>
    <row r="112" spans="2:17" ht="15.75" thickBot="1">
      <c r="B112" s="418"/>
      <c r="C112" s="164" t="s">
        <v>348</v>
      </c>
      <c r="D112" s="155">
        <f>'Segment Data'!D56</f>
        <v>5451156.5984006906</v>
      </c>
      <c r="E112" s="149">
        <f>'Segment Data'!E56</f>
        <v>-558163.41678837035</v>
      </c>
      <c r="F112" s="151">
        <f>'Segment Data'!F56</f>
        <v>-9.288295770196385E-2</v>
      </c>
      <c r="G112" s="152">
        <f>'Segment Data'!G56</f>
        <v>1.5868805335671632</v>
      </c>
      <c r="H112" s="153">
        <f>'Segment Data'!H56</f>
        <v>-0.20024093072302174</v>
      </c>
      <c r="I112" s="196">
        <f>'Segment Data'!I56</f>
        <v>4.3130063303234456</v>
      </c>
      <c r="J112" s="197">
        <f>'Segment Data'!J56</f>
        <v>0.13933872320793927</v>
      </c>
      <c r="K112" s="151">
        <f>'Segment Data'!K56</f>
        <v>3.3385198900455486E-2</v>
      </c>
      <c r="L112" s="154">
        <f>'Segment Data'!L56</f>
        <v>23510872.916486599</v>
      </c>
      <c r="M112" s="150">
        <f>'Segment Data'!M56</f>
        <v>-1570031.3716988452</v>
      </c>
      <c r="N112" s="151">
        <f>'Segment Data'!N56</f>
        <v>-6.2598674818850952E-2</v>
      </c>
      <c r="O112" s="155">
        <f>'Segment Data'!O56</f>
        <v>10428657.149111867</v>
      </c>
      <c r="P112" s="149">
        <f>'Segment Data'!P56</f>
        <v>-849330.09261537343</v>
      </c>
      <c r="Q112" s="151">
        <f>'Segment Data'!Q56</f>
        <v>-7.5308658753660482E-2</v>
      </c>
    </row>
    <row r="113" spans="2:17">
      <c r="B113" s="409" t="s">
        <v>99</v>
      </c>
      <c r="C113" s="165" t="s">
        <v>213</v>
      </c>
      <c r="D113" s="127">
        <f>'Type Data'!D35</f>
        <v>286734419.60035962</v>
      </c>
      <c r="E113" s="121">
        <f>'Type Data'!E35</f>
        <v>7685193.8005412817</v>
      </c>
      <c r="F113" s="123">
        <f>'Type Data'!F35</f>
        <v>2.7540638317536177E-2</v>
      </c>
      <c r="G113" s="124">
        <f>'Type Data'!G35</f>
        <v>83.470958970612827</v>
      </c>
      <c r="H113" s="125">
        <f>'Type Data'!H35</f>
        <v>0.48405533427450109</v>
      </c>
      <c r="I113" s="198">
        <f>'Type Data'!I35</f>
        <v>3.0195379171321513</v>
      </c>
      <c r="J113" s="199">
        <f>'Type Data'!J35</f>
        <v>2.017002066425011E-2</v>
      </c>
      <c r="K113" s="123">
        <f>'Type Data'!K35</f>
        <v>6.7247571356626899E-3</v>
      </c>
      <c r="L113" s="126">
        <f>'Type Data'!L35</f>
        <v>865805452.13016617</v>
      </c>
      <c r="M113" s="122">
        <f>'Type Data'!M35</f>
        <v>28834162.731968641</v>
      </c>
      <c r="N113" s="123">
        <f>'Type Data'!N35</f>
        <v>3.445059955724538E-2</v>
      </c>
      <c r="O113" s="127">
        <f>'Type Data'!O35</f>
        <v>366979783.42346346</v>
      </c>
      <c r="P113" s="121">
        <f>'Type Data'!P35</f>
        <v>1432102.6729426384</v>
      </c>
      <c r="Q113" s="123">
        <f>'Type Data'!Q35</f>
        <v>3.9176904911620014E-3</v>
      </c>
    </row>
    <row r="114" spans="2:17">
      <c r="B114" s="410"/>
      <c r="C114" s="166" t="s">
        <v>214</v>
      </c>
      <c r="D114" s="88">
        <f>'Type Data'!D36</f>
        <v>34566266.464062043</v>
      </c>
      <c r="E114" s="87">
        <f>'Type Data'!E36</f>
        <v>-426084.71749933064</v>
      </c>
      <c r="F114" s="89">
        <f>'Type Data'!F36</f>
        <v>-1.2176510097550941E-2</v>
      </c>
      <c r="G114" s="106">
        <f>'Type Data'!G36</f>
        <v>10.062549915738733</v>
      </c>
      <c r="H114" s="92">
        <f>'Type Data'!H36</f>
        <v>-0.34388238017568007</v>
      </c>
      <c r="I114" s="194">
        <f>'Type Data'!I36</f>
        <v>3.1214132372813075</v>
      </c>
      <c r="J114" s="195">
        <f>'Type Data'!J36</f>
        <v>6.3679814355775299E-2</v>
      </c>
      <c r="K114" s="89">
        <f>'Type Data'!K36</f>
        <v>2.0825822773931902E-2</v>
      </c>
      <c r="L114" s="90">
        <f>'Type Data'!L36</f>
        <v>107895601.7043162</v>
      </c>
      <c r="M114" s="91">
        <f>'Type Data'!M36</f>
        <v>898319.94970825315</v>
      </c>
      <c r="N114" s="89">
        <f>'Type Data'!N36</f>
        <v>8.3957268350844452E-3</v>
      </c>
      <c r="O114" s="88">
        <f>'Type Data'!O36</f>
        <v>34297161.883782268</v>
      </c>
      <c r="P114" s="87">
        <f>'Type Data'!P36</f>
        <v>1889711.2567685135</v>
      </c>
      <c r="Q114" s="89">
        <f>'Type Data'!Q36</f>
        <v>5.8311012443333449E-2</v>
      </c>
    </row>
    <row r="115" spans="2:17">
      <c r="B115" s="410"/>
      <c r="C115" s="166" t="s">
        <v>215</v>
      </c>
      <c r="D115" s="88">
        <f>'Type Data'!D37</f>
        <v>20897912.121333603</v>
      </c>
      <c r="E115" s="87">
        <f>'Type Data'!E37</f>
        <v>90943.54065162316</v>
      </c>
      <c r="F115" s="89">
        <f>'Type Data'!F37</f>
        <v>4.3708212611066645E-3</v>
      </c>
      <c r="G115" s="106">
        <f>'Type Data'!G37</f>
        <v>6.0835694845514183</v>
      </c>
      <c r="H115" s="92">
        <f>'Type Data'!H37</f>
        <v>-0.10424878163528817</v>
      </c>
      <c r="I115" s="194">
        <f>'Type Data'!I37</f>
        <v>3.2543842602145583</v>
      </c>
      <c r="J115" s="195">
        <f>'Type Data'!J37</f>
        <v>-4.9493567490994206E-2</v>
      </c>
      <c r="K115" s="89">
        <f>'Type Data'!K37</f>
        <v>-1.498044724170871E-2</v>
      </c>
      <c r="L115" s="90">
        <f>'Type Data'!L37</f>
        <v>68009836.279015109</v>
      </c>
      <c r="M115" s="91">
        <f>'Type Data'!M37</f>
        <v>-733845.87646615505</v>
      </c>
      <c r="N115" s="89">
        <f>'Type Data'!N37</f>
        <v>-1.0675102837907003E-2</v>
      </c>
      <c r="O115" s="88">
        <f>'Type Data'!O37</f>
        <v>39489324.055621266</v>
      </c>
      <c r="P115" s="87">
        <f>'Type Data'!P37</f>
        <v>-593575.26333643496</v>
      </c>
      <c r="Q115" s="89">
        <f>'Type Data'!Q37</f>
        <v>-1.4808690823812145E-2</v>
      </c>
    </row>
    <row r="116" spans="2:17" ht="15.75" thickBot="1">
      <c r="B116" s="411"/>
      <c r="C116" s="167" t="s">
        <v>216</v>
      </c>
      <c r="D116" s="155">
        <f>'Type Data'!D38</f>
        <v>1191681.2979812324</v>
      </c>
      <c r="E116" s="149">
        <f>'Type Data'!E38</f>
        <v>-162038.13451875024</v>
      </c>
      <c r="F116" s="151">
        <f>'Type Data'!F38</f>
        <v>-0.11969846234644513</v>
      </c>
      <c r="G116" s="152">
        <f>'Type Data'!G38</f>
        <v>0.3469091044893633</v>
      </c>
      <c r="H116" s="153">
        <f>'Type Data'!H38</f>
        <v>-5.5675721802556866E-2</v>
      </c>
      <c r="I116" s="196">
        <f>'Type Data'!I38</f>
        <v>3.0524571153142248</v>
      </c>
      <c r="J116" s="197">
        <f>'Type Data'!J38</f>
        <v>9.5600249124267567E-2</v>
      </c>
      <c r="K116" s="151">
        <f>'Type Data'!K38</f>
        <v>3.2331713522356857E-2</v>
      </c>
      <c r="L116" s="154">
        <f>'Type Data'!L38</f>
        <v>3637556.0572097041</v>
      </c>
      <c r="M116" s="150">
        <f>'Type Data'!M38</f>
        <v>-365198.54167264188</v>
      </c>
      <c r="N116" s="151">
        <f>'Type Data'!N38</f>
        <v>-9.1236805217740066E-2</v>
      </c>
      <c r="O116" s="155">
        <f>'Type Data'!O38</f>
        <v>4766725.1919249296</v>
      </c>
      <c r="P116" s="149">
        <f>'Type Data'!P38</f>
        <v>-648152.53807500098</v>
      </c>
      <c r="Q116" s="151">
        <f>'Type Data'!Q38</f>
        <v>-0.11969846234644513</v>
      </c>
    </row>
    <row r="117" spans="2:17" ht="15.75" thickBot="1">
      <c r="B117" s="105" t="s">
        <v>217</v>
      </c>
      <c r="C117" s="168" t="s">
        <v>218</v>
      </c>
      <c r="D117" s="148">
        <f>Granola!D11</f>
        <v>146687.51125714835</v>
      </c>
      <c r="E117" s="142">
        <f>Granola!E11</f>
        <v>-310828.24043531576</v>
      </c>
      <c r="F117" s="144">
        <f>Granola!F11</f>
        <v>-0.67938259892798247</v>
      </c>
      <c r="G117" s="145">
        <f>Granola!G11</f>
        <v>4.2702048992626022E-2</v>
      </c>
      <c r="H117" s="146">
        <f>Granola!H11</f>
        <v>-9.3359305375891016E-2</v>
      </c>
      <c r="I117" s="200">
        <f>Granola!I11</f>
        <v>3.9116917682464583</v>
      </c>
      <c r="J117" s="201">
        <f>Granola!J11</f>
        <v>1.0199462302566342</v>
      </c>
      <c r="K117" s="144">
        <f>Granola!K11</f>
        <v>0.35270953714884695</v>
      </c>
      <c r="L117" s="147">
        <f>Granola!L11</f>
        <v>573796.33028914686</v>
      </c>
      <c r="M117" s="143">
        <f>Granola!M11</f>
        <v>-749222.80322759645</v>
      </c>
      <c r="N117" s="144">
        <f>Granola!N11</f>
        <v>-0.56629778379400497</v>
      </c>
      <c r="O117" s="148">
        <f>Granola!O11</f>
        <v>238812.06842279434</v>
      </c>
      <c r="P117" s="142">
        <f>Granola!P11</f>
        <v>-123307.51637685299</v>
      </c>
      <c r="Q117" s="144">
        <f>Granola!Q11</f>
        <v>-0.34051601060206749</v>
      </c>
    </row>
    <row r="118" spans="2:17">
      <c r="B118" s="412" t="s">
        <v>219</v>
      </c>
      <c r="C118" s="169" t="s">
        <v>22</v>
      </c>
      <c r="D118" s="136">
        <f>'NB vs PL'!D19</f>
        <v>287787536.81623274</v>
      </c>
      <c r="E118" s="128">
        <f>'NB vs PL'!E19</f>
        <v>2618345.2775132656</v>
      </c>
      <c r="F118" s="132">
        <f>'NB vs PL'!F19</f>
        <v>9.1817256393832928E-3</v>
      </c>
      <c r="G118" s="133">
        <f>'NB vs PL'!G19</f>
        <v>83.777530829128878</v>
      </c>
      <c r="H118" s="134">
        <f>'NB vs PL'!H19</f>
        <v>-1.0293993834387436</v>
      </c>
      <c r="I118" s="202">
        <f>'NB vs PL'!I19</f>
        <v>3.2734580516592211</v>
      </c>
      <c r="J118" s="203">
        <f>'NB vs PL'!J19</f>
        <v>4.2521925030761576E-2</v>
      </c>
      <c r="K118" s="132">
        <f>'NB vs PL'!K19</f>
        <v>1.3160868356482794E-2</v>
      </c>
      <c r="L118" s="135">
        <f>'NB vs PL'!L19</f>
        <v>942060429.55827165</v>
      </c>
      <c r="M118" s="129">
        <f>'NB vs PL'!M19</f>
        <v>20696986.414392114</v>
      </c>
      <c r="N118" s="132">
        <f>'NB vs PL'!N19</f>
        <v>2.246343347829146E-2</v>
      </c>
      <c r="O118" s="136">
        <f>'NB vs PL'!O19</f>
        <v>383901517.02901077</v>
      </c>
      <c r="P118" s="128">
        <f>'NB vs PL'!P19</f>
        <v>-107435.41841316223</v>
      </c>
      <c r="Q118" s="132">
        <f>'NB vs PL'!Q19</f>
        <v>-2.7977321291193492E-4</v>
      </c>
    </row>
    <row r="119" spans="2:17" ht="15.75" thickBot="1">
      <c r="B119" s="413"/>
      <c r="C119" s="170" t="s">
        <v>21</v>
      </c>
      <c r="D119" s="141">
        <f>'NB vs PL'!D20</f>
        <v>55726450.726792201</v>
      </c>
      <c r="E119" s="130">
        <f>'NB vs PL'!E20</f>
        <v>4638698.6125020161</v>
      </c>
      <c r="F119" s="137">
        <f>'NB vs PL'!F20</f>
        <v>9.0798643912235993E-2</v>
      </c>
      <c r="G119" s="138">
        <f>'NB vs PL'!G20</f>
        <v>16.222469170869353</v>
      </c>
      <c r="H119" s="139">
        <f>'NB vs PL'!H20</f>
        <v>1.029399383436532</v>
      </c>
      <c r="I119" s="204">
        <f>'NB vs PL'!I20</f>
        <v>1.8624604599431056</v>
      </c>
      <c r="J119" s="205">
        <f>'NB vs PL'!J20</f>
        <v>-7.7736932855694274E-3</v>
      </c>
      <c r="K119" s="137">
        <f>'NB vs PL'!K20</f>
        <v>-4.1565347698037311E-3</v>
      </c>
      <c r="L119" s="140">
        <f>'NB vs PL'!L20</f>
        <v>103788311.05161822</v>
      </c>
      <c r="M119" s="131">
        <f>'NB vs PL'!M20</f>
        <v>8242252.2357922643</v>
      </c>
      <c r="N119" s="137">
        <f>'NB vs PL'!N20</f>
        <v>8.6264701421960105E-2</v>
      </c>
      <c r="O119" s="141">
        <f>'NB vs PL'!O20</f>
        <v>61814026.123816133</v>
      </c>
      <c r="P119" s="130">
        <f>'NB vs PL'!P20</f>
        <v>2325222.9891265035</v>
      </c>
      <c r="Q119" s="137">
        <f>'NB vs PL'!Q20</f>
        <v>3.9086733412032608E-2</v>
      </c>
    </row>
    <row r="120" spans="2:17">
      <c r="B120" s="409" t="s">
        <v>100</v>
      </c>
      <c r="C120" s="165" t="s">
        <v>208</v>
      </c>
      <c r="D120" s="127">
        <f>Package!D35</f>
        <v>179537335.24918455</v>
      </c>
      <c r="E120" s="121">
        <f>Package!E35</f>
        <v>-1614017.7895820141</v>
      </c>
      <c r="F120" s="123">
        <f>Package!F35</f>
        <v>-8.9097749616952222E-3</v>
      </c>
      <c r="G120" s="124">
        <f>Package!G35</f>
        <v>52.264927123730132</v>
      </c>
      <c r="H120" s="125">
        <f>Package!H35</f>
        <v>-1.6079687251363168</v>
      </c>
      <c r="I120" s="198">
        <f>Package!I35</f>
        <v>3.2553949376460625</v>
      </c>
      <c r="J120" s="199">
        <f>Package!J35</f>
        <v>2.2612507851323738E-2</v>
      </c>
      <c r="K120" s="123">
        <f>Package!K35</f>
        <v>6.9947509126865332E-3</v>
      </c>
      <c r="L120" s="126">
        <f>Package!L35</f>
        <v>584464932.28865933</v>
      </c>
      <c r="M120" s="122">
        <f>Package!M35</f>
        <v>-1157978.9486089945</v>
      </c>
      <c r="N120" s="123">
        <f>Package!N35</f>
        <v>-1.9773457055539158E-3</v>
      </c>
      <c r="O120" s="127">
        <f>Package!O35</f>
        <v>331690338.48648942</v>
      </c>
      <c r="P120" s="121">
        <f>Package!P35</f>
        <v>-5009029.1830407977</v>
      </c>
      <c r="Q120" s="123">
        <f>Package!Q35</f>
        <v>-1.4876859489552563E-2</v>
      </c>
    </row>
    <row r="121" spans="2:17">
      <c r="B121" s="410"/>
      <c r="C121" s="166" t="s">
        <v>209</v>
      </c>
      <c r="D121" s="88">
        <f>Package!D36</f>
        <v>111485597.52218795</v>
      </c>
      <c r="E121" s="87">
        <f>Package!E36</f>
        <v>9118114.7918154746</v>
      </c>
      <c r="F121" s="89">
        <f>Package!F36</f>
        <v>8.9072374826602296E-2</v>
      </c>
      <c r="G121" s="106">
        <f>Package!G36</f>
        <v>32.454456460298431</v>
      </c>
      <c r="H121" s="92">
        <f>Package!H36</f>
        <v>2.0112240861863206</v>
      </c>
      <c r="I121" s="194">
        <f>Package!I36</f>
        <v>2.5470241873133945</v>
      </c>
      <c r="J121" s="195">
        <f>Package!J36</f>
        <v>4.8296161431963913E-2</v>
      </c>
      <c r="K121" s="89">
        <f>Package!K36</f>
        <v>1.9328298611021245E-2</v>
      </c>
      <c r="L121" s="90">
        <f>Package!L36</f>
        <v>283956513.42609894</v>
      </c>
      <c r="M121" s="91">
        <f>Package!M36</f>
        <v>28168015.388783872</v>
      </c>
      <c r="N121" s="89">
        <f>Package!N36</f>
        <v>0.11012229089626481</v>
      </c>
      <c r="O121" s="88">
        <f>Package!O36</f>
        <v>58227919.645279765</v>
      </c>
      <c r="P121" s="87">
        <f>Package!P36</f>
        <v>4526695.370926097</v>
      </c>
      <c r="Q121" s="89">
        <f>Package!Q36</f>
        <v>8.4294081412366065E-2</v>
      </c>
    </row>
    <row r="122" spans="2:17" ht="15" customHeight="1">
      <c r="B122" s="410"/>
      <c r="C122" s="166" t="s">
        <v>210</v>
      </c>
      <c r="D122" s="88">
        <f>Package!D37</f>
        <v>11003124.626453804</v>
      </c>
      <c r="E122" s="87">
        <f>Package!E37</f>
        <v>-363507.40176289529</v>
      </c>
      <c r="F122" s="89">
        <f>Package!F37</f>
        <v>-3.1980220777845104E-2</v>
      </c>
      <c r="G122" s="106">
        <f>Package!G37</f>
        <v>3.2031081776766008</v>
      </c>
      <c r="H122" s="92">
        <f>Package!H37</f>
        <v>-0.17723302947664399</v>
      </c>
      <c r="I122" s="194">
        <f>Package!I37</f>
        <v>2.7689545459163796</v>
      </c>
      <c r="J122" s="195">
        <f>Package!J37</f>
        <v>-1.9800778905381122E-3</v>
      </c>
      <c r="K122" s="89">
        <f>Package!K37</f>
        <v>-7.1458845456906983E-4</v>
      </c>
      <c r="L122" s="90">
        <f>Package!L37</f>
        <v>30467151.953703728</v>
      </c>
      <c r="M122" s="91">
        <f>Package!M37</f>
        <v>-1029042.2893545739</v>
      </c>
      <c r="N122" s="89">
        <f>Package!N37</f>
        <v>-3.2671956535871724E-2</v>
      </c>
      <c r="O122" s="88">
        <f>Package!O37</f>
        <v>7969536.9043176174</v>
      </c>
      <c r="P122" s="87">
        <f>Package!P37</f>
        <v>-265501.64098018408</v>
      </c>
      <c r="Q122" s="89">
        <f>Package!Q37</f>
        <v>-3.2240485520469757E-2</v>
      </c>
    </row>
    <row r="123" spans="2:17" ht="15.75" thickBot="1">
      <c r="B123" s="411"/>
      <c r="C123" s="167" t="s">
        <v>211</v>
      </c>
      <c r="D123" s="155">
        <f>Package!D38</f>
        <v>34619340.380364552</v>
      </c>
      <c r="E123" s="149">
        <f>Package!E38</f>
        <v>-368202.39401180297</v>
      </c>
      <c r="F123" s="151">
        <f>Package!F38</f>
        <v>-1.0523814043936274E-2</v>
      </c>
      <c r="G123" s="152">
        <f>Package!G38</f>
        <v>10.078000208369359</v>
      </c>
      <c r="H123" s="153">
        <f>Package!H38</f>
        <v>-0.32700210750277847</v>
      </c>
      <c r="I123" s="196">
        <f>Package!I38</f>
        <v>3.1184756372398166</v>
      </c>
      <c r="J123" s="197">
        <f>Package!J38</f>
        <v>6.0381152997621257E-2</v>
      </c>
      <c r="K123" s="151">
        <f>Package!K38</f>
        <v>1.9744698310910389E-2</v>
      </c>
      <c r="L123" s="154">
        <f>Package!L38</f>
        <v>107959569.55347946</v>
      </c>
      <c r="M123" s="150">
        <f>Package!M38</f>
        <v>964357.97797125578</v>
      </c>
      <c r="N123" s="151">
        <f>Package!N38</f>
        <v>9.0130947335964953E-3</v>
      </c>
      <c r="O123" s="155">
        <f>Package!O38</f>
        <v>34314375.93895781</v>
      </c>
      <c r="P123" s="149">
        <f>Package!P38</f>
        <v>1905683.2382178828</v>
      </c>
      <c r="Q123" s="151">
        <f>Package!Q38</f>
        <v>5.8801607822162288E-2</v>
      </c>
    </row>
    <row r="124" spans="2:17">
      <c r="B124" s="412" t="s">
        <v>220</v>
      </c>
      <c r="C124" s="171" t="s">
        <v>221</v>
      </c>
      <c r="D124" s="127">
        <f>Flavor!D107</f>
        <v>36207622.897142783</v>
      </c>
      <c r="E124" s="121">
        <f>Flavor!E107</f>
        <v>1016415.8162539974</v>
      </c>
      <c r="F124" s="123">
        <f>Flavor!F107</f>
        <v>2.8882664181359673E-2</v>
      </c>
      <c r="G124" s="124">
        <f>Flavor!G107</f>
        <v>10.540363481591022</v>
      </c>
      <c r="H124" s="125">
        <f>Flavor!H107</f>
        <v>7.4793105978661956E-2</v>
      </c>
      <c r="I124" s="198">
        <f>Flavor!I107</f>
        <v>3.0579029599167851</v>
      </c>
      <c r="J124" s="199">
        <f>Flavor!J107</f>
        <v>2.6278100839779661E-2</v>
      </c>
      <c r="K124" s="123">
        <f>Flavor!K107</f>
        <v>8.6679922686015223E-3</v>
      </c>
      <c r="L124" s="126">
        <f>Flavor!L107</f>
        <v>110719397.22872368</v>
      </c>
      <c r="M124" s="122">
        <f>Flavor!M107</f>
        <v>4032859.0213744938</v>
      </c>
      <c r="N124" s="123">
        <f>Flavor!N107</f>
        <v>3.7801011159781801E-2</v>
      </c>
      <c r="O124" s="127">
        <f>Flavor!O107</f>
        <v>50303698.368843794</v>
      </c>
      <c r="P124" s="121">
        <f>Flavor!P107</f>
        <v>-1036989.8495592326</v>
      </c>
      <c r="Q124" s="123">
        <f>Flavor!Q107</f>
        <v>-2.0198207027297396E-2</v>
      </c>
    </row>
    <row r="125" spans="2:17">
      <c r="B125" s="410"/>
      <c r="C125" s="166" t="s">
        <v>222</v>
      </c>
      <c r="D125" s="88">
        <f>Flavor!D108</f>
        <v>44991750.034983337</v>
      </c>
      <c r="E125" s="87">
        <f>Flavor!E108</f>
        <v>-3033794.6851219758</v>
      </c>
      <c r="F125" s="89">
        <f>Flavor!F108</f>
        <v>-6.3170437791034872E-2</v>
      </c>
      <c r="G125" s="106">
        <f>Flavor!G108</f>
        <v>13.097501605912726</v>
      </c>
      <c r="H125" s="92">
        <f>Flavor!H108</f>
        <v>-1.1848933383725093</v>
      </c>
      <c r="I125" s="194">
        <f>Flavor!I108</f>
        <v>2.8236839747129352</v>
      </c>
      <c r="J125" s="195">
        <f>Flavor!J108</f>
        <v>4.1020587966259292E-2</v>
      </c>
      <c r="K125" s="89">
        <f>Flavor!K108</f>
        <v>1.4741484062223609E-2</v>
      </c>
      <c r="L125" s="90">
        <f>Flavor!L108</f>
        <v>127042483.56807259</v>
      </c>
      <c r="M125" s="91">
        <f>Flavor!M108</f>
        <v>-6596441.3531296104</v>
      </c>
      <c r="N125" s="89">
        <f>Flavor!N108</f>
        <v>-4.9360179730711572E-2</v>
      </c>
      <c r="O125" s="88">
        <f>Flavor!O108</f>
        <v>46016120.507887602</v>
      </c>
      <c r="P125" s="87">
        <f>Flavor!P108</f>
        <v>-2187092.8118062243</v>
      </c>
      <c r="Q125" s="89">
        <f>Flavor!Q108</f>
        <v>-4.5372344729405607E-2</v>
      </c>
    </row>
    <row r="126" spans="2:17">
      <c r="B126" s="410"/>
      <c r="C126" s="166" t="s">
        <v>223</v>
      </c>
      <c r="D126" s="88">
        <f>Flavor!D109</f>
        <v>63292544.645714372</v>
      </c>
      <c r="E126" s="87">
        <f>Flavor!E109</f>
        <v>4442922.1800337434</v>
      </c>
      <c r="F126" s="89">
        <f>Flavor!F109</f>
        <v>7.5496188316666352E-2</v>
      </c>
      <c r="G126" s="106">
        <f>Flavor!G109</f>
        <v>18.425026910377522</v>
      </c>
      <c r="H126" s="92">
        <f>Flavor!H109</f>
        <v>0.92364186049466213</v>
      </c>
      <c r="I126" s="194">
        <f>Flavor!I109</f>
        <v>3.0165548196278489</v>
      </c>
      <c r="J126" s="195">
        <f>Flavor!J109</f>
        <v>5.0279030675244751E-2</v>
      </c>
      <c r="K126" s="89">
        <f>Flavor!K109</f>
        <v>1.6950221170432149E-2</v>
      </c>
      <c r="L126" s="90">
        <f>Flavor!L109</f>
        <v>190925430.5975405</v>
      </c>
      <c r="M126" s="91">
        <f>Flavor!M109</f>
        <v>16361220.288590789</v>
      </c>
      <c r="N126" s="89">
        <f>Flavor!N109</f>
        <v>9.3726086576590595E-2</v>
      </c>
      <c r="O126" s="88">
        <f>Flavor!O109</f>
        <v>60907802.478031635</v>
      </c>
      <c r="P126" s="87">
        <f>Flavor!P109</f>
        <v>2334024.2330913618</v>
      </c>
      <c r="Q126" s="89">
        <f>Flavor!Q109</f>
        <v>3.9847595682338963E-2</v>
      </c>
    </row>
    <row r="127" spans="2:17">
      <c r="B127" s="410"/>
      <c r="C127" s="166" t="s">
        <v>224</v>
      </c>
      <c r="D127" s="88">
        <f>Flavor!D110</f>
        <v>7848477.3073093817</v>
      </c>
      <c r="E127" s="87">
        <f>Flavor!E110</f>
        <v>978252.46631361637</v>
      </c>
      <c r="F127" s="89">
        <f>Flavor!F110</f>
        <v>0.14239016756427278</v>
      </c>
      <c r="G127" s="106">
        <f>Flavor!G110</f>
        <v>2.2847620743030803</v>
      </c>
      <c r="H127" s="92">
        <f>Flavor!H110</f>
        <v>0.24161472205529577</v>
      </c>
      <c r="I127" s="194">
        <f>Flavor!I110</f>
        <v>3.4800543828970358</v>
      </c>
      <c r="J127" s="195">
        <f>Flavor!J110</f>
        <v>-5.0885326494708227E-2</v>
      </c>
      <c r="K127" s="89">
        <f>Flavor!K110</f>
        <v>-1.4411270280079057E-2</v>
      </c>
      <c r="L127" s="90">
        <f>Flavor!L110</f>
        <v>27313127.852369938</v>
      </c>
      <c r="M127" s="91">
        <f>Flavor!M110</f>
        <v>3054778.1488484107</v>
      </c>
      <c r="N127" s="89">
        <f>Flavor!N110</f>
        <v>0.12592687409419923</v>
      </c>
      <c r="O127" s="88">
        <f>Flavor!O110</f>
        <v>11088835.173282266</v>
      </c>
      <c r="P127" s="87">
        <f>Flavor!P110</f>
        <v>775825.47572580911</v>
      </c>
      <c r="Q127" s="89">
        <f>Flavor!Q110</f>
        <v>7.5227843129986746E-2</v>
      </c>
    </row>
    <row r="128" spans="2:17">
      <c r="B128" s="410"/>
      <c r="C128" s="166" t="s">
        <v>225</v>
      </c>
      <c r="D128" s="88">
        <f>Flavor!D111</f>
        <v>61733036.054704078</v>
      </c>
      <c r="E128" s="87">
        <f>Flavor!E111</f>
        <v>5429017.4529189244</v>
      </c>
      <c r="F128" s="89">
        <f>Flavor!F111</f>
        <v>9.6423267605747667E-2</v>
      </c>
      <c r="G128" s="106">
        <f>Flavor!G111</f>
        <v>17.971039984789829</v>
      </c>
      <c r="H128" s="92">
        <f>Flavor!H111</f>
        <v>1.2266962129964867</v>
      </c>
      <c r="I128" s="194">
        <f>Flavor!I111</f>
        <v>2.8115943770507745</v>
      </c>
      <c r="J128" s="195">
        <f>Flavor!J111</f>
        <v>2.6577638156334071E-2</v>
      </c>
      <c r="K128" s="89">
        <f>Flavor!K111</f>
        <v>9.54308022108496E-3</v>
      </c>
      <c r="L128" s="90">
        <f>Flavor!L111</f>
        <v>173568257.04967871</v>
      </c>
      <c r="M128" s="91">
        <f>Flavor!M111</f>
        <v>16760622.776683122</v>
      </c>
      <c r="N128" s="89">
        <f>Flavor!N111</f>
        <v>0.10688652280477347</v>
      </c>
      <c r="O128" s="88">
        <f>Flavor!O111</f>
        <v>44369134.134570241</v>
      </c>
      <c r="P128" s="87">
        <f>Flavor!P111</f>
        <v>3122351.5451485142</v>
      </c>
      <c r="Q128" s="89">
        <f>Flavor!Q111</f>
        <v>7.5699275170841615E-2</v>
      </c>
    </row>
    <row r="129" spans="2:17">
      <c r="B129" s="410"/>
      <c r="C129" s="166" t="s">
        <v>226</v>
      </c>
      <c r="D129" s="88">
        <f>Flavor!D112</f>
        <v>15491499.800031066</v>
      </c>
      <c r="E129" s="87">
        <f>Flavor!E112</f>
        <v>-740378.17920596153</v>
      </c>
      <c r="F129" s="89">
        <f>Flavor!F112</f>
        <v>-4.5612601336272658E-2</v>
      </c>
      <c r="G129" s="106">
        <f>Flavor!G112</f>
        <v>4.5097144110006546</v>
      </c>
      <c r="H129" s="92">
        <f>Flavor!H112</f>
        <v>-0.31751021160434156</v>
      </c>
      <c r="I129" s="194">
        <f>Flavor!I112</f>
        <v>2.9611496539685902</v>
      </c>
      <c r="J129" s="195">
        <f>Flavor!J112</f>
        <v>1.6055733089909374E-2</v>
      </c>
      <c r="K129" s="89">
        <f>Flavor!K112</f>
        <v>5.4516879669219784E-3</v>
      </c>
      <c r="L129" s="90">
        <f>Flavor!L112</f>
        <v>45872649.272316478</v>
      </c>
      <c r="M129" s="91">
        <f>Flavor!M112</f>
        <v>-1931755.8887790143</v>
      </c>
      <c r="N129" s="89">
        <f>Flavor!N112</f>
        <v>-4.0409579039195516E-2</v>
      </c>
      <c r="O129" s="88">
        <f>Flavor!O112</f>
        <v>30737855.590139747</v>
      </c>
      <c r="P129" s="87">
        <f>Flavor!P112</f>
        <v>-760497.36553215235</v>
      </c>
      <c r="Q129" s="89">
        <f>Flavor!Q112</f>
        <v>-2.4144035931098099E-2</v>
      </c>
    </row>
    <row r="130" spans="2:17">
      <c r="B130" s="410"/>
      <c r="C130" s="166" t="s">
        <v>227</v>
      </c>
      <c r="D130" s="88">
        <f>Flavor!D113</f>
        <v>1535281.1490430667</v>
      </c>
      <c r="E130" s="87">
        <f>Flavor!E113</f>
        <v>-38331.291001782985</v>
      </c>
      <c r="F130" s="89">
        <f>Flavor!F113</f>
        <v>-2.4358787479266814E-2</v>
      </c>
      <c r="G130" s="106">
        <f>Flavor!G113</f>
        <v>0.44693410012910934</v>
      </c>
      <c r="H130" s="92">
        <f>Flavor!H113</f>
        <v>-2.1045065728264978E-2</v>
      </c>
      <c r="I130" s="194">
        <f>Flavor!I113</f>
        <v>3.4970934546572621</v>
      </c>
      <c r="J130" s="195">
        <f>Flavor!J113</f>
        <v>0.12832321687652204</v>
      </c>
      <c r="K130" s="89">
        <f>Flavor!K113</f>
        <v>3.8092006227488553E-2</v>
      </c>
      <c r="L130" s="90">
        <f>Flavor!L113</f>
        <v>5369021.657377189</v>
      </c>
      <c r="M130" s="91">
        <f>Flavor!M113</f>
        <v>67882.90355257038</v>
      </c>
      <c r="N130" s="89">
        <f>Flavor!N113</f>
        <v>1.280534366386747E-2</v>
      </c>
      <c r="O130" s="88">
        <f>Flavor!O113</f>
        <v>2800591.8909300566</v>
      </c>
      <c r="P130" s="87">
        <f>Flavor!P113</f>
        <v>112534.6011877167</v>
      </c>
      <c r="Q130" s="89">
        <f>Flavor!Q113</f>
        <v>4.186465876942063E-2</v>
      </c>
    </row>
    <row r="131" spans="2:17">
      <c r="B131" s="410"/>
      <c r="C131" s="166" t="s">
        <v>228</v>
      </c>
      <c r="D131" s="88">
        <f>Flavor!D114</f>
        <v>11897640.245151186</v>
      </c>
      <c r="E131" s="87">
        <f>Flavor!E114</f>
        <v>-638419.75444860198</v>
      </c>
      <c r="F131" s="89">
        <f>Flavor!F114</f>
        <v>-5.0926667108244811E-2</v>
      </c>
      <c r="G131" s="106">
        <f>Flavor!G114</f>
        <v>3.4635096900270472</v>
      </c>
      <c r="H131" s="92">
        <f>Flavor!H114</f>
        <v>-0.26460960571485748</v>
      </c>
      <c r="I131" s="194">
        <f>Flavor!I114</f>
        <v>3.2148696547347049</v>
      </c>
      <c r="J131" s="195">
        <f>Flavor!J114</f>
        <v>-1.7787600933976133E-2</v>
      </c>
      <c r="K131" s="89">
        <f>Flavor!K114</f>
        <v>-5.5024704220604844E-3</v>
      </c>
      <c r="L131" s="90">
        <f>Flavor!L114</f>
        <v>38249362.587086923</v>
      </c>
      <c r="M131" s="91">
        <f>Flavor!M114</f>
        <v>-2275422.7281172574</v>
      </c>
      <c r="N131" s="89">
        <f>Flavor!N114</f>
        <v>-5.6148915050848132E-2</v>
      </c>
      <c r="O131" s="88">
        <f>Flavor!O114</f>
        <v>24804869.752218604</v>
      </c>
      <c r="P131" s="87">
        <f>Flavor!P114</f>
        <v>-1329914.6471039318</v>
      </c>
      <c r="Q131" s="89">
        <f>Flavor!Q114</f>
        <v>-5.0886765575858577E-2</v>
      </c>
    </row>
    <row r="132" spans="2:17">
      <c r="B132" s="410"/>
      <c r="C132" s="166" t="s">
        <v>229</v>
      </c>
      <c r="D132" s="88">
        <f>Flavor!D115</f>
        <v>4363190.4269642085</v>
      </c>
      <c r="E132" s="87">
        <f>Flavor!E115</f>
        <v>-691901.47815541923</v>
      </c>
      <c r="F132" s="89">
        <f>Flavor!F115</f>
        <v>-0.13687218573705545</v>
      </c>
      <c r="G132" s="106">
        <f>Flavor!G115</f>
        <v>1.2701638318054349</v>
      </c>
      <c r="H132" s="92">
        <f>Flavor!H115</f>
        <v>-0.23317818106199284</v>
      </c>
      <c r="I132" s="194">
        <f>Flavor!I115</f>
        <v>2.5744192677654638</v>
      </c>
      <c r="J132" s="195">
        <f>Flavor!J115</f>
        <v>-0.13588649155374233</v>
      </c>
      <c r="K132" s="89">
        <f>Flavor!K115</f>
        <v>-5.0136960040949502E-2</v>
      </c>
      <c r="L132" s="90">
        <f>Flavor!L115</f>
        <v>11232681.504106479</v>
      </c>
      <c r="M132" s="91">
        <f>Flavor!M115</f>
        <v>-2468163.200227147</v>
      </c>
      <c r="N132" s="89">
        <f>Flavor!N115</f>
        <v>-0.18014679047098886</v>
      </c>
      <c r="O132" s="88">
        <f>Flavor!O115</f>
        <v>4056224.1895422935</v>
      </c>
      <c r="P132" s="87">
        <f>Flavor!P115</f>
        <v>-457675.58103089128</v>
      </c>
      <c r="Q132" s="89">
        <f>Flavor!Q115</f>
        <v>-0.10139249967723024</v>
      </c>
    </row>
    <row r="133" spans="2:17">
      <c r="B133" s="410"/>
      <c r="C133" s="166" t="s">
        <v>230</v>
      </c>
      <c r="D133" s="88">
        <f>Flavor!D116</f>
        <v>6313281.9621422328</v>
      </c>
      <c r="E133" s="87">
        <f>Flavor!E116</f>
        <v>61306.33781737648</v>
      </c>
      <c r="F133" s="89">
        <f>Flavor!F116</f>
        <v>9.8059144022969343E-3</v>
      </c>
      <c r="G133" s="106">
        <f>Flavor!G116</f>
        <v>1.8378529524511384</v>
      </c>
      <c r="H133" s="92">
        <f>Flavor!H116</f>
        <v>-2.1432258555959871E-2</v>
      </c>
      <c r="I133" s="194">
        <f>Flavor!I116</f>
        <v>3.0989279174264737</v>
      </c>
      <c r="J133" s="195">
        <f>Flavor!J116</f>
        <v>-7.7753827042274182E-2</v>
      </c>
      <c r="K133" s="89">
        <f>Flavor!K116</f>
        <v>-2.4476429588094397E-2</v>
      </c>
      <c r="L133" s="90">
        <f>Flavor!L116</f>
        <v>19564405.723067552</v>
      </c>
      <c r="M133" s="91">
        <f>Flavor!M116</f>
        <v>-296131.10958882049</v>
      </c>
      <c r="N133" s="89">
        <f>Flavor!N116</f>
        <v>-1.4910528959212055E-2</v>
      </c>
      <c r="O133" s="88">
        <f>Flavor!O116</f>
        <v>13742907.150221109</v>
      </c>
      <c r="P133" s="87">
        <f>Flavor!P116</f>
        <v>595184.95212762803</v>
      </c>
      <c r="Q133" s="89">
        <f>Flavor!Q116</f>
        <v>4.5269054453701059E-2</v>
      </c>
    </row>
    <row r="134" spans="2:17">
      <c r="B134" s="410"/>
      <c r="C134" s="166" t="s">
        <v>231</v>
      </c>
      <c r="D134" s="88">
        <f>Flavor!D117</f>
        <v>788990.54096790659</v>
      </c>
      <c r="E134" s="87">
        <f>Flavor!E117</f>
        <v>-305206.73768446408</v>
      </c>
      <c r="F134" s="89">
        <f>Flavor!F117</f>
        <v>-0.27893209354382709</v>
      </c>
      <c r="G134" s="106">
        <f>Flavor!G117</f>
        <v>0.22968221661398047</v>
      </c>
      <c r="H134" s="92">
        <f>Flavor!H117</f>
        <v>-9.5722893765390393E-2</v>
      </c>
      <c r="I134" s="194">
        <f>Flavor!I117</f>
        <v>3.1924080277822604</v>
      </c>
      <c r="J134" s="195">
        <f>Flavor!J117</f>
        <v>0.11875701943399797</v>
      </c>
      <c r="K134" s="89">
        <f>Flavor!K117</f>
        <v>3.8637118889374607E-2</v>
      </c>
      <c r="L134" s="90">
        <f>Flavor!L117</f>
        <v>2518779.7368302136</v>
      </c>
      <c r="M134" s="91">
        <f>Flavor!M117</f>
        <v>-844400.83203157037</v>
      </c>
      <c r="N134" s="89">
        <f>Flavor!N117</f>
        <v>-0.25107210711476746</v>
      </c>
      <c r="O134" s="88">
        <f>Flavor!O117</f>
        <v>1237513.5154345036</v>
      </c>
      <c r="P134" s="87">
        <f>Flavor!P117</f>
        <v>-153841.03739667637</v>
      </c>
      <c r="Q134" s="89">
        <f>Flavor!Q117</f>
        <v>-0.11056925575413895</v>
      </c>
    </row>
    <row r="135" spans="2:17">
      <c r="B135" s="410"/>
      <c r="C135" s="166" t="s">
        <v>232</v>
      </c>
      <c r="D135" s="88">
        <f>Flavor!D118</f>
        <v>4447383.5974998446</v>
      </c>
      <c r="E135" s="87">
        <f>Flavor!E118</f>
        <v>-214653.17820993066</v>
      </c>
      <c r="F135" s="89">
        <f>Flavor!F118</f>
        <v>-4.6042789565350573E-2</v>
      </c>
      <c r="G135" s="106">
        <f>Flavor!G118</f>
        <v>1.2946732182027181</v>
      </c>
      <c r="H135" s="92">
        <f>Flavor!H118</f>
        <v>-9.1777489718021021E-2</v>
      </c>
      <c r="I135" s="194">
        <f>Flavor!I118</f>
        <v>2.8227825724806741</v>
      </c>
      <c r="J135" s="195">
        <f>Flavor!J118</f>
        <v>1.8922471622911274E-2</v>
      </c>
      <c r="K135" s="89">
        <f>Flavor!K118</f>
        <v>6.7487217415456895E-3</v>
      </c>
      <c r="L135" s="90">
        <f>Flavor!L118</f>
        <v>12553996.912158966</v>
      </c>
      <c r="M135" s="91">
        <f>Flavor!M118</f>
        <v>-517701.99198524468</v>
      </c>
      <c r="N135" s="89">
        <f>Flavor!N118</f>
        <v>-3.9604797798786048E-2</v>
      </c>
      <c r="O135" s="88">
        <f>Flavor!O118</f>
        <v>7641605.486610651</v>
      </c>
      <c r="P135" s="87">
        <f>Flavor!P118</f>
        <v>-544263.11734461319</v>
      </c>
      <c r="Q135" s="89">
        <f>Flavor!Q118</f>
        <v>-6.6488132619382023E-2</v>
      </c>
    </row>
    <row r="136" spans="2:17" ht="15.75" thickBot="1">
      <c r="B136" s="413"/>
      <c r="C136" s="172" t="s">
        <v>233</v>
      </c>
      <c r="D136" s="155">
        <f>Flavor!D119</f>
        <v>2352308.7628676635</v>
      </c>
      <c r="E136" s="149">
        <f>Flavor!E119</f>
        <v>-148627.81726376386</v>
      </c>
      <c r="F136" s="151">
        <f>Flavor!F119</f>
        <v>-5.9428862948597151E-2</v>
      </c>
      <c r="G136" s="152">
        <f>Flavor!G119</f>
        <v>0.68477815989166846</v>
      </c>
      <c r="H136" s="153">
        <f>Flavor!H119</f>
        <v>-5.8979441947538236E-2</v>
      </c>
      <c r="I136" s="196">
        <f>Flavor!I119</f>
        <v>2.585929672806317</v>
      </c>
      <c r="J136" s="197">
        <f>Flavor!J119</f>
        <v>0.23143267080479468</v>
      </c>
      <c r="K136" s="151">
        <f>Flavor!K119</f>
        <v>9.8293890630592129E-2</v>
      </c>
      <c r="L136" s="154">
        <f>Flavor!L119</f>
        <v>6082905.0295018097</v>
      </c>
      <c r="M136" s="150">
        <f>Flavor!M119</f>
        <v>194457.34938642383</v>
      </c>
      <c r="N136" s="151">
        <f>Flavor!N119</f>
        <v>3.3023533527025133E-2</v>
      </c>
      <c r="O136" s="155">
        <f>Flavor!O119</f>
        <v>5340114.8300350904</v>
      </c>
      <c r="P136" s="149">
        <f>Flavor!P119</f>
        <v>-41590.234211872332</v>
      </c>
      <c r="Q136" s="151">
        <f>Flavor!Q119</f>
        <v>-7.7280775730677953E-3</v>
      </c>
    </row>
    <row r="137" spans="2:17">
      <c r="B137" s="409" t="s">
        <v>234</v>
      </c>
      <c r="C137" s="244" t="s">
        <v>346</v>
      </c>
      <c r="D137" s="127">
        <f>Fat!D35</f>
        <v>80860504.607711941</v>
      </c>
      <c r="E137" s="121">
        <f>Fat!E35</f>
        <v>4419869.6909807026</v>
      </c>
      <c r="F137" s="123">
        <f>Fat!F35</f>
        <v>5.7820944263419334E-2</v>
      </c>
      <c r="G137" s="124">
        <f>Fat!G35</f>
        <v>23.53921748167031</v>
      </c>
      <c r="H137" s="125">
        <f>Fat!H35</f>
        <v>0.80641259553174649</v>
      </c>
      <c r="I137" s="198">
        <f>Fat!I35</f>
        <v>3.3095122863627751</v>
      </c>
      <c r="J137" s="199">
        <f>Fat!J35</f>
        <v>2.2214127482738544E-2</v>
      </c>
      <c r="K137" s="123">
        <f>Fat!K35</f>
        <v>6.757563935212609E-3</v>
      </c>
      <c r="L137" s="126">
        <f>Fat!L35</f>
        <v>267608833.48071647</v>
      </c>
      <c r="M137" s="122">
        <f>Fat!M35</f>
        <v>16325675.055324823</v>
      </c>
      <c r="N137" s="123">
        <f>Fat!N35</f>
        <v>6.4969236926286367E-2</v>
      </c>
      <c r="O137" s="127">
        <f>Fat!O35</f>
        <v>96060540.920025706</v>
      </c>
      <c r="P137" s="121">
        <f>Fat!P35</f>
        <v>3749062.3649512827</v>
      </c>
      <c r="Q137" s="123">
        <f>Fat!Q35</f>
        <v>4.0613176428698793E-2</v>
      </c>
    </row>
    <row r="138" spans="2:17">
      <c r="B138" s="410"/>
      <c r="C138" s="245" t="s">
        <v>236</v>
      </c>
      <c r="D138" s="88">
        <f>Fat!D36</f>
        <v>9289539.6400273163</v>
      </c>
      <c r="E138" s="87">
        <f>Fat!E36</f>
        <v>1583578.1370138777</v>
      </c>
      <c r="F138" s="89">
        <f>Fat!F36</f>
        <v>0.20550039555668881</v>
      </c>
      <c r="G138" s="106">
        <f>Fat!G36</f>
        <v>2.7042682327058487</v>
      </c>
      <c r="H138" s="92">
        <f>Fat!H36</f>
        <v>0.41257979371099252</v>
      </c>
      <c r="I138" s="194">
        <f>Fat!I36</f>
        <v>3.6848394606830253</v>
      </c>
      <c r="J138" s="195">
        <f>Fat!J36</f>
        <v>0.23691212190565736</v>
      </c>
      <c r="K138" s="89">
        <f>Fat!K36</f>
        <v>6.8711460140475633E-2</v>
      </c>
      <c r="L138" s="90">
        <f>Fat!L36</f>
        <v>34230462.237151839</v>
      </c>
      <c r="M138" s="91">
        <f>Fat!M36</f>
        <v>7660866.8993458673</v>
      </c>
      <c r="N138" s="89">
        <f>Fat!N36</f>
        <v>0.28833208793530973</v>
      </c>
      <c r="O138" s="88">
        <f>Fat!O36</f>
        <v>15112366.979770422</v>
      </c>
      <c r="P138" s="87">
        <f>Fat!P36</f>
        <v>3716304.7496517953</v>
      </c>
      <c r="Q138" s="89">
        <f>Fat!Q36</f>
        <v>0.32610428713086365</v>
      </c>
    </row>
    <row r="139" spans="2:17">
      <c r="B139" s="410"/>
      <c r="C139" s="245" t="s">
        <v>97</v>
      </c>
      <c r="D139" s="88">
        <f>Fat!D37</f>
        <v>133687078.77928157</v>
      </c>
      <c r="E139" s="87">
        <f>Fat!E37</f>
        <v>-3650544.2463200539</v>
      </c>
      <c r="F139" s="89">
        <f>Fat!F37</f>
        <v>-2.6580802593616625E-2</v>
      </c>
      <c r="G139" s="106">
        <f>Fat!G37</f>
        <v>38.917506601542669</v>
      </c>
      <c r="H139" s="92">
        <f>Fat!H37</f>
        <v>-1.92555273683152</v>
      </c>
      <c r="I139" s="194">
        <f>Fat!I37</f>
        <v>2.8846658546348092</v>
      </c>
      <c r="J139" s="195">
        <f>Fat!J37</f>
        <v>-4.4885097158582354E-3</v>
      </c>
      <c r="K139" s="89">
        <f>Fat!K37</f>
        <v>-1.553572135584739E-3</v>
      </c>
      <c r="L139" s="90">
        <f>Fat!L37</f>
        <v>385642551.36046731</v>
      </c>
      <c r="M139" s="91">
        <f>Fat!M37</f>
        <v>-11147041.593496323</v>
      </c>
      <c r="N139" s="89">
        <f>Fat!N37</f>
        <v>-2.8093079534950469E-2</v>
      </c>
      <c r="O139" s="88">
        <f>Fat!O37</f>
        <v>190243114.89971471</v>
      </c>
      <c r="P139" s="87">
        <f>Fat!P37</f>
        <v>-6225326.6416588724</v>
      </c>
      <c r="Q139" s="89">
        <f>Fat!Q37</f>
        <v>-3.1686140495739125E-2</v>
      </c>
    </row>
    <row r="140" spans="2:17" ht="15.75" thickBot="1">
      <c r="B140" s="411"/>
      <c r="C140" s="246" t="s">
        <v>23</v>
      </c>
      <c r="D140" s="120">
        <f>Fat!D38</f>
        <v>119553156.45671435</v>
      </c>
      <c r="E140" s="114">
        <f>Fat!E38</f>
        <v>4835110.9074943662</v>
      </c>
      <c r="F140" s="116">
        <f>Fat!F38</f>
        <v>4.2147779665753227E-2</v>
      </c>
      <c r="G140" s="117">
        <f>Fat!G38</f>
        <v>34.802995159473163</v>
      </c>
      <c r="H140" s="118">
        <f>Fat!H38</f>
        <v>0.68680879824805174</v>
      </c>
      <c r="I140" s="206">
        <f>Fat!I38</f>
        <v>2.9933680523269368</v>
      </c>
      <c r="J140" s="207">
        <f>Fat!J38</f>
        <v>1.1512324639890714E-2</v>
      </c>
      <c r="K140" s="116">
        <f>Fat!K38</f>
        <v>3.8607919668939006E-3</v>
      </c>
      <c r="L140" s="119">
        <f>Fat!L38</f>
        <v>357866599.0923726</v>
      </c>
      <c r="M140" s="115">
        <f>Fat!M38</f>
        <v>15793937.902367532</v>
      </c>
      <c r="N140" s="116">
        <f>Fat!N38</f>
        <v>4.6171295441803088E-2</v>
      </c>
      <c r="O140" s="120">
        <f>Fat!O38</f>
        <v>144116971.75528109</v>
      </c>
      <c r="P140" s="114">
        <f>Fat!P38</f>
        <v>840045.6553555727</v>
      </c>
      <c r="Q140" s="116">
        <f>Fat!Q38</f>
        <v>5.8630909960317012E-3</v>
      </c>
    </row>
    <row r="141" spans="2:17" ht="15.75" hidden="1" thickBot="1">
      <c r="B141" s="412" t="s">
        <v>237</v>
      </c>
      <c r="C141" s="169" t="s">
        <v>238</v>
      </c>
      <c r="D141" s="136">
        <f>Organic!D11</f>
        <v>20175007.95253877</v>
      </c>
      <c r="E141" s="128">
        <f>Organic!E11</f>
        <v>1316479.8526278026</v>
      </c>
      <c r="F141" s="132">
        <f>Organic!F11</f>
        <v>6.980819741886525E-2</v>
      </c>
      <c r="G141" s="133">
        <f>Organic!G11</f>
        <v>5.8731256030764971</v>
      </c>
      <c r="H141" s="134">
        <f>Organic!H11</f>
        <v>0.26475722411104918</v>
      </c>
      <c r="I141" s="202">
        <f>Organic!I11</f>
        <v>3.4127983159309223</v>
      </c>
      <c r="J141" s="203">
        <f>Organic!J11</f>
        <v>2.5840146730411462E-3</v>
      </c>
      <c r="K141" s="132">
        <f>Organic!K11</f>
        <v>7.5772794457169878E-4</v>
      </c>
      <c r="L141" s="135">
        <f>Organic!L11</f>
        <v>68853233.16431728</v>
      </c>
      <c r="M141" s="129">
        <f>Organic!M11</f>
        <v>4541610.9373272881</v>
      </c>
      <c r="N141" s="132">
        <f>Organic!N11</f>
        <v>7.0618820985381497E-2</v>
      </c>
      <c r="O141" s="136">
        <f>Organic!O11</f>
        <v>14868019.346552253</v>
      </c>
      <c r="P141" s="128">
        <f>Organic!P11</f>
        <v>395042.85594621673</v>
      </c>
      <c r="Q141" s="132">
        <f>Organic!Q11</f>
        <v>2.7295204701163363E-2</v>
      </c>
    </row>
    <row r="142" spans="2:17" hidden="1">
      <c r="B142" s="410"/>
      <c r="C142" s="173" t="s">
        <v>239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8" t="e">
        <f>#REF!</f>
        <v>#REF!</v>
      </c>
      <c r="J142" s="209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.75" hidden="1" thickBot="1">
      <c r="B143" s="413"/>
      <c r="C143" s="170" t="s">
        <v>240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4" t="e">
        <f>#REF!</f>
        <v>#REF!</v>
      </c>
      <c r="J143" s="205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409" t="s">
        <v>101</v>
      </c>
      <c r="C144" s="165" t="s">
        <v>241</v>
      </c>
      <c r="D144" s="127">
        <f>Size!D59</f>
        <v>90600331.960799888</v>
      </c>
      <c r="E144" s="121">
        <f>Size!E59</f>
        <v>-2670194.2476297021</v>
      </c>
      <c r="F144" s="123">
        <f>Size!F59</f>
        <v>-2.8628489150609893E-2</v>
      </c>
      <c r="G144" s="124">
        <f>Size!G59</f>
        <v>26.374568502672869</v>
      </c>
      <c r="H144" s="125">
        <f>Size!H59</f>
        <v>-1.3633051588083731</v>
      </c>
      <c r="I144" s="198">
        <f>Size!I59</f>
        <v>3.4295471261501209</v>
      </c>
      <c r="J144" s="199">
        <f>Size!J59</f>
        <v>9.8789212128673753E-3</v>
      </c>
      <c r="K144" s="123">
        <f>Size!K59</f>
        <v>2.8888537193767429E-3</v>
      </c>
      <c r="L144" s="126">
        <f>Size!L59</f>
        <v>310718108.1044082</v>
      </c>
      <c r="M144" s="122">
        <f>Size!M59</f>
        <v>-8236144.8283252716</v>
      </c>
      <c r="N144" s="123">
        <f>Size!N59</f>
        <v>-2.5822338948596025E-2</v>
      </c>
      <c r="O144" s="127">
        <f>Size!O59</f>
        <v>267410246.47825491</v>
      </c>
      <c r="P144" s="121">
        <f>Size!P59</f>
        <v>-6960173.7853056788</v>
      </c>
      <c r="Q144" s="123">
        <f>Size!Q59</f>
        <v>-2.5367799410081184E-2</v>
      </c>
    </row>
    <row r="145" spans="1:17">
      <c r="B145" s="410"/>
      <c r="C145" s="166" t="s">
        <v>242</v>
      </c>
      <c r="D145" s="88">
        <f>Size!D60</f>
        <v>42724654.772840351</v>
      </c>
      <c r="E145" s="87">
        <f>Size!E60</f>
        <v>-3018364.3666708097</v>
      </c>
      <c r="F145" s="89">
        <f>Size!F60</f>
        <v>-6.5985245911843543E-2</v>
      </c>
      <c r="G145" s="106">
        <f>Size!G60</f>
        <v>12.437529859679541</v>
      </c>
      <c r="H145" s="92">
        <f>Size!H60</f>
        <v>-1.1660610855574127</v>
      </c>
      <c r="I145" s="194">
        <f>Size!I60</f>
        <v>3.289810428641891</v>
      </c>
      <c r="J145" s="195">
        <f>Size!J60</f>
        <v>-2.755710443597037E-2</v>
      </c>
      <c r="K145" s="89">
        <f>Size!K60</f>
        <v>-8.3069193151483044E-3</v>
      </c>
      <c r="L145" s="90">
        <f>Size!L60</f>
        <v>140556014.83181474</v>
      </c>
      <c r="M145" s="91">
        <f>Size!M60</f>
        <v>-11190391.726558805</v>
      </c>
      <c r="N145" s="89">
        <f>Size!N60</f>
        <v>-7.3744031113211927E-2</v>
      </c>
      <c r="O145" s="88">
        <f>Size!O60</f>
        <v>31062213.667552352</v>
      </c>
      <c r="P145" s="87">
        <f>Size!P60</f>
        <v>-2104111.8624006324</v>
      </c>
      <c r="Q145" s="89">
        <f>Size!Q60</f>
        <v>-6.3441211191766739E-2</v>
      </c>
    </row>
    <row r="146" spans="1:17">
      <c r="B146" s="410"/>
      <c r="C146" s="166" t="s">
        <v>243</v>
      </c>
      <c r="D146" s="88">
        <f>Size!D61</f>
        <v>65352552.42422542</v>
      </c>
      <c r="E146" s="87">
        <f>Size!E61</f>
        <v>2655036.8787196502</v>
      </c>
      <c r="F146" s="89">
        <f>Size!F61</f>
        <v>4.2346763753224451E-2</v>
      </c>
      <c r="G146" s="106">
        <f>Size!G61</f>
        <v>19.024713634416088</v>
      </c>
      <c r="H146" s="92">
        <f>Size!H61</f>
        <v>0.37899739600143434</v>
      </c>
      <c r="I146" s="194">
        <f>Size!I61</f>
        <v>3.0734557321810607</v>
      </c>
      <c r="J146" s="195">
        <f>Size!J61</f>
        <v>5.4385287175262587E-2</v>
      </c>
      <c r="K146" s="89">
        <f>Size!K61</f>
        <v>1.8013917914776627E-2</v>
      </c>
      <c r="L146" s="90">
        <f>Size!L61</f>
        <v>200858176.86089888</v>
      </c>
      <c r="M146" s="91">
        <f>Size!M61</f>
        <v>11569960.702170819</v>
      </c>
      <c r="N146" s="89">
        <f>Size!N61</f>
        <v>6.1123512794207975E-2</v>
      </c>
      <c r="O146" s="88">
        <f>Size!O61</f>
        <v>43787246.072824836</v>
      </c>
      <c r="P146" s="87">
        <f>Size!P61</f>
        <v>2597340.6991614327</v>
      </c>
      <c r="Q146" s="89">
        <f>Size!Q61</f>
        <v>6.3057700074789627E-2</v>
      </c>
    </row>
    <row r="147" spans="1:17">
      <c r="B147" s="410"/>
      <c r="C147" s="166" t="s">
        <v>244</v>
      </c>
      <c r="D147" s="88">
        <f>Size!D62</f>
        <v>98859542.141734481</v>
      </c>
      <c r="E147" s="87">
        <f>Size!E62</f>
        <v>8723049.461806953</v>
      </c>
      <c r="F147" s="89">
        <f>Size!F62</f>
        <v>9.6776002731571636E-2</v>
      </c>
      <c r="G147" s="106">
        <f>Size!G62</f>
        <v>28.778898597062401</v>
      </c>
      <c r="H147" s="92">
        <f>Size!H62</f>
        <v>1.9730602697677888</v>
      </c>
      <c r="I147" s="194">
        <f>Size!I62</f>
        <v>2.4282209156248311</v>
      </c>
      <c r="J147" s="195">
        <f>Size!J62</f>
        <v>5.5940143138998533E-2</v>
      </c>
      <c r="K147" s="89">
        <f>Size!K62</f>
        <v>2.3580742965926733E-2</v>
      </c>
      <c r="L147" s="90">
        <f>Size!L62</f>
        <v>240052807.93765408</v>
      </c>
      <c r="M147" s="91">
        <f>Size!M62</f>
        <v>26223739.453752011</v>
      </c>
      <c r="N147" s="89">
        <f>Size!N62</f>
        <v>0.12263879574318139</v>
      </c>
      <c r="O147" s="88">
        <f>Size!O62</f>
        <v>49475690.22552228</v>
      </c>
      <c r="P147" s="87">
        <f>Size!P62</f>
        <v>4377822.8651544154</v>
      </c>
      <c r="Q147" s="89">
        <f>Size!Q62</f>
        <v>9.7073833451416347E-2</v>
      </c>
    </row>
    <row r="148" spans="1:17">
      <c r="B148" s="410"/>
      <c r="C148" s="166" t="s">
        <v>245</v>
      </c>
      <c r="D148" s="88">
        <f>Size!D63</f>
        <v>107429044.40053596</v>
      </c>
      <c r="E148" s="87">
        <f>Size!E63</f>
        <v>-1170026.2297382504</v>
      </c>
      <c r="F148" s="89">
        <f>Size!F63</f>
        <v>-1.0773814388537518E-2</v>
      </c>
      <c r="G148" s="106">
        <f>Size!G63</f>
        <v>31.273557495843924</v>
      </c>
      <c r="H148" s="92">
        <f>Size!H63</f>
        <v>-1.022896950711754</v>
      </c>
      <c r="I148" s="194">
        <f>Size!I63</f>
        <v>3.5430896910125655</v>
      </c>
      <c r="J148" s="195">
        <f>Size!J63</f>
        <v>4.3844809688498465E-2</v>
      </c>
      <c r="K148" s="89">
        <f>Size!K63</f>
        <v>1.2529791762361079E-2</v>
      </c>
      <c r="L148" s="90">
        <f>Size!L63</f>
        <v>380630739.73087013</v>
      </c>
      <c r="M148" s="91">
        <f>Size!M63</f>
        <v>615997.71133226156</v>
      </c>
      <c r="N148" s="89">
        <f>Size!N63</f>
        <v>1.6209837230488047E-3</v>
      </c>
      <c r="O148" s="88">
        <f>Size!O63</f>
        <v>303089652.85225129</v>
      </c>
      <c r="P148" s="87">
        <f>Size!P63</f>
        <v>-2682050.7127793431</v>
      </c>
      <c r="Q148" s="89">
        <f>Size!Q63</f>
        <v>-8.771415672244938E-3</v>
      </c>
    </row>
    <row r="149" spans="1:17" ht="15" customHeight="1">
      <c r="B149" s="410"/>
      <c r="C149" s="166" t="s">
        <v>246</v>
      </c>
      <c r="D149" s="88">
        <f>Size!D64</f>
        <v>114178022.43875909</v>
      </c>
      <c r="E149" s="87">
        <f>Size!E64</f>
        <v>9094730.4227717221</v>
      </c>
      <c r="F149" s="89">
        <f>Size!F64</f>
        <v>8.6547825522900926E-2</v>
      </c>
      <c r="G149" s="106">
        <f>Size!G64</f>
        <v>33.23824548031142</v>
      </c>
      <c r="H149" s="92">
        <f>Size!H64</f>
        <v>1.98735416059926</v>
      </c>
      <c r="I149" s="194">
        <f>Size!I64</f>
        <v>2.4942334595796503</v>
      </c>
      <c r="J149" s="195">
        <f>Size!J64</f>
        <v>5.1694887043373772E-2</v>
      </c>
      <c r="K149" s="89">
        <f>Size!K64</f>
        <v>2.1164409694334928E-2</v>
      </c>
      <c r="L149" s="90">
        <f>Size!L64</f>
        <v>284786643.915389</v>
      </c>
      <c r="M149" s="91">
        <f>Size!M64</f>
        <v>28116649.837246507</v>
      </c>
      <c r="N149" s="89">
        <f>Size!N64</f>
        <v>0.10954396885475623</v>
      </c>
      <c r="O149" s="88">
        <f>Size!O64</f>
        <v>58049626.182823896</v>
      </c>
      <c r="P149" s="87">
        <f>Size!P64</f>
        <v>4521542.0983224884</v>
      </c>
      <c r="Q149" s="89">
        <f>Size!Q64</f>
        <v>8.4470463975221219E-2</v>
      </c>
    </row>
    <row r="150" spans="1:17" ht="15.75" thickBot="1">
      <c r="B150" s="411"/>
      <c r="C150" s="167" t="s">
        <v>247</v>
      </c>
      <c r="D150" s="155">
        <f>Size!D65</f>
        <v>121783212.64443985</v>
      </c>
      <c r="E150" s="149">
        <f>Size!E65</f>
        <v>-736689.70386488736</v>
      </c>
      <c r="F150" s="151">
        <f>Size!F65</f>
        <v>-6.0128166097504297E-3</v>
      </c>
      <c r="G150" s="152">
        <f>Size!G65</f>
        <v>35.452184499236552</v>
      </c>
      <c r="H150" s="153">
        <f>Size!H65</f>
        <v>-0.98420875922832352</v>
      </c>
      <c r="I150" s="196">
        <f>Size!I65</f>
        <v>3.1197326320640086</v>
      </c>
      <c r="J150" s="197">
        <f>Size!J65</f>
        <v>1.7948640030453156E-2</v>
      </c>
      <c r="K150" s="151">
        <f>Size!K65</f>
        <v>5.786553827265669E-3</v>
      </c>
      <c r="L150" s="154">
        <f>Size!L65</f>
        <v>379931062.52444917</v>
      </c>
      <c r="M150" s="150">
        <f>Size!M65</f>
        <v>-99209.285036861897</v>
      </c>
      <c r="N150" s="151">
        <f>Size!N65</f>
        <v>-2.6105626945054723E-4</v>
      </c>
      <c r="O150" s="155">
        <f>Size!O65</f>
        <v>84393715.51971674</v>
      </c>
      <c r="P150" s="149">
        <f>Size!P65</f>
        <v>240594.74275669456</v>
      </c>
      <c r="Q150" s="151">
        <f>Size!Q65</f>
        <v>2.8590115320187397E-3</v>
      </c>
    </row>
    <row r="151" spans="1:17">
      <c r="A151" s="59"/>
      <c r="B151" s="403"/>
      <c r="C151" s="403"/>
      <c r="D151" s="403"/>
      <c r="E151" s="403"/>
      <c r="F151" s="403"/>
      <c r="G151" s="403"/>
      <c r="H151" s="403"/>
      <c r="I151" s="403"/>
      <c r="J151" s="403"/>
      <c r="K151" s="403"/>
      <c r="L151" s="403"/>
      <c r="M151" s="403"/>
      <c r="N151" s="403"/>
      <c r="O151" s="403"/>
      <c r="P151" s="403"/>
      <c r="Q151" s="403"/>
    </row>
    <row r="152" spans="1:17">
      <c r="A152" s="59"/>
      <c r="B152" s="403"/>
      <c r="C152" s="403"/>
      <c r="D152" s="403"/>
      <c r="E152" s="403"/>
      <c r="F152" s="403"/>
      <c r="G152" s="403"/>
      <c r="H152" s="403"/>
      <c r="I152" s="403"/>
      <c r="J152" s="403"/>
      <c r="K152" s="403"/>
      <c r="L152" s="403"/>
      <c r="M152" s="403"/>
      <c r="N152" s="403"/>
      <c r="O152" s="403"/>
      <c r="P152" s="403"/>
      <c r="Q152" s="403"/>
    </row>
    <row r="153" spans="1:17">
      <c r="A153" s="59"/>
      <c r="B153" s="59"/>
      <c r="C153" s="193" t="s">
        <v>316</v>
      </c>
      <c r="D153" s="193"/>
      <c r="E153" s="193"/>
      <c r="F153" s="193"/>
      <c r="G153" s="193"/>
      <c r="H153" s="193"/>
      <c r="I153" s="191"/>
      <c r="J153" s="191"/>
      <c r="K153" s="191"/>
      <c r="L153" s="398"/>
      <c r="M153" s="399"/>
      <c r="N153" s="399"/>
      <c r="O153" s="398"/>
      <c r="P153" s="399"/>
      <c r="Q153" s="399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11"/>
      <c r="J155" s="211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414"/>
      <c r="C156" s="66"/>
      <c r="D156" s="67"/>
      <c r="E156" s="67"/>
      <c r="F156" s="68"/>
      <c r="G156" s="69"/>
      <c r="H156" s="69"/>
      <c r="I156" s="212"/>
      <c r="J156" s="212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414"/>
      <c r="C157" s="66"/>
      <c r="D157" s="67"/>
      <c r="E157" s="67"/>
      <c r="F157" s="68"/>
      <c r="G157" s="69"/>
      <c r="H157" s="69"/>
      <c r="I157" s="212"/>
      <c r="J157" s="212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414"/>
      <c r="C158" s="66"/>
      <c r="D158" s="67"/>
      <c r="E158" s="67"/>
      <c r="F158" s="68"/>
      <c r="G158" s="69"/>
      <c r="H158" s="69"/>
      <c r="I158" s="212"/>
      <c r="J158" s="212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414"/>
      <c r="C159" s="73"/>
      <c r="D159" s="70"/>
      <c r="E159" s="70"/>
      <c r="F159" s="71"/>
      <c r="G159" s="72"/>
      <c r="H159" s="72"/>
      <c r="I159" s="213"/>
      <c r="J159" s="213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414"/>
      <c r="C160" s="73"/>
      <c r="D160" s="70"/>
      <c r="E160" s="70"/>
      <c r="F160" s="71"/>
      <c r="G160" s="72"/>
      <c r="H160" s="72"/>
      <c r="I160" s="213"/>
      <c r="J160" s="213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414"/>
      <c r="C161" s="73"/>
      <c r="D161" s="70"/>
      <c r="E161" s="70"/>
      <c r="F161" s="71"/>
      <c r="G161" s="72"/>
      <c r="H161" s="72"/>
      <c r="I161" s="213"/>
      <c r="J161" s="213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414"/>
      <c r="C162" s="73"/>
      <c r="D162" s="70"/>
      <c r="E162" s="70"/>
      <c r="F162" s="71"/>
      <c r="G162" s="72"/>
      <c r="H162" s="72"/>
      <c r="I162" s="213"/>
      <c r="J162" s="213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414"/>
      <c r="C163" s="73"/>
      <c r="D163" s="70"/>
      <c r="E163" s="70"/>
      <c r="F163" s="71"/>
      <c r="G163" s="72"/>
      <c r="H163" s="72"/>
      <c r="I163" s="213"/>
      <c r="J163" s="213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414"/>
      <c r="C164" s="73"/>
      <c r="D164" s="70"/>
      <c r="E164" s="70"/>
      <c r="F164" s="71"/>
      <c r="G164" s="72"/>
      <c r="H164" s="72"/>
      <c r="I164" s="213"/>
      <c r="J164" s="213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414"/>
      <c r="C165" s="73"/>
      <c r="D165" s="70"/>
      <c r="E165" s="70"/>
      <c r="F165" s="71"/>
      <c r="G165" s="72"/>
      <c r="H165" s="72"/>
      <c r="I165" s="213"/>
      <c r="J165" s="213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414"/>
      <c r="C166" s="73"/>
      <c r="D166" s="70"/>
      <c r="E166" s="70"/>
      <c r="F166" s="71"/>
      <c r="G166" s="72"/>
      <c r="H166" s="72"/>
      <c r="I166" s="213"/>
      <c r="J166" s="213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414"/>
      <c r="C167" s="73"/>
      <c r="D167" s="70"/>
      <c r="E167" s="70"/>
      <c r="F167" s="71"/>
      <c r="G167" s="72"/>
      <c r="H167" s="72"/>
      <c r="I167" s="213"/>
      <c r="J167" s="213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414"/>
      <c r="C168" s="73"/>
      <c r="D168" s="70"/>
      <c r="E168" s="70"/>
      <c r="F168" s="71"/>
      <c r="G168" s="72"/>
      <c r="H168" s="72"/>
      <c r="I168" s="213"/>
      <c r="J168" s="213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414"/>
      <c r="C169" s="73"/>
      <c r="D169" s="70"/>
      <c r="E169" s="70"/>
      <c r="F169" s="71"/>
      <c r="G169" s="72"/>
      <c r="H169" s="72"/>
      <c r="I169" s="213"/>
      <c r="J169" s="213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414"/>
      <c r="C170" s="73"/>
      <c r="D170" s="70"/>
      <c r="E170" s="70"/>
      <c r="F170" s="71"/>
      <c r="G170" s="72"/>
      <c r="H170" s="72"/>
      <c r="I170" s="213"/>
      <c r="J170" s="213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414"/>
      <c r="C171" s="73"/>
      <c r="D171" s="70"/>
      <c r="E171" s="70"/>
      <c r="F171" s="71"/>
      <c r="G171" s="72"/>
      <c r="H171" s="72"/>
      <c r="I171" s="213"/>
      <c r="J171" s="213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414"/>
      <c r="C172" s="73"/>
      <c r="D172" s="70"/>
      <c r="E172" s="70"/>
      <c r="F172" s="71"/>
      <c r="G172" s="72"/>
      <c r="H172" s="72"/>
      <c r="I172" s="213"/>
      <c r="J172" s="213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414"/>
      <c r="C173" s="73"/>
      <c r="D173" s="70"/>
      <c r="E173" s="70"/>
      <c r="F173" s="71"/>
      <c r="G173" s="72"/>
      <c r="H173" s="72"/>
      <c r="I173" s="213"/>
      <c r="J173" s="213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414"/>
      <c r="C174" s="73"/>
      <c r="D174" s="70"/>
      <c r="E174" s="70"/>
      <c r="F174" s="71"/>
      <c r="G174" s="72"/>
      <c r="H174" s="72"/>
      <c r="I174" s="213"/>
      <c r="J174" s="213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414"/>
      <c r="C175" s="73"/>
      <c r="D175" s="70"/>
      <c r="E175" s="70"/>
      <c r="F175" s="71"/>
      <c r="G175" s="72"/>
      <c r="H175" s="72"/>
      <c r="I175" s="213"/>
      <c r="J175" s="213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414"/>
      <c r="C176" s="73"/>
      <c r="D176" s="70"/>
      <c r="E176" s="70"/>
      <c r="F176" s="71"/>
      <c r="G176" s="72"/>
      <c r="H176" s="72"/>
      <c r="I176" s="213"/>
      <c r="J176" s="213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414"/>
      <c r="C177" s="73"/>
      <c r="D177" s="70"/>
      <c r="E177" s="70"/>
      <c r="F177" s="71"/>
      <c r="G177" s="72"/>
      <c r="H177" s="72"/>
      <c r="I177" s="213"/>
      <c r="J177" s="213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414"/>
      <c r="C178" s="73"/>
      <c r="D178" s="70"/>
      <c r="E178" s="70"/>
      <c r="F178" s="71"/>
      <c r="G178" s="72"/>
      <c r="H178" s="72"/>
      <c r="I178" s="213"/>
      <c r="J178" s="213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414"/>
      <c r="C179" s="73"/>
      <c r="D179" s="70"/>
      <c r="E179" s="70"/>
      <c r="F179" s="71"/>
      <c r="G179" s="72"/>
      <c r="H179" s="72"/>
      <c r="I179" s="213"/>
      <c r="J179" s="213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414"/>
      <c r="C180" s="73"/>
      <c r="D180" s="70"/>
      <c r="E180" s="70"/>
      <c r="F180" s="71"/>
      <c r="G180" s="72"/>
      <c r="H180" s="72"/>
      <c r="I180" s="213"/>
      <c r="J180" s="213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414"/>
      <c r="C181" s="73"/>
      <c r="D181" s="70"/>
      <c r="E181" s="70"/>
      <c r="F181" s="71"/>
      <c r="G181" s="72"/>
      <c r="H181" s="72"/>
      <c r="I181" s="213"/>
      <c r="J181" s="213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414"/>
      <c r="C182" s="73"/>
      <c r="D182" s="70"/>
      <c r="E182" s="70"/>
      <c r="F182" s="71"/>
      <c r="G182" s="72"/>
      <c r="H182" s="72"/>
      <c r="I182" s="213"/>
      <c r="J182" s="213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414"/>
      <c r="C183" s="73"/>
      <c r="D183" s="70"/>
      <c r="E183" s="70"/>
      <c r="F183" s="71"/>
      <c r="G183" s="72"/>
      <c r="H183" s="72"/>
      <c r="I183" s="213"/>
      <c r="J183" s="213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414"/>
      <c r="C184" s="73"/>
      <c r="D184" s="70"/>
      <c r="E184" s="70"/>
      <c r="F184" s="71"/>
      <c r="G184" s="72"/>
      <c r="H184" s="72"/>
      <c r="I184" s="213"/>
      <c r="J184" s="213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414"/>
      <c r="C185" s="73"/>
      <c r="D185" s="70"/>
      <c r="E185" s="70"/>
      <c r="F185" s="71"/>
      <c r="G185" s="72"/>
      <c r="H185" s="72"/>
      <c r="I185" s="213"/>
      <c r="J185" s="213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414"/>
      <c r="C186" s="73"/>
      <c r="D186" s="70"/>
      <c r="E186" s="70"/>
      <c r="F186" s="71"/>
      <c r="G186" s="72"/>
      <c r="H186" s="72"/>
      <c r="I186" s="213"/>
      <c r="J186" s="213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414"/>
      <c r="C187" s="73"/>
      <c r="D187" s="70"/>
      <c r="E187" s="70"/>
      <c r="F187" s="71"/>
      <c r="G187" s="72"/>
      <c r="H187" s="72"/>
      <c r="I187" s="213"/>
      <c r="J187" s="213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414"/>
      <c r="C188" s="73"/>
      <c r="D188" s="70"/>
      <c r="E188" s="70"/>
      <c r="F188" s="71"/>
      <c r="G188" s="72"/>
      <c r="H188" s="72"/>
      <c r="I188" s="213"/>
      <c r="J188" s="213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414"/>
      <c r="C189" s="73"/>
      <c r="D189" s="70"/>
      <c r="E189" s="70"/>
      <c r="F189" s="71"/>
      <c r="G189" s="72"/>
      <c r="H189" s="72"/>
      <c r="I189" s="213"/>
      <c r="J189" s="213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414"/>
      <c r="C190" s="73"/>
      <c r="D190" s="70"/>
      <c r="E190" s="70"/>
      <c r="F190" s="71"/>
      <c r="G190" s="72"/>
      <c r="H190" s="72"/>
      <c r="I190" s="213"/>
      <c r="J190" s="213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414"/>
      <c r="C191" s="73"/>
      <c r="D191" s="70"/>
      <c r="E191" s="70"/>
      <c r="F191" s="71"/>
      <c r="G191" s="72"/>
      <c r="H191" s="72"/>
      <c r="I191" s="213"/>
      <c r="J191" s="213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414"/>
      <c r="C192" s="73"/>
      <c r="D192" s="70"/>
      <c r="E192" s="70"/>
      <c r="F192" s="71"/>
      <c r="G192" s="72"/>
      <c r="H192" s="72"/>
      <c r="I192" s="213"/>
      <c r="J192" s="213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414"/>
      <c r="C193" s="73"/>
      <c r="D193" s="70"/>
      <c r="E193" s="70"/>
      <c r="F193" s="71"/>
      <c r="G193" s="72"/>
      <c r="H193" s="72"/>
      <c r="I193" s="213"/>
      <c r="J193" s="213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414"/>
      <c r="C194" s="161"/>
      <c r="D194" s="70"/>
      <c r="E194" s="70"/>
      <c r="F194" s="71"/>
      <c r="G194" s="72"/>
      <c r="H194" s="72"/>
      <c r="I194" s="213"/>
      <c r="J194" s="213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415"/>
      <c r="C195" s="73"/>
      <c r="D195" s="70"/>
      <c r="E195" s="70"/>
      <c r="F195" s="71"/>
      <c r="G195" s="72"/>
      <c r="H195" s="72"/>
      <c r="I195" s="213"/>
      <c r="J195" s="213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415"/>
      <c r="C196" s="73"/>
      <c r="D196" s="70"/>
      <c r="E196" s="70"/>
      <c r="F196" s="71"/>
      <c r="G196" s="72"/>
      <c r="H196" s="72"/>
      <c r="I196" s="213"/>
      <c r="J196" s="213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415"/>
      <c r="C197" s="74"/>
      <c r="D197" s="70"/>
      <c r="E197" s="70"/>
      <c r="F197" s="71"/>
      <c r="G197" s="72"/>
      <c r="H197" s="72"/>
      <c r="I197" s="213"/>
      <c r="J197" s="213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415"/>
      <c r="C198" s="74"/>
      <c r="D198" s="70"/>
      <c r="E198" s="70"/>
      <c r="F198" s="71"/>
      <c r="G198" s="72"/>
      <c r="H198" s="72"/>
      <c r="I198" s="213"/>
      <c r="J198" s="213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415"/>
      <c r="C199" s="74"/>
      <c r="D199" s="70"/>
      <c r="E199" s="70"/>
      <c r="F199" s="71"/>
      <c r="G199" s="72"/>
      <c r="H199" s="72"/>
      <c r="I199" s="213"/>
      <c r="J199" s="213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415"/>
      <c r="C200" s="74"/>
      <c r="D200" s="70"/>
      <c r="E200" s="70"/>
      <c r="F200" s="71"/>
      <c r="G200" s="72"/>
      <c r="H200" s="72"/>
      <c r="I200" s="213"/>
      <c r="J200" s="213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415"/>
      <c r="C201" s="74"/>
      <c r="D201" s="70"/>
      <c r="E201" s="70"/>
      <c r="F201" s="71"/>
      <c r="G201" s="72"/>
      <c r="H201" s="72"/>
      <c r="I201" s="213"/>
      <c r="J201" s="213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415"/>
      <c r="C202" s="74"/>
      <c r="D202" s="70"/>
      <c r="E202" s="70"/>
      <c r="F202" s="71"/>
      <c r="G202" s="72"/>
      <c r="H202" s="72"/>
      <c r="I202" s="213"/>
      <c r="J202" s="213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415"/>
      <c r="C203" s="74"/>
      <c r="D203" s="70"/>
      <c r="E203" s="70"/>
      <c r="F203" s="71"/>
      <c r="G203" s="72"/>
      <c r="H203" s="72"/>
      <c r="I203" s="213"/>
      <c r="J203" s="213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415"/>
      <c r="C204" s="74"/>
      <c r="D204" s="70"/>
      <c r="E204" s="70"/>
      <c r="F204" s="71"/>
      <c r="G204" s="72"/>
      <c r="H204" s="72"/>
      <c r="I204" s="213"/>
      <c r="J204" s="213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415"/>
      <c r="C205" s="74"/>
      <c r="D205" s="70"/>
      <c r="E205" s="70"/>
      <c r="F205" s="71"/>
      <c r="G205" s="72"/>
      <c r="H205" s="72"/>
      <c r="I205" s="213"/>
      <c r="J205" s="213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415"/>
      <c r="C206" s="74"/>
      <c r="D206" s="70"/>
      <c r="E206" s="70"/>
      <c r="F206" s="71"/>
      <c r="G206" s="72"/>
      <c r="H206" s="72"/>
      <c r="I206" s="213"/>
      <c r="J206" s="213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415"/>
      <c r="C207" s="74"/>
      <c r="D207" s="70"/>
      <c r="E207" s="70"/>
      <c r="F207" s="71"/>
      <c r="G207" s="72"/>
      <c r="H207" s="72"/>
      <c r="I207" s="213"/>
      <c r="J207" s="213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415"/>
      <c r="C208" s="73"/>
      <c r="D208" s="70"/>
      <c r="E208" s="70"/>
      <c r="F208" s="71"/>
      <c r="G208" s="72"/>
      <c r="H208" s="72"/>
      <c r="I208" s="213"/>
      <c r="J208" s="213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415"/>
      <c r="C209" s="66"/>
      <c r="D209" s="70"/>
      <c r="E209" s="70"/>
      <c r="F209" s="71"/>
      <c r="G209" s="72"/>
      <c r="H209" s="72"/>
      <c r="I209" s="213"/>
      <c r="J209" s="213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415"/>
      <c r="C210" s="66"/>
      <c r="D210" s="70"/>
      <c r="E210" s="70"/>
      <c r="F210" s="71"/>
      <c r="G210" s="72"/>
      <c r="H210" s="72"/>
      <c r="I210" s="213"/>
      <c r="J210" s="213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415"/>
      <c r="C211" s="66"/>
      <c r="D211" s="70"/>
      <c r="E211" s="70"/>
      <c r="F211" s="71"/>
      <c r="G211" s="72"/>
      <c r="H211" s="72"/>
      <c r="I211" s="213"/>
      <c r="J211" s="213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415"/>
      <c r="C212" s="66"/>
      <c r="D212" s="70"/>
      <c r="E212" s="70"/>
      <c r="F212" s="71"/>
      <c r="G212" s="72"/>
      <c r="H212" s="72"/>
      <c r="I212" s="213"/>
      <c r="J212" s="213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414"/>
      <c r="C213" s="74"/>
      <c r="D213" s="70"/>
      <c r="E213" s="70"/>
      <c r="F213" s="71"/>
      <c r="G213" s="72"/>
      <c r="H213" s="72"/>
      <c r="I213" s="213"/>
      <c r="J213" s="213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414"/>
      <c r="C214" s="74"/>
      <c r="D214" s="70"/>
      <c r="E214" s="70"/>
      <c r="F214" s="71"/>
      <c r="G214" s="72"/>
      <c r="H214" s="72"/>
      <c r="I214" s="213"/>
      <c r="J214" s="213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414"/>
      <c r="C215" s="74"/>
      <c r="D215" s="70"/>
      <c r="E215" s="70"/>
      <c r="F215" s="71"/>
      <c r="G215" s="72"/>
      <c r="H215" s="72"/>
      <c r="I215" s="213"/>
      <c r="J215" s="213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414"/>
      <c r="C216" s="74"/>
      <c r="D216" s="70"/>
      <c r="E216" s="70"/>
      <c r="F216" s="71"/>
      <c r="G216" s="72"/>
      <c r="H216" s="72"/>
      <c r="I216" s="213"/>
      <c r="J216" s="213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414"/>
      <c r="C217" s="74"/>
      <c r="D217" s="70"/>
      <c r="E217" s="70"/>
      <c r="F217" s="71"/>
      <c r="G217" s="72"/>
      <c r="H217" s="72"/>
      <c r="I217" s="213"/>
      <c r="J217" s="213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414"/>
      <c r="C218" s="161"/>
      <c r="D218" s="75"/>
      <c r="E218" s="75"/>
      <c r="F218" s="76"/>
      <c r="G218" s="77"/>
      <c r="H218" s="77"/>
      <c r="I218" s="214"/>
      <c r="J218" s="214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414"/>
      <c r="C219" s="161"/>
      <c r="D219" s="75"/>
      <c r="E219" s="75"/>
      <c r="F219" s="76"/>
      <c r="G219" s="77"/>
      <c r="H219" s="77"/>
      <c r="I219" s="214"/>
      <c r="J219" s="214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414"/>
      <c r="C220" s="161"/>
      <c r="D220" s="75"/>
      <c r="E220" s="75"/>
      <c r="F220" s="76"/>
      <c r="G220" s="77"/>
      <c r="H220" s="77"/>
      <c r="I220" s="214"/>
      <c r="J220" s="214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414"/>
      <c r="C221" s="161"/>
      <c r="D221" s="75"/>
      <c r="E221" s="75"/>
      <c r="F221" s="76"/>
      <c r="G221" s="77"/>
      <c r="H221" s="77"/>
      <c r="I221" s="214"/>
      <c r="J221" s="214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414"/>
      <c r="C222" s="161"/>
      <c r="D222" s="75"/>
      <c r="E222" s="75"/>
      <c r="F222" s="76"/>
      <c r="G222" s="77"/>
      <c r="H222" s="77"/>
      <c r="I222" s="214"/>
      <c r="J222" s="214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414"/>
      <c r="C223" s="161"/>
      <c r="D223" s="75"/>
      <c r="E223" s="75"/>
      <c r="F223" s="76"/>
      <c r="G223" s="77"/>
      <c r="H223" s="77"/>
      <c r="I223" s="214"/>
      <c r="J223" s="214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414"/>
      <c r="C224" s="161"/>
      <c r="D224" s="75"/>
      <c r="E224" s="75"/>
      <c r="F224" s="76"/>
      <c r="G224" s="77"/>
      <c r="H224" s="77"/>
      <c r="I224" s="214"/>
      <c r="J224" s="214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414"/>
      <c r="C225" s="161"/>
      <c r="D225" s="75"/>
      <c r="E225" s="75"/>
      <c r="F225" s="76"/>
      <c r="G225" s="77"/>
      <c r="H225" s="77"/>
      <c r="I225" s="214"/>
      <c r="J225" s="214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414"/>
      <c r="C226" s="161"/>
      <c r="D226" s="75"/>
      <c r="E226" s="75"/>
      <c r="F226" s="76"/>
      <c r="G226" s="77"/>
      <c r="H226" s="77"/>
      <c r="I226" s="214"/>
      <c r="J226" s="214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414"/>
      <c r="C227" s="161"/>
      <c r="D227" s="75"/>
      <c r="E227" s="75"/>
      <c r="F227" s="76"/>
      <c r="G227" s="77"/>
      <c r="H227" s="77"/>
      <c r="I227" s="214"/>
      <c r="J227" s="214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414"/>
      <c r="C228" s="161"/>
      <c r="D228" s="75"/>
      <c r="E228" s="75"/>
      <c r="F228" s="76"/>
      <c r="G228" s="77"/>
      <c r="H228" s="77"/>
      <c r="I228" s="214"/>
      <c r="J228" s="214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414"/>
      <c r="C229" s="161"/>
      <c r="D229" s="75"/>
      <c r="E229" s="75"/>
      <c r="F229" s="76"/>
      <c r="G229" s="77"/>
      <c r="H229" s="77"/>
      <c r="I229" s="214"/>
      <c r="J229" s="214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414"/>
      <c r="C230" s="161"/>
      <c r="D230" s="75"/>
      <c r="E230" s="75"/>
      <c r="F230" s="76"/>
      <c r="G230" s="77"/>
      <c r="H230" s="77"/>
      <c r="I230" s="214"/>
      <c r="J230" s="214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414"/>
      <c r="C231" s="161"/>
      <c r="D231" s="75"/>
      <c r="E231" s="75"/>
      <c r="F231" s="76"/>
      <c r="G231" s="77"/>
      <c r="H231" s="77"/>
      <c r="I231" s="214"/>
      <c r="J231" s="214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414"/>
      <c r="C232" s="161"/>
      <c r="D232" s="75"/>
      <c r="E232" s="75"/>
      <c r="F232" s="76"/>
      <c r="G232" s="77"/>
      <c r="H232" s="77"/>
      <c r="I232" s="214"/>
      <c r="J232" s="214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414"/>
      <c r="C233" s="161"/>
      <c r="D233" s="75"/>
      <c r="E233" s="75"/>
      <c r="F233" s="76"/>
      <c r="G233" s="77"/>
      <c r="H233" s="77"/>
      <c r="I233" s="214"/>
      <c r="J233" s="214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414"/>
      <c r="C234" s="161"/>
      <c r="D234" s="75"/>
      <c r="E234" s="75"/>
      <c r="F234" s="76"/>
      <c r="G234" s="77"/>
      <c r="H234" s="77"/>
      <c r="I234" s="214"/>
      <c r="J234" s="214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414"/>
      <c r="C235" s="161"/>
      <c r="D235" s="75"/>
      <c r="E235" s="75"/>
      <c r="F235" s="76"/>
      <c r="G235" s="77"/>
      <c r="H235" s="77"/>
      <c r="I235" s="214"/>
      <c r="J235" s="214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414"/>
      <c r="C236" s="161"/>
      <c r="D236" s="75"/>
      <c r="E236" s="75"/>
      <c r="F236" s="76"/>
      <c r="G236" s="77"/>
      <c r="H236" s="77"/>
      <c r="I236" s="214"/>
      <c r="J236" s="214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414"/>
      <c r="C237" s="161"/>
      <c r="D237" s="75"/>
      <c r="E237" s="75"/>
      <c r="F237" s="76"/>
      <c r="G237" s="77"/>
      <c r="H237" s="77"/>
      <c r="I237" s="214"/>
      <c r="J237" s="214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414"/>
      <c r="C238" s="161"/>
      <c r="D238" s="75"/>
      <c r="E238" s="75"/>
      <c r="F238" s="76"/>
      <c r="G238" s="77"/>
      <c r="H238" s="77"/>
      <c r="I238" s="214"/>
      <c r="J238" s="214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414"/>
      <c r="C239" s="161"/>
      <c r="D239" s="75"/>
      <c r="E239" s="75"/>
      <c r="F239" s="76"/>
      <c r="G239" s="77"/>
      <c r="H239" s="77"/>
      <c r="I239" s="214"/>
      <c r="J239" s="214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414"/>
      <c r="C240" s="161"/>
      <c r="D240" s="75"/>
      <c r="E240" s="75"/>
      <c r="F240" s="76"/>
      <c r="G240" s="77"/>
      <c r="H240" s="77"/>
      <c r="I240" s="214"/>
      <c r="J240" s="214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414"/>
      <c r="C241" s="161"/>
      <c r="D241" s="75"/>
      <c r="E241" s="75"/>
      <c r="F241" s="76"/>
      <c r="G241" s="77"/>
      <c r="H241" s="77"/>
      <c r="I241" s="214"/>
      <c r="J241" s="214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414"/>
      <c r="C242" s="161"/>
      <c r="D242" s="75"/>
      <c r="E242" s="75"/>
      <c r="F242" s="76"/>
      <c r="G242" s="77"/>
      <c r="H242" s="77"/>
      <c r="I242" s="214"/>
      <c r="J242" s="214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414"/>
      <c r="C243" s="161"/>
      <c r="D243" s="75"/>
      <c r="E243" s="75"/>
      <c r="F243" s="76"/>
      <c r="G243" s="77"/>
      <c r="H243" s="77"/>
      <c r="I243" s="214"/>
      <c r="J243" s="214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414"/>
      <c r="C244" s="161"/>
      <c r="D244" s="75"/>
      <c r="E244" s="75"/>
      <c r="F244" s="76"/>
      <c r="G244" s="77"/>
      <c r="H244" s="77"/>
      <c r="I244" s="214"/>
      <c r="J244" s="214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414"/>
      <c r="C245" s="161"/>
      <c r="D245" s="75"/>
      <c r="E245" s="75"/>
      <c r="F245" s="76"/>
      <c r="G245" s="77"/>
      <c r="H245" s="77"/>
      <c r="I245" s="214"/>
      <c r="J245" s="214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414"/>
      <c r="C246" s="161"/>
      <c r="D246" s="75"/>
      <c r="E246" s="75"/>
      <c r="F246" s="76"/>
      <c r="G246" s="77"/>
      <c r="H246" s="77"/>
      <c r="I246" s="214"/>
      <c r="J246" s="214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414"/>
      <c r="C247" s="161"/>
      <c r="D247" s="75"/>
      <c r="E247" s="75"/>
      <c r="F247" s="76"/>
      <c r="G247" s="77"/>
      <c r="H247" s="77"/>
      <c r="I247" s="214"/>
      <c r="J247" s="214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414"/>
      <c r="C248" s="161"/>
      <c r="D248" s="75"/>
      <c r="E248" s="75"/>
      <c r="F248" s="76"/>
      <c r="G248" s="77"/>
      <c r="H248" s="77"/>
      <c r="I248" s="214"/>
      <c r="J248" s="214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414"/>
      <c r="C249" s="161"/>
      <c r="D249" s="75"/>
      <c r="E249" s="75"/>
      <c r="F249" s="76"/>
      <c r="G249" s="77"/>
      <c r="H249" s="77"/>
      <c r="I249" s="214"/>
      <c r="J249" s="214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414"/>
      <c r="C250" s="161"/>
      <c r="D250" s="75"/>
      <c r="E250" s="75"/>
      <c r="F250" s="76"/>
      <c r="G250" s="77"/>
      <c r="H250" s="77"/>
      <c r="I250" s="214"/>
      <c r="J250" s="214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414"/>
      <c r="C251" s="161"/>
      <c r="D251" s="75"/>
      <c r="E251" s="75"/>
      <c r="F251" s="76"/>
      <c r="G251" s="77"/>
      <c r="H251" s="77"/>
      <c r="I251" s="214"/>
      <c r="J251" s="214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414"/>
      <c r="C252" s="161"/>
      <c r="D252" s="75"/>
      <c r="E252" s="75"/>
      <c r="F252" s="76"/>
      <c r="G252" s="77"/>
      <c r="H252" s="77"/>
      <c r="I252" s="214"/>
      <c r="J252" s="214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414"/>
      <c r="C253" s="161"/>
      <c r="D253" s="75"/>
      <c r="E253" s="75"/>
      <c r="F253" s="76"/>
      <c r="G253" s="77"/>
      <c r="H253" s="77"/>
      <c r="I253" s="214"/>
      <c r="J253" s="214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414"/>
      <c r="C254" s="161"/>
      <c r="D254" s="75"/>
      <c r="E254" s="75"/>
      <c r="F254" s="76"/>
      <c r="G254" s="77"/>
      <c r="H254" s="77"/>
      <c r="I254" s="214"/>
      <c r="J254" s="214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414"/>
      <c r="C255" s="161"/>
      <c r="D255" s="75"/>
      <c r="E255" s="75"/>
      <c r="F255" s="76"/>
      <c r="G255" s="77"/>
      <c r="H255" s="77"/>
      <c r="I255" s="214"/>
      <c r="J255" s="214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414"/>
      <c r="C256" s="161"/>
      <c r="D256" s="75"/>
      <c r="E256" s="75"/>
      <c r="F256" s="76"/>
      <c r="G256" s="77"/>
      <c r="H256" s="77"/>
      <c r="I256" s="214"/>
      <c r="J256" s="214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414"/>
      <c r="C257" s="161"/>
      <c r="D257" s="75"/>
      <c r="E257" s="75"/>
      <c r="F257" s="76"/>
      <c r="G257" s="77"/>
      <c r="H257" s="77"/>
      <c r="I257" s="214"/>
      <c r="J257" s="214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414"/>
      <c r="C258" s="161"/>
      <c r="D258" s="75"/>
      <c r="E258" s="75"/>
      <c r="F258" s="76"/>
      <c r="G258" s="77"/>
      <c r="H258" s="77"/>
      <c r="I258" s="214"/>
      <c r="J258" s="214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414"/>
      <c r="C259" s="161"/>
      <c r="D259" s="75"/>
      <c r="E259" s="75"/>
      <c r="F259" s="76"/>
      <c r="G259" s="77"/>
      <c r="H259" s="77"/>
      <c r="I259" s="214"/>
      <c r="J259" s="214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414"/>
      <c r="C260" s="161"/>
      <c r="D260" s="75"/>
      <c r="E260" s="75"/>
      <c r="F260" s="76"/>
      <c r="G260" s="77"/>
      <c r="H260" s="77"/>
      <c r="I260" s="214"/>
      <c r="J260" s="214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414"/>
      <c r="C261" s="161"/>
      <c r="D261" s="75"/>
      <c r="E261" s="75"/>
      <c r="F261" s="76"/>
      <c r="G261" s="77"/>
      <c r="H261" s="77"/>
      <c r="I261" s="214"/>
      <c r="J261" s="214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414"/>
      <c r="C262" s="161"/>
      <c r="D262" s="75"/>
      <c r="E262" s="75"/>
      <c r="F262" s="76"/>
      <c r="G262" s="77"/>
      <c r="H262" s="77"/>
      <c r="I262" s="214"/>
      <c r="J262" s="214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414"/>
      <c r="C263" s="161"/>
      <c r="D263" s="75"/>
      <c r="E263" s="75"/>
      <c r="F263" s="76"/>
      <c r="G263" s="77"/>
      <c r="H263" s="77"/>
      <c r="I263" s="214"/>
      <c r="J263" s="214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414"/>
      <c r="C264" s="161"/>
      <c r="D264" s="75"/>
      <c r="E264" s="75"/>
      <c r="F264" s="76"/>
      <c r="G264" s="77"/>
      <c r="H264" s="77"/>
      <c r="I264" s="214"/>
      <c r="J264" s="214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414"/>
      <c r="C265" s="161"/>
      <c r="D265" s="75"/>
      <c r="E265" s="75"/>
      <c r="F265" s="76"/>
      <c r="G265" s="77"/>
      <c r="H265" s="77"/>
      <c r="I265" s="214"/>
      <c r="J265" s="214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414"/>
      <c r="C266" s="161"/>
      <c r="D266" s="75"/>
      <c r="E266" s="75"/>
      <c r="F266" s="76"/>
      <c r="G266" s="77"/>
      <c r="H266" s="77"/>
      <c r="I266" s="214"/>
      <c r="J266" s="214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414"/>
      <c r="C267" s="161"/>
      <c r="D267" s="75"/>
      <c r="E267" s="75"/>
      <c r="F267" s="76"/>
      <c r="G267" s="77"/>
      <c r="H267" s="77"/>
      <c r="I267" s="214"/>
      <c r="J267" s="214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414"/>
      <c r="C268" s="161"/>
      <c r="D268" s="75"/>
      <c r="E268" s="75"/>
      <c r="F268" s="76"/>
      <c r="G268" s="77"/>
      <c r="H268" s="77"/>
      <c r="I268" s="214"/>
      <c r="J268" s="214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414"/>
      <c r="C269" s="161"/>
      <c r="D269" s="75"/>
      <c r="E269" s="75"/>
      <c r="F269" s="76"/>
      <c r="G269" s="77"/>
      <c r="H269" s="77"/>
      <c r="I269" s="214"/>
      <c r="J269" s="214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414"/>
      <c r="C270" s="161"/>
      <c r="D270" s="75"/>
      <c r="E270" s="75"/>
      <c r="F270" s="76"/>
      <c r="G270" s="77"/>
      <c r="H270" s="77"/>
      <c r="I270" s="214"/>
      <c r="J270" s="214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414"/>
      <c r="C271" s="161"/>
      <c r="D271" s="75"/>
      <c r="E271" s="75"/>
      <c r="F271" s="76"/>
      <c r="G271" s="77"/>
      <c r="H271" s="77"/>
      <c r="I271" s="214"/>
      <c r="J271" s="214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414"/>
      <c r="C272" s="161"/>
      <c r="D272" s="75"/>
      <c r="E272" s="75"/>
      <c r="F272" s="76"/>
      <c r="G272" s="77"/>
      <c r="H272" s="77"/>
      <c r="I272" s="214"/>
      <c r="J272" s="214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414"/>
      <c r="C273" s="161"/>
      <c r="D273" s="75"/>
      <c r="E273" s="75"/>
      <c r="F273" s="76"/>
      <c r="G273" s="77"/>
      <c r="H273" s="77"/>
      <c r="I273" s="214"/>
      <c r="J273" s="214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414"/>
      <c r="C274" s="161"/>
      <c r="D274" s="75"/>
      <c r="E274" s="75"/>
      <c r="F274" s="76"/>
      <c r="G274" s="77"/>
      <c r="H274" s="77"/>
      <c r="I274" s="214"/>
      <c r="J274" s="214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414"/>
      <c r="C275" s="161"/>
      <c r="D275" s="75"/>
      <c r="E275" s="75"/>
      <c r="F275" s="76"/>
      <c r="G275" s="77"/>
      <c r="H275" s="77"/>
      <c r="I275" s="214"/>
      <c r="J275" s="214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414"/>
      <c r="C276" s="161"/>
      <c r="D276" s="75"/>
      <c r="E276" s="75"/>
      <c r="F276" s="76"/>
      <c r="G276" s="77"/>
      <c r="H276" s="77"/>
      <c r="I276" s="214"/>
      <c r="J276" s="214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414"/>
      <c r="C277" s="161"/>
      <c r="D277" s="75"/>
      <c r="E277" s="75"/>
      <c r="F277" s="76"/>
      <c r="G277" s="77"/>
      <c r="H277" s="77"/>
      <c r="I277" s="214"/>
      <c r="J277" s="214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414"/>
      <c r="C278" s="161"/>
      <c r="D278" s="75"/>
      <c r="E278" s="75"/>
      <c r="F278" s="76"/>
      <c r="G278" s="77"/>
      <c r="H278" s="77"/>
      <c r="I278" s="214"/>
      <c r="J278" s="214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414"/>
      <c r="C279" s="161"/>
      <c r="D279" s="75"/>
      <c r="E279" s="75"/>
      <c r="F279" s="76"/>
      <c r="G279" s="77"/>
      <c r="H279" s="77"/>
      <c r="I279" s="214"/>
      <c r="J279" s="214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414"/>
      <c r="C280" s="161"/>
      <c r="D280" s="75"/>
      <c r="E280" s="75"/>
      <c r="F280" s="76"/>
      <c r="G280" s="77"/>
      <c r="H280" s="77"/>
      <c r="I280" s="214"/>
      <c r="J280" s="214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414"/>
      <c r="C281" s="161"/>
      <c r="D281" s="75"/>
      <c r="E281" s="75"/>
      <c r="F281" s="76"/>
      <c r="G281" s="77"/>
      <c r="H281" s="77"/>
      <c r="I281" s="214"/>
      <c r="J281" s="214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414"/>
      <c r="C282" s="161"/>
      <c r="D282" s="75"/>
      <c r="E282" s="75"/>
      <c r="F282" s="76"/>
      <c r="G282" s="77"/>
      <c r="H282" s="77"/>
      <c r="I282" s="214"/>
      <c r="J282" s="214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414"/>
      <c r="C283" s="161"/>
      <c r="D283" s="75"/>
      <c r="E283" s="75"/>
      <c r="F283" s="76"/>
      <c r="G283" s="77"/>
      <c r="H283" s="77"/>
      <c r="I283" s="214"/>
      <c r="J283" s="214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414"/>
      <c r="C284" s="161"/>
      <c r="D284" s="75"/>
      <c r="E284" s="75"/>
      <c r="F284" s="76"/>
      <c r="G284" s="77"/>
      <c r="H284" s="77"/>
      <c r="I284" s="214"/>
      <c r="J284" s="214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414"/>
      <c r="C285" s="161"/>
      <c r="D285" s="75"/>
      <c r="E285" s="75"/>
      <c r="F285" s="76"/>
      <c r="G285" s="77"/>
      <c r="H285" s="77"/>
      <c r="I285" s="214"/>
      <c r="J285" s="214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414"/>
      <c r="C286" s="161"/>
      <c r="D286" s="75"/>
      <c r="E286" s="75"/>
      <c r="F286" s="76"/>
      <c r="G286" s="77"/>
      <c r="H286" s="77"/>
      <c r="I286" s="214"/>
      <c r="J286" s="214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414"/>
      <c r="C287" s="161"/>
      <c r="D287" s="75"/>
      <c r="E287" s="75"/>
      <c r="F287" s="76"/>
      <c r="G287" s="77"/>
      <c r="H287" s="77"/>
      <c r="I287" s="214"/>
      <c r="J287" s="214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414"/>
      <c r="C288" s="161"/>
      <c r="D288" s="75"/>
      <c r="E288" s="75"/>
      <c r="F288" s="76"/>
      <c r="G288" s="77"/>
      <c r="H288" s="77"/>
      <c r="I288" s="214"/>
      <c r="J288" s="214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414"/>
      <c r="C289" s="161"/>
      <c r="D289" s="75"/>
      <c r="E289" s="75"/>
      <c r="F289" s="76"/>
      <c r="G289" s="77"/>
      <c r="H289" s="77"/>
      <c r="I289" s="214"/>
      <c r="J289" s="214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92"/>
      <c r="G290" s="192"/>
      <c r="H290" s="192"/>
      <c r="I290" s="192"/>
      <c r="J290" s="192"/>
      <c r="K290" s="192"/>
      <c r="L290" s="59"/>
      <c r="M290" s="59"/>
      <c r="N290" s="192"/>
      <c r="O290" s="59"/>
      <c r="P290" s="59"/>
      <c r="Q290" s="192"/>
    </row>
    <row r="291" spans="1:17">
      <c r="A291" s="59"/>
      <c r="B291" s="59"/>
      <c r="C291" s="73"/>
      <c r="D291" s="59"/>
      <c r="E291" s="59"/>
      <c r="F291" s="192"/>
      <c r="G291" s="192"/>
      <c r="H291" s="192"/>
      <c r="I291" s="192"/>
      <c r="J291" s="192"/>
      <c r="K291" s="192"/>
      <c r="L291" s="59"/>
      <c r="M291" s="59"/>
      <c r="N291" s="192"/>
      <c r="O291" s="59"/>
      <c r="P291" s="59"/>
      <c r="Q291" s="192"/>
    </row>
    <row r="292" spans="1:17">
      <c r="A292" s="59"/>
      <c r="B292" s="59"/>
      <c r="C292" s="73"/>
      <c r="D292" s="59"/>
      <c r="E292" s="59"/>
      <c r="F292" s="192"/>
      <c r="G292" s="192"/>
      <c r="H292" s="192"/>
      <c r="I292" s="192"/>
      <c r="J292" s="192"/>
      <c r="K292" s="192"/>
      <c r="L292" s="59"/>
      <c r="M292" s="59"/>
      <c r="N292" s="192"/>
      <c r="O292" s="59"/>
      <c r="P292" s="59"/>
      <c r="Q292" s="192"/>
    </row>
    <row r="293" spans="1:17">
      <c r="A293" s="59"/>
      <c r="B293" s="59"/>
      <c r="C293" s="73"/>
      <c r="D293" s="59"/>
      <c r="E293" s="59"/>
      <c r="F293" s="192"/>
      <c r="G293" s="192"/>
      <c r="H293" s="192"/>
      <c r="I293" s="192"/>
      <c r="J293" s="192"/>
      <c r="K293" s="192"/>
      <c r="L293" s="59"/>
      <c r="M293" s="59"/>
      <c r="N293" s="192"/>
      <c r="O293" s="59"/>
      <c r="P293" s="59"/>
      <c r="Q293" s="192"/>
    </row>
    <row r="294" spans="1:17">
      <c r="A294" s="59"/>
      <c r="B294" s="59"/>
      <c r="C294" s="73"/>
      <c r="D294" s="59"/>
      <c r="E294" s="59"/>
      <c r="F294" s="192"/>
      <c r="G294" s="192"/>
      <c r="H294" s="192"/>
      <c r="I294" s="192"/>
      <c r="J294" s="192"/>
      <c r="K294" s="192"/>
      <c r="L294" s="59"/>
      <c r="M294" s="59"/>
      <c r="N294" s="192"/>
      <c r="O294" s="59"/>
      <c r="P294" s="59"/>
      <c r="Q294" s="192"/>
    </row>
    <row r="295" spans="1:17">
      <c r="A295" s="59"/>
      <c r="B295" s="59"/>
      <c r="C295" s="73"/>
      <c r="D295" s="59"/>
      <c r="E295" s="59"/>
      <c r="F295" s="192"/>
      <c r="G295" s="192"/>
      <c r="H295" s="192"/>
      <c r="I295" s="192"/>
      <c r="J295" s="192"/>
      <c r="K295" s="192"/>
      <c r="L295" s="59"/>
      <c r="M295" s="59"/>
      <c r="N295" s="192"/>
      <c r="O295" s="59"/>
      <c r="P295" s="59"/>
      <c r="Q295" s="192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8:B112"/>
    <mergeCell ref="B3:Q3"/>
    <mergeCell ref="B2:Q2"/>
    <mergeCell ref="B4:Q4"/>
    <mergeCell ref="G5:H5"/>
    <mergeCell ref="I5:K5"/>
    <mergeCell ref="L5:N5"/>
    <mergeCell ref="O5:Q5"/>
    <mergeCell ref="B41:B43"/>
    <mergeCell ref="O105:Q105"/>
    <mergeCell ref="D5:F5"/>
    <mergeCell ref="G105:H105"/>
    <mergeCell ref="I105:K105"/>
    <mergeCell ref="L55:N55"/>
    <mergeCell ref="O55:Q55"/>
    <mergeCell ref="B104:Q104"/>
    <mergeCell ref="B13:B16"/>
    <mergeCell ref="D105:F105"/>
    <mergeCell ref="L105:N105"/>
    <mergeCell ref="B52:Q52"/>
    <mergeCell ref="B53:Q53"/>
    <mergeCell ref="B54:Q54"/>
    <mergeCell ref="D55:F55"/>
    <mergeCell ref="G55:H55"/>
    <mergeCell ref="B8:B12"/>
    <mergeCell ref="B44:B50"/>
    <mergeCell ref="B63:B66"/>
    <mergeCell ref="B102:Q102"/>
    <mergeCell ref="B103:Q103"/>
    <mergeCell ref="I55:K55"/>
    <mergeCell ref="B68:B69"/>
    <mergeCell ref="B70:B73"/>
    <mergeCell ref="B74:B86"/>
    <mergeCell ref="B87:B90"/>
    <mergeCell ref="B91:B93"/>
    <mergeCell ref="B58:B62"/>
    <mergeCell ref="B18:B19"/>
    <mergeCell ref="B20:B23"/>
    <mergeCell ref="B24:B36"/>
    <mergeCell ref="B37:B40"/>
  </mergeCells>
  <conditionalFormatting sqref="D7:Q50">
    <cfRule type="cellIs" dxfId="310" priority="3" operator="lessThan">
      <formula>0</formula>
    </cfRule>
  </conditionalFormatting>
  <conditionalFormatting sqref="D57:Q100">
    <cfRule type="cellIs" dxfId="309" priority="2" operator="lessThan">
      <formula>0</formula>
    </cfRule>
  </conditionalFormatting>
  <conditionalFormatting sqref="D107:Q150">
    <cfRule type="cellIs" dxfId="308" priority="1" operator="lessThan">
      <formula>0</formula>
    </cfRule>
  </conditionalFormatting>
  <conditionalFormatting sqref="D51:Q51">
    <cfRule type="cellIs" dxfId="307" priority="11" operator="lessThan">
      <formula>0</formula>
    </cfRule>
  </conditionalFormatting>
  <conditionalFormatting sqref="D101:Q101">
    <cfRule type="cellIs" dxfId="306" priority="12" operator="lessThan">
      <formula>0</formula>
    </cfRule>
  </conditionalFormatting>
  <conditionalFormatting sqref="D218:Q218">
    <cfRule type="cellIs" dxfId="305" priority="9" operator="lessThan">
      <formula>0</formula>
    </cfRule>
  </conditionalFormatting>
  <conditionalFormatting sqref="D252:Q253">
    <cfRule type="cellIs" dxfId="304" priority="8" operator="lessThan">
      <formula>0</formula>
    </cfRule>
  </conditionalFormatting>
  <conditionalFormatting sqref="D280:Q289">
    <cfRule type="cellIs" dxfId="303" priority="7" operator="lessThan">
      <formula>0</formula>
    </cfRule>
  </conditionalFormatting>
  <conditionalFormatting sqref="D219:Q251 D254:Q279 D218">
    <cfRule type="cellIs" dxfId="302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{FC82ED07-C46D-4099-BE78-2BB5BD461EE6}</x14:id>
        </ext>
      </extLst>
    </cfRule>
  </conditionalFormatting>
  <conditionalFormatting sqref="D156:Q217">
    <cfRule type="cellIs" dxfId="301" priority="5" operator="lessThan">
      <formula>0</formula>
    </cfRule>
  </conditionalFormatting>
  <conditionalFormatting sqref="D155:Q155">
    <cfRule type="cellIs" dxfId="300" priority="4" operator="lessThan">
      <formula>0</formula>
    </cfRule>
  </conditionalFormatting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{18F35815-F652-402B-BAE2-17F12C6B8C30}</x14:id>
        </ext>
      </extLst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C82ED07-C46D-4099-BE78-2BB5BD461EE6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  <x14:conditionalFormatting xmlns:xm="http://schemas.microsoft.com/office/excel/2006/main">
          <x14:cfRule type="dataBar" id="{18F35815-F652-402B-BAE2-17F12C6B8C3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1">
    <tabColor rgb="FFC00000"/>
    <pageSetUpPr fitToPage="1"/>
  </sheetPr>
  <dimension ref="A2:Q295"/>
  <sheetViews>
    <sheetView showGridLines="0" zoomScale="70" zoomScaleNormal="70" workbookViewId="0">
      <selection activeCell="B103" sqref="B103:Q103"/>
    </sheetView>
  </sheetViews>
  <sheetFormatPr defaultColWidth="9.140625" defaultRowHeight="15"/>
  <cols>
    <col min="1" max="1" width="9.140625" style="1"/>
    <col min="2" max="2" width="21.7109375" style="1" customWidth="1"/>
    <col min="3" max="3" width="42" style="157" bestFit="1" customWidth="1"/>
    <col min="4" max="4" width="10.28515625" style="1" bestFit="1" customWidth="1"/>
    <col min="5" max="5" width="10.85546875" style="1" bestFit="1" customWidth="1"/>
    <col min="6" max="6" width="11.5703125" style="156" bestFit="1" customWidth="1"/>
    <col min="7" max="7" width="8.5703125" style="156" bestFit="1" customWidth="1"/>
    <col min="8" max="8" width="9.5703125" style="156" bestFit="1" customWidth="1"/>
    <col min="9" max="9" width="8.5703125" style="156" bestFit="1" customWidth="1"/>
    <col min="10" max="10" width="9.5703125" style="156" bestFit="1" customWidth="1"/>
    <col min="11" max="11" width="11.5703125" style="156" bestFit="1" customWidth="1"/>
    <col min="12" max="12" width="10.85546875" style="1" bestFit="1" customWidth="1"/>
    <col min="13" max="13" width="10.5703125" style="1" bestFit="1" customWidth="1"/>
    <col min="14" max="14" width="11.5703125" style="156" bestFit="1" customWidth="1"/>
    <col min="15" max="15" width="10.28515625" style="1" bestFit="1" customWidth="1"/>
    <col min="16" max="16" width="10.85546875" style="1" bestFit="1" customWidth="1"/>
    <col min="17" max="17" width="11.5703125" style="156" bestFit="1" customWidth="1"/>
    <col min="18" max="16384" width="9.140625" style="1"/>
  </cols>
  <sheetData>
    <row r="2" spans="2:17" ht="23.25">
      <c r="B2" s="400" t="s">
        <v>322</v>
      </c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  <c r="Q2" s="400"/>
    </row>
    <row r="3" spans="2:17">
      <c r="B3" s="401" t="s">
        <v>27</v>
      </c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401"/>
      <c r="O3" s="401"/>
      <c r="P3" s="401"/>
      <c r="Q3" s="401"/>
    </row>
    <row r="4" spans="2:17" ht="15.75" thickBot="1">
      <c r="B4" s="402" t="str">
        <f>'HOME PAGE'!H5</f>
        <v>4 WEEKS  ENDING 02-25-2024</v>
      </c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</row>
    <row r="5" spans="2:17">
      <c r="D5" s="407" t="s">
        <v>102</v>
      </c>
      <c r="E5" s="405"/>
      <c r="F5" s="408"/>
      <c r="G5" s="404" t="s">
        <v>31</v>
      </c>
      <c r="H5" s="406"/>
      <c r="I5" s="407" t="s">
        <v>32</v>
      </c>
      <c r="J5" s="405"/>
      <c r="K5" s="408"/>
      <c r="L5" s="404" t="s">
        <v>33</v>
      </c>
      <c r="M5" s="405"/>
      <c r="N5" s="406"/>
      <c r="O5" s="407" t="s">
        <v>34</v>
      </c>
      <c r="P5" s="405"/>
      <c r="Q5" s="408"/>
    </row>
    <row r="6" spans="2:17" s="14" customFormat="1" ht="30.75" thickBot="1">
      <c r="C6" s="158"/>
      <c r="D6" s="85" t="s">
        <v>30</v>
      </c>
      <c r="E6" s="86" t="s">
        <v>36</v>
      </c>
      <c r="F6" s="17" t="s">
        <v>37</v>
      </c>
      <c r="G6" s="18" t="s">
        <v>30</v>
      </c>
      <c r="H6" s="58" t="s">
        <v>36</v>
      </c>
      <c r="I6" s="15" t="s">
        <v>30</v>
      </c>
      <c r="J6" s="16" t="s">
        <v>36</v>
      </c>
      <c r="K6" s="17" t="s">
        <v>37</v>
      </c>
      <c r="L6" s="18" t="s">
        <v>30</v>
      </c>
      <c r="M6" s="16" t="s">
        <v>36</v>
      </c>
      <c r="N6" s="58" t="s">
        <v>37</v>
      </c>
      <c r="O6" s="15" t="s">
        <v>30</v>
      </c>
      <c r="P6" s="16" t="s">
        <v>36</v>
      </c>
      <c r="Q6" s="17" t="s">
        <v>37</v>
      </c>
    </row>
    <row r="7" spans="2:17" ht="15.75" thickBot="1">
      <c r="C7" s="341" t="s">
        <v>11</v>
      </c>
      <c r="D7" s="342">
        <f>'Segment Data'!D57</f>
        <v>135935.01210232291</v>
      </c>
      <c r="E7" s="343">
        <f>'Segment Data'!E57</f>
        <v>-28372.575587243191</v>
      </c>
      <c r="F7" s="344">
        <f>'Segment Data'!F57</f>
        <v>-0.17267964301714905</v>
      </c>
      <c r="G7" s="345">
        <f>'Segment Data'!G57</f>
        <v>100</v>
      </c>
      <c r="H7" s="346">
        <f>'Segment Data'!H57</f>
        <v>-1.4210854715202004E-14</v>
      </c>
      <c r="I7" s="347">
        <f>'Segment Data'!I57</f>
        <v>6.0833078809717485</v>
      </c>
      <c r="J7" s="348">
        <f>'Segment Data'!J57</f>
        <v>0.38248540482691151</v>
      </c>
      <c r="K7" s="344">
        <f>'Segment Data'!K57</f>
        <v>6.7093021476712617E-2</v>
      </c>
      <c r="L7" s="349">
        <f>'Segment Data'!L57</f>
        <v>826934.53042205097</v>
      </c>
      <c r="M7" s="350">
        <f>'Segment Data'!M57</f>
        <v>-109753.85847976618</v>
      </c>
      <c r="N7" s="344">
        <f>'Segment Data'!N57</f>
        <v>-0.1171722205379771</v>
      </c>
      <c r="O7" s="342">
        <f>'Segment Data'!O57</f>
        <v>356391.41811907291</v>
      </c>
      <c r="P7" s="343">
        <f>'Segment Data'!P57</f>
        <v>-69633.172445237869</v>
      </c>
      <c r="Q7" s="344">
        <f>'Segment Data'!Q57</f>
        <v>-0.1634487163123659</v>
      </c>
    </row>
    <row r="8" spans="2:17">
      <c r="B8" s="416" t="s">
        <v>98</v>
      </c>
      <c r="C8" s="162" t="s">
        <v>371</v>
      </c>
      <c r="D8" s="88">
        <f>'Segment Data'!D58</f>
        <v>1736.5142923261642</v>
      </c>
      <c r="E8" s="87">
        <f>'Segment Data'!E58</f>
        <v>-441.43778889676332</v>
      </c>
      <c r="F8" s="89">
        <f>'Segment Data'!F58</f>
        <v>-0.20268480317018475</v>
      </c>
      <c r="G8" s="106">
        <f>'Segment Data'!G58</f>
        <v>1.277459181023231</v>
      </c>
      <c r="H8" s="92">
        <f>'Segment Data'!H58</f>
        <v>-4.8074296674605721E-2</v>
      </c>
      <c r="I8" s="194">
        <f>'Segment Data'!I58</f>
        <v>7.2762735031502075</v>
      </c>
      <c r="J8" s="195">
        <f>'Segment Data'!J58</f>
        <v>-6.0078077635452587E-3</v>
      </c>
      <c r="K8" s="89">
        <f>'Segment Data'!K58</f>
        <v>-8.2498979468721213E-4</v>
      </c>
      <c r="L8" s="90">
        <f>'Segment Data'!L58</f>
        <v>12635.352933094502</v>
      </c>
      <c r="M8" s="91">
        <f>'Segment Data'!M58</f>
        <v>-3225.1068040609352</v>
      </c>
      <c r="N8" s="89">
        <f>'Segment Data'!N58</f>
        <v>-0.20334258007071843</v>
      </c>
      <c r="O8" s="88">
        <f>'Segment Data'!O58</f>
        <v>3299.0849379301071</v>
      </c>
      <c r="P8" s="87">
        <f>'Segment Data'!P58</f>
        <v>-945.91141068935394</v>
      </c>
      <c r="Q8" s="89">
        <f>'Segment Data'!Q58</f>
        <v>-0.22282973482344198</v>
      </c>
    </row>
    <row r="9" spans="2:17">
      <c r="B9" s="417"/>
      <c r="C9" s="163" t="s">
        <v>318</v>
      </c>
      <c r="D9" s="88">
        <f>'Segment Data'!D59</f>
        <v>79653.259840134706</v>
      </c>
      <c r="E9" s="87">
        <f>'Segment Data'!E59</f>
        <v>-12832.323905327168</v>
      </c>
      <c r="F9" s="89">
        <f>'Segment Data'!F59</f>
        <v>-0.13874945029967259</v>
      </c>
      <c r="G9" s="106">
        <f>'Segment Data'!G59</f>
        <v>58.596573912964367</v>
      </c>
      <c r="H9" s="92">
        <f>'Segment Data'!H59</f>
        <v>2.3084955314600606</v>
      </c>
      <c r="I9" s="194">
        <f>'Segment Data'!I59</f>
        <v>6.6784798160016354</v>
      </c>
      <c r="J9" s="195">
        <f>'Segment Data'!J59</f>
        <v>0.51895060598915776</v>
      </c>
      <c r="K9" s="89">
        <f>'Segment Data'!K59</f>
        <v>8.4251667342625763E-2</v>
      </c>
      <c r="L9" s="90">
        <f>'Segment Data'!L59</f>
        <v>531962.6881210733</v>
      </c>
      <c r="M9" s="91">
        <f>'Segment Data'!M59</f>
        <v>-37704.966464154306</v>
      </c>
      <c r="N9" s="89">
        <f>'Segment Data'!N59</f>
        <v>-6.618765548766696E-2</v>
      </c>
      <c r="O9" s="88">
        <f>'Segment Data'!O59</f>
        <v>232137.4101446867</v>
      </c>
      <c r="P9" s="87">
        <f>'Segment Data'!P59</f>
        <v>-32778.05232940556</v>
      </c>
      <c r="Q9" s="89">
        <f>'Segment Data'!Q59</f>
        <v>-0.12373023463140106</v>
      </c>
    </row>
    <row r="10" spans="2:17">
      <c r="B10" s="417"/>
      <c r="C10" s="163" t="s">
        <v>212</v>
      </c>
      <c r="D10" s="88">
        <f>'Segment Data'!D60</f>
        <v>53854.730236595133</v>
      </c>
      <c r="E10" s="87">
        <f>'Segment Data'!E60</f>
        <v>-13507.178590521187</v>
      </c>
      <c r="F10" s="89">
        <f>'Segment Data'!F60</f>
        <v>-0.20051656530677045</v>
      </c>
      <c r="G10" s="106">
        <f>'Segment Data'!G60</f>
        <v>39.617997897448852</v>
      </c>
      <c r="H10" s="92">
        <f>'Segment Data'!H60</f>
        <v>-1.3794446274735463</v>
      </c>
      <c r="I10" s="194">
        <f>'Segment Data'!I60</f>
        <v>5.1404669812358792</v>
      </c>
      <c r="J10" s="195">
        <f>'Segment Data'!J60</f>
        <v>0.1609490662355606</v>
      </c>
      <c r="K10" s="89">
        <f>'Segment Data'!K60</f>
        <v>3.2322218532584657E-2</v>
      </c>
      <c r="L10" s="90">
        <f>'Segment Data'!L60</f>
        <v>276838.46256458282</v>
      </c>
      <c r="M10" s="91">
        <f>'Segment Data'!M60</f>
        <v>-58591.369228661002</v>
      </c>
      <c r="N10" s="89">
        <f>'Segment Data'!N60</f>
        <v>-0.17467548701743452</v>
      </c>
      <c r="O10" s="88">
        <f>'Segment Data'!O60</f>
        <v>118942.62911391258</v>
      </c>
      <c r="P10" s="87">
        <f>'Segment Data'!P60</f>
        <v>-30909.02573267644</v>
      </c>
      <c r="Q10" s="89">
        <f>'Segment Data'!Q60</f>
        <v>-0.20626416014103832</v>
      </c>
    </row>
    <row r="11" spans="2:17">
      <c r="B11" s="417"/>
      <c r="C11" s="163" t="s">
        <v>347</v>
      </c>
      <c r="D11" s="88">
        <f>'Segment Data'!D61</f>
        <v>298.25909274326557</v>
      </c>
      <c r="E11" s="87">
        <f>'Segment Data'!E61</f>
        <v>-1022.9389612581612</v>
      </c>
      <c r="F11" s="89">
        <f>'Segment Data'!F61</f>
        <v>-0.7742510353841745</v>
      </c>
      <c r="G11" s="106">
        <f>'Segment Data'!G61</f>
        <v>0.2194130034128042</v>
      </c>
      <c r="H11" s="92">
        <f>'Segment Data'!H61</f>
        <v>-0.58468744780776105</v>
      </c>
      <c r="I11" s="194">
        <f>'Segment Data'!I61</f>
        <v>9.7453247303791102</v>
      </c>
      <c r="J11" s="195">
        <f>'Segment Data'!J61</f>
        <v>2.5182491935160041</v>
      </c>
      <c r="K11" s="89">
        <f>'Segment Data'!K61</f>
        <v>0.34844650241597497</v>
      </c>
      <c r="L11" s="90">
        <f>'Segment Data'!L61</f>
        <v>2906.6317125713826</v>
      </c>
      <c r="M11" s="91">
        <f>'Segment Data'!M61</f>
        <v>-6641.7664228534686</v>
      </c>
      <c r="N11" s="89">
        <f>'Segment Data'!N61</f>
        <v>-0.69558959823976241</v>
      </c>
      <c r="O11" s="88">
        <f>'Segment Data'!O61</f>
        <v>900.268918633461</v>
      </c>
      <c r="P11" s="87">
        <f>'Segment Data'!P61</f>
        <v>-3087.6515582799911</v>
      </c>
      <c r="Q11" s="89">
        <f>'Segment Data'!Q61</f>
        <v>-0.7742510353841745</v>
      </c>
    </row>
    <row r="12" spans="2:17" ht="15.75" thickBot="1">
      <c r="B12" s="418"/>
      <c r="C12" s="164" t="s">
        <v>348</v>
      </c>
      <c r="D12" s="155">
        <f>'Segment Data'!D62</f>
        <v>392.24864052363631</v>
      </c>
      <c r="E12" s="149">
        <f>'Segment Data'!E62</f>
        <v>-568.69634123995593</v>
      </c>
      <c r="F12" s="151">
        <f>'Segment Data'!F62</f>
        <v>-0.59180947091918346</v>
      </c>
      <c r="G12" s="152">
        <f>'Segment Data'!G62</f>
        <v>0.28855600515073876</v>
      </c>
      <c r="H12" s="153">
        <f>'Segment Data'!H62</f>
        <v>-0.29628915950419488</v>
      </c>
      <c r="I12" s="196">
        <f>'Segment Data'!I62</f>
        <v>6.6065113374761193</v>
      </c>
      <c r="J12" s="197">
        <f>'Segment Data'!J62</f>
        <v>0.17321414764152721</v>
      </c>
      <c r="K12" s="151">
        <f>'Segment Data'!K62</f>
        <v>2.6924630174901147E-2</v>
      </c>
      <c r="L12" s="154">
        <f>'Segment Data'!L62</f>
        <v>2591.3950907289982</v>
      </c>
      <c r="M12" s="150">
        <f>'Segment Data'!M62</f>
        <v>-3590.6495600363733</v>
      </c>
      <c r="N12" s="151">
        <f>'Segment Data'!N62</f>
        <v>-0.58081909188278524</v>
      </c>
      <c r="O12" s="155">
        <f>'Segment Data'!O62</f>
        <v>1112.0250039100647</v>
      </c>
      <c r="P12" s="149">
        <f>'Segment Data'!P62</f>
        <v>-1912.5314141865074</v>
      </c>
      <c r="Q12" s="151">
        <f>'Segment Data'!Q62</f>
        <v>-0.63233451449059452</v>
      </c>
    </row>
    <row r="13" spans="2:17">
      <c r="B13" s="409" t="s">
        <v>99</v>
      </c>
      <c r="C13" s="165" t="s">
        <v>213</v>
      </c>
      <c r="D13" s="127">
        <f>'Type Data'!D39</f>
        <v>23671.4264242426</v>
      </c>
      <c r="E13" s="121">
        <f>'Type Data'!E39</f>
        <v>-9329.7912855073519</v>
      </c>
      <c r="F13" s="123">
        <f>'Type Data'!F39</f>
        <v>-0.28271051594411128</v>
      </c>
      <c r="G13" s="124">
        <f>'Type Data'!G39</f>
        <v>17.413781819818652</v>
      </c>
      <c r="H13" s="125">
        <f>'Type Data'!H39</f>
        <v>-2.6712417471395966</v>
      </c>
      <c r="I13" s="198">
        <f>'Type Data'!I39</f>
        <v>5.8232808261476308</v>
      </c>
      <c r="J13" s="199">
        <f>'Type Data'!J39</f>
        <v>0.4754048169862255</v>
      </c>
      <c r="K13" s="123">
        <f>'Type Data'!K39</f>
        <v>8.8896005848268206E-2</v>
      </c>
      <c r="L13" s="126">
        <f>'Type Data'!L39</f>
        <v>137845.3636238563</v>
      </c>
      <c r="M13" s="122">
        <f>'Type Data'!M39</f>
        <v>-38641.056839227967</v>
      </c>
      <c r="N13" s="123">
        <f>'Type Data'!N39</f>
        <v>-0.21894634577457778</v>
      </c>
      <c r="O13" s="127">
        <f>'Type Data'!O39</f>
        <v>61109.906025767326</v>
      </c>
      <c r="P13" s="121">
        <f>'Type Data'!P39</f>
        <v>-17297.097238021466</v>
      </c>
      <c r="Q13" s="123">
        <f>'Type Data'!Q39</f>
        <v>-0.22060653408507319</v>
      </c>
    </row>
    <row r="14" spans="2:17">
      <c r="B14" s="410"/>
      <c r="C14" s="166" t="s">
        <v>214</v>
      </c>
      <c r="D14" s="88">
        <f>'Type Data'!D40</f>
        <v>49094.905548807881</v>
      </c>
      <c r="E14" s="87">
        <f>'Type Data'!E40</f>
        <v>-7227.4732142077846</v>
      </c>
      <c r="F14" s="89">
        <f>'Type Data'!F40</f>
        <v>-0.12832329480646396</v>
      </c>
      <c r="G14" s="106">
        <f>'Type Data'!G40</f>
        <v>36.116453582872722</v>
      </c>
      <c r="H14" s="92">
        <f>'Type Data'!H40</f>
        <v>1.8378304498813733</v>
      </c>
      <c r="I14" s="194">
        <f>'Type Data'!I40</f>
        <v>5.4595337438091676</v>
      </c>
      <c r="J14" s="195">
        <f>'Type Data'!J40</f>
        <v>0.26567506155313403</v>
      </c>
      <c r="K14" s="89">
        <f>'Type Data'!K40</f>
        <v>5.1151769388868687E-2</v>
      </c>
      <c r="L14" s="90">
        <f>'Type Data'!L40</f>
        <v>268035.29349284054</v>
      </c>
      <c r="M14" s="91">
        <f>'Type Data'!M40</f>
        <v>-24495.182450761204</v>
      </c>
      <c r="N14" s="89">
        <f>'Type Data'!N40</f>
        <v>-8.3735489000755392E-2</v>
      </c>
      <c r="O14" s="88">
        <f>'Type Data'!O40</f>
        <v>104562.86889004707</v>
      </c>
      <c r="P14" s="87">
        <f>'Type Data'!P40</f>
        <v>-16738.552007930644</v>
      </c>
      <c r="Q14" s="89">
        <f>'Type Data'!Q40</f>
        <v>-0.13799139271426047</v>
      </c>
    </row>
    <row r="15" spans="2:17">
      <c r="B15" s="410"/>
      <c r="C15" s="166" t="s">
        <v>215</v>
      </c>
      <c r="D15" s="88">
        <f>'Type Data'!D41</f>
        <v>63078.20442937081</v>
      </c>
      <c r="E15" s="87">
        <f>'Type Data'!E41</f>
        <v>-11842.713993111516</v>
      </c>
      <c r="F15" s="89">
        <f>'Type Data'!F41</f>
        <v>-0.15806952507349062</v>
      </c>
      <c r="G15" s="106">
        <f>'Type Data'!G41</f>
        <v>46.403206542468752</v>
      </c>
      <c r="H15" s="92">
        <f>'Type Data'!H41</f>
        <v>0.80524026714745389</v>
      </c>
      <c r="I15" s="194">
        <f>'Type Data'!I41</f>
        <v>6.6687200314112394</v>
      </c>
      <c r="J15" s="195">
        <f>'Type Data'!J41</f>
        <v>0.42951523801289326</v>
      </c>
      <c r="K15" s="89">
        <f>'Type Data'!K41</f>
        <v>6.8841343125547017E-2</v>
      </c>
      <c r="L15" s="90">
        <f>'Type Data'!L41</f>
        <v>420650.88542359829</v>
      </c>
      <c r="M15" s="91">
        <f>'Type Data'!M41</f>
        <v>-46796.067923759867</v>
      </c>
      <c r="N15" s="89">
        <f>'Type Data'!N41</f>
        <v>-0.10010990036121997</v>
      </c>
      <c r="O15" s="88">
        <f>'Type Data'!O41</f>
        <v>190356.74040365219</v>
      </c>
      <c r="P15" s="87">
        <f>'Type Data'!P41</f>
        <v>-35707.134821619256</v>
      </c>
      <c r="Q15" s="89">
        <f>'Type Data'!Q41</f>
        <v>-0.15795152934557671</v>
      </c>
    </row>
    <row r="16" spans="2:17" ht="15.75" thickBot="1">
      <c r="B16" s="411"/>
      <c r="C16" s="167" t="s">
        <v>216</v>
      </c>
      <c r="D16" s="155">
        <f>'Type Data'!D42</f>
        <v>90.475699901580811</v>
      </c>
      <c r="E16" s="149">
        <f>'Type Data'!E42</f>
        <v>27.402905583381653</v>
      </c>
      <c r="F16" s="151">
        <f>'Type Data'!F42</f>
        <v>0.43446474632367382</v>
      </c>
      <c r="G16" s="152">
        <f>'Type Data'!G42</f>
        <v>6.6558054839820552E-2</v>
      </c>
      <c r="H16" s="153">
        <f>'Type Data'!H42</f>
        <v>2.8171030110709754E-2</v>
      </c>
      <c r="I16" s="196">
        <f>'Type Data'!I42</f>
        <v>4.4541007385872433</v>
      </c>
      <c r="J16" s="197">
        <f>'Type Data'!J42</f>
        <v>0.89410073858724326</v>
      </c>
      <c r="K16" s="151">
        <f>'Type Data'!K42</f>
        <v>0.25115189286158518</v>
      </c>
      <c r="L16" s="154">
        <f>'Type Data'!L42</f>
        <v>402.98788175582888</v>
      </c>
      <c r="M16" s="150">
        <f>'Type Data'!M42</f>
        <v>178.44873398303989</v>
      </c>
      <c r="N16" s="151">
        <f>'Type Data'!N42</f>
        <v>0.79473328260607823</v>
      </c>
      <c r="O16" s="155">
        <f>'Type Data'!O42</f>
        <v>361.90279960632324</v>
      </c>
      <c r="P16" s="149">
        <f>'Type Data'!P42</f>
        <v>109.61162233352661</v>
      </c>
      <c r="Q16" s="151">
        <f>'Type Data'!Q42</f>
        <v>0.43446474632367382</v>
      </c>
    </row>
    <row r="17" spans="2:17" ht="15" customHeight="1" thickBot="1">
      <c r="B17" s="105" t="s">
        <v>217</v>
      </c>
      <c r="C17" s="168" t="s">
        <v>218</v>
      </c>
      <c r="D17" s="148">
        <f>Granola!D12</f>
        <v>1581.5514965471864</v>
      </c>
      <c r="E17" s="142">
        <f>Granola!E12</f>
        <v>-354.34438156903957</v>
      </c>
      <c r="F17" s="144">
        <f>Granola!F12</f>
        <v>-0.18303896690654853</v>
      </c>
      <c r="G17" s="145">
        <f>Granola!G12</f>
        <v>1.1634614747793592</v>
      </c>
      <c r="H17" s="146">
        <f>Granola!H12</f>
        <v>-1.4753058912051253E-2</v>
      </c>
      <c r="I17" s="200">
        <f>Granola!I12</f>
        <v>7.3441377517179713</v>
      </c>
      <c r="J17" s="201">
        <f>Granola!J12</f>
        <v>2.7593416439978036E-2</v>
      </c>
      <c r="K17" s="144">
        <f>Granola!K12</f>
        <v>3.7713728196700144E-3</v>
      </c>
      <c r="L17" s="147">
        <f>Granola!L12</f>
        <v>11615.132052078246</v>
      </c>
      <c r="M17" s="143">
        <f>Granola!M12</f>
        <v>-2548.9359686410426</v>
      </c>
      <c r="N17" s="144">
        <f>Granola!N12</f>
        <v>-0.17995790227161029</v>
      </c>
      <c r="O17" s="148">
        <f>Granola!O12</f>
        <v>3029.6806008815765</v>
      </c>
      <c r="P17" s="142">
        <f>Granola!P12</f>
        <v>-755.56371533870697</v>
      </c>
      <c r="Q17" s="144">
        <f>Granola!Q12</f>
        <v>-0.19960764807201858</v>
      </c>
    </row>
    <row r="18" spans="2:17">
      <c r="B18" s="412" t="s">
        <v>219</v>
      </c>
      <c r="C18" s="169" t="s">
        <v>22</v>
      </c>
      <c r="D18" s="136">
        <f>'NB vs PL'!D21</f>
        <v>134721.02789072308</v>
      </c>
      <c r="E18" s="128">
        <f>'NB vs PL'!E21</f>
        <v>-29545.99701324731</v>
      </c>
      <c r="F18" s="132">
        <f>'NB vs PL'!F21</f>
        <v>-0.17986566099020626</v>
      </c>
      <c r="G18" s="133">
        <f>'NB vs PL'!G21</f>
        <v>99.106937798566534</v>
      </c>
      <c r="H18" s="134">
        <f>'NB vs PL'!H21</f>
        <v>-0.86837509710305483</v>
      </c>
      <c r="I18" s="202">
        <f>'NB vs PL'!I21</f>
        <v>6.122930785466802</v>
      </c>
      <c r="J18" s="203">
        <f>'NB vs PL'!J21</f>
        <v>0.4210911015298775</v>
      </c>
      <c r="K18" s="132">
        <f>'NB vs PL'!K21</f>
        <v>7.3851796064376293E-2</v>
      </c>
      <c r="L18" s="135">
        <f>'NB vs PL'!L21</f>
        <v>824887.52912184002</v>
      </c>
      <c r="M18" s="129">
        <f>'NB vs PL'!M21</f>
        <v>-111736.71223787346</v>
      </c>
      <c r="N18" s="132">
        <f>'NB vs PL'!N21</f>
        <v>-0.11929726704026297</v>
      </c>
      <c r="O18" s="136">
        <f>'NB vs PL'!O21</f>
        <v>353966.98238098621</v>
      </c>
      <c r="P18" s="128">
        <f>'NB vs PL'!P21</f>
        <v>-71949.440755069489</v>
      </c>
      <c r="Q18" s="132">
        <f>'NB vs PL'!Q21</f>
        <v>-0.16892854289416728</v>
      </c>
    </row>
    <row r="19" spans="2:17" ht="15.75" thickBot="1">
      <c r="B19" s="413"/>
      <c r="C19" s="170" t="s">
        <v>21</v>
      </c>
      <c r="D19" s="141">
        <f>'NB vs PL'!D22</f>
        <v>1213.9842115998267</v>
      </c>
      <c r="E19" s="130">
        <f>'NB vs PL'!E22</f>
        <v>1173.4214260041713</v>
      </c>
      <c r="F19" s="137">
        <f>'NB vs PL'!F22</f>
        <v>28.92852176626284</v>
      </c>
      <c r="G19" s="138">
        <f>'NB vs PL'!G22</f>
        <v>0.89306220143344606</v>
      </c>
      <c r="H19" s="139">
        <f>'NB vs PL'!H22</f>
        <v>0.86837509710306504</v>
      </c>
      <c r="I19" s="204">
        <f>'NB vs PL'!I22</f>
        <v>1.6861844500542142</v>
      </c>
      <c r="J19" s="205">
        <f>'NB vs PL'!J22</f>
        <v>0.10474616465204933</v>
      </c>
      <c r="K19" s="137">
        <f>'NB vs PL'!K22</f>
        <v>6.6234746950882148E-2</v>
      </c>
      <c r="L19" s="140">
        <f>'NB vs PL'!L22</f>
        <v>2047.0013002109526</v>
      </c>
      <c r="M19" s="131">
        <f>'NB vs PL'!M22</f>
        <v>1982.8537581074236</v>
      </c>
      <c r="N19" s="137">
        <f>'NB vs PL'!N22</f>
        <v>30.910829832065225</v>
      </c>
      <c r="O19" s="141">
        <f>'NB vs PL'!O22</f>
        <v>2424.4357380867004</v>
      </c>
      <c r="P19" s="130">
        <f>'NB vs PL'!P22</f>
        <v>2316.2683098316193</v>
      </c>
      <c r="Q19" s="137">
        <f>'NB vs PL'!Q22</f>
        <v>21.413731907995256</v>
      </c>
    </row>
    <row r="20" spans="2:17">
      <c r="B20" s="409" t="s">
        <v>100</v>
      </c>
      <c r="C20" s="165" t="s">
        <v>208</v>
      </c>
      <c r="D20" s="127">
        <f>Package!D39</f>
        <v>84266.761262042026</v>
      </c>
      <c r="E20" s="121">
        <f>Package!E39</f>
        <v>-17451.284960450459</v>
      </c>
      <c r="F20" s="123">
        <f>Package!F39</f>
        <v>-0.17156527881275338</v>
      </c>
      <c r="G20" s="124">
        <f>Package!G39</f>
        <v>61.990476153863568</v>
      </c>
      <c r="H20" s="125">
        <f>Package!H39</f>
        <v>8.3386132754441178E-2</v>
      </c>
      <c r="I20" s="198">
        <f>Package!I39</f>
        <v>6.5360182070371078</v>
      </c>
      <c r="J20" s="199">
        <f>Package!J39</f>
        <v>0.4710990044467529</v>
      </c>
      <c r="K20" s="123">
        <f>Package!K39</f>
        <v>7.7676056136995908E-2</v>
      </c>
      <c r="L20" s="126">
        <f>Package!L39</f>
        <v>550769.08585675596</v>
      </c>
      <c r="M20" s="122">
        <f>Package!M39</f>
        <v>-66142.645928011974</v>
      </c>
      <c r="N20" s="123">
        <f>Package!N39</f>
        <v>-0.10721573690397614</v>
      </c>
      <c r="O20" s="127">
        <f>Package!O39</f>
        <v>250028.64776790142</v>
      </c>
      <c r="P20" s="121">
        <f>Package!P39</f>
        <v>-49483.891966385709</v>
      </c>
      <c r="Q20" s="123">
        <f>Package!Q39</f>
        <v>-0.16521475865513141</v>
      </c>
    </row>
    <row r="21" spans="2:17">
      <c r="B21" s="410"/>
      <c r="C21" s="166" t="s">
        <v>209</v>
      </c>
      <c r="D21" s="88">
        <f>Package!D40</f>
        <v>2428.2375657558441</v>
      </c>
      <c r="E21" s="87">
        <f>Package!E40</f>
        <v>-3223.6277321428061</v>
      </c>
      <c r="F21" s="89">
        <f>Package!F40</f>
        <v>-0.57036527982033525</v>
      </c>
      <c r="G21" s="106">
        <f>Package!G40</f>
        <v>1.7863223964169197</v>
      </c>
      <c r="H21" s="92">
        <f>Package!H40</f>
        <v>-1.6534854526137537</v>
      </c>
      <c r="I21" s="194">
        <f>Package!I40</f>
        <v>2.917417672596164</v>
      </c>
      <c r="J21" s="195">
        <f>Package!J40</f>
        <v>-0.92374744279878218</v>
      </c>
      <c r="K21" s="89">
        <f>Package!K40</f>
        <v>-0.24048626264372472</v>
      </c>
      <c r="L21" s="90">
        <f>Package!L40</f>
        <v>7084.1831875979897</v>
      </c>
      <c r="M21" s="91">
        <f>Package!M40</f>
        <v>-14625.564631601572</v>
      </c>
      <c r="N21" s="89">
        <f>Package!N40</f>
        <v>-0.67368652797832529</v>
      </c>
      <c r="O21" s="88">
        <f>Package!O40</f>
        <v>1394.6670879125595</v>
      </c>
      <c r="P21" s="87">
        <f>Package!P40</f>
        <v>-1864.0167406797409</v>
      </c>
      <c r="Q21" s="89">
        <f>Package!Q40</f>
        <v>-0.57201521802284405</v>
      </c>
    </row>
    <row r="22" spans="2:17">
      <c r="B22" s="410"/>
      <c r="C22" s="166" t="s">
        <v>210</v>
      </c>
      <c r="D22" s="88">
        <f>Package!D41</f>
        <v>26.868340492248535</v>
      </c>
      <c r="E22" s="87">
        <f>Package!E41</f>
        <v>18.811161279678345</v>
      </c>
      <c r="F22" s="89">
        <f>Package!F41</f>
        <v>2.3347080638755831</v>
      </c>
      <c r="G22" s="106">
        <f>Package!G41</f>
        <v>1.976557773947438E-2</v>
      </c>
      <c r="H22" s="92">
        <f>Package!H41</f>
        <v>1.4861860676941036E-2</v>
      </c>
      <c r="I22" s="194">
        <f>Package!I41</f>
        <v>3.99</v>
      </c>
      <c r="J22" s="195">
        <f>Package!J41</f>
        <v>0.30000000000000027</v>
      </c>
      <c r="K22" s="89">
        <f>Package!K41</f>
        <v>8.1300813008130149E-2</v>
      </c>
      <c r="L22" s="90">
        <f>Package!L41</f>
        <v>107.20467856407166</v>
      </c>
      <c r="M22" s="91">
        <f>Package!M41</f>
        <v>77.473687269687659</v>
      </c>
      <c r="N22" s="89">
        <f>Package!N41</f>
        <v>2.6058225406134357</v>
      </c>
      <c r="O22" s="88">
        <f>Package!O41</f>
        <v>26.868340492248535</v>
      </c>
      <c r="P22" s="87">
        <f>Package!P41</f>
        <v>18.811161279678345</v>
      </c>
      <c r="Q22" s="89">
        <f>Package!Q41</f>
        <v>2.3347080638755831</v>
      </c>
    </row>
    <row r="23" spans="2:17" ht="15.75" thickBot="1">
      <c r="B23" s="411"/>
      <c r="C23" s="167" t="s">
        <v>211</v>
      </c>
      <c r="D23" s="155">
        <f>Package!D42</f>
        <v>49094.905548807903</v>
      </c>
      <c r="E23" s="149">
        <f>Package!E42</f>
        <v>-7227.4732142077555</v>
      </c>
      <c r="F23" s="151">
        <f>Package!F42</f>
        <v>-0.12832329480646346</v>
      </c>
      <c r="G23" s="152">
        <f>Package!G42</f>
        <v>36.116453582872751</v>
      </c>
      <c r="H23" s="153">
        <f>Package!H42</f>
        <v>1.8378304498813876</v>
      </c>
      <c r="I23" s="196">
        <f>Package!I42</f>
        <v>5.4595337438091649</v>
      </c>
      <c r="J23" s="197">
        <f>Package!J42</f>
        <v>0.26567506155313048</v>
      </c>
      <c r="K23" s="151">
        <f>Package!K42</f>
        <v>5.1151769388867993E-2</v>
      </c>
      <c r="L23" s="154">
        <f>Package!L42</f>
        <v>268035.29349284054</v>
      </c>
      <c r="M23" s="150">
        <f>Package!M42</f>
        <v>-24495.182450761204</v>
      </c>
      <c r="N23" s="151">
        <f>Package!N42</f>
        <v>-8.3735489000755392E-2</v>
      </c>
      <c r="O23" s="155">
        <f>Package!O42</f>
        <v>104562.86889004707</v>
      </c>
      <c r="P23" s="149">
        <f>Package!P42</f>
        <v>-16738.552007930644</v>
      </c>
      <c r="Q23" s="151">
        <f>Package!Q42</f>
        <v>-0.13799139271426047</v>
      </c>
    </row>
    <row r="24" spans="2:17">
      <c r="B24" s="412" t="s">
        <v>220</v>
      </c>
      <c r="C24" s="171" t="s">
        <v>221</v>
      </c>
      <c r="D24" s="127">
        <f>Flavor!D120</f>
        <v>32237.73911334727</v>
      </c>
      <c r="E24" s="121">
        <f>Flavor!E120</f>
        <v>-7153.9491189709006</v>
      </c>
      <c r="F24" s="123">
        <f>Flavor!F120</f>
        <v>-0.18161062498208891</v>
      </c>
      <c r="G24" s="124">
        <f>Flavor!G120</f>
        <v>23.715552464938778</v>
      </c>
      <c r="H24" s="125">
        <f>Flavor!H120</f>
        <v>-0.25880488899103682</v>
      </c>
      <c r="I24" s="198">
        <f>Flavor!I120</f>
        <v>6.231540442695958</v>
      </c>
      <c r="J24" s="199">
        <f>Flavor!J120</f>
        <v>0.49016378908139124</v>
      </c>
      <c r="K24" s="123">
        <f>Flavor!K120</f>
        <v>8.5373912678730374E-2</v>
      </c>
      <c r="L24" s="126">
        <f>Flavor!L120</f>
        <v>200890.77506590486</v>
      </c>
      <c r="M24" s="122">
        <f>Flavor!M120</f>
        <v>-25271.74409759033</v>
      </c>
      <c r="N24" s="123">
        <f>Flavor!N120</f>
        <v>-0.11174152194210893</v>
      </c>
      <c r="O24" s="127">
        <f>Flavor!O120</f>
        <v>89943.422738194466</v>
      </c>
      <c r="P24" s="121">
        <f>Flavor!P120</f>
        <v>-17240.657908451627</v>
      </c>
      <c r="Q24" s="123">
        <f>Flavor!Q120</f>
        <v>-0.16085091931971621</v>
      </c>
    </row>
    <row r="25" spans="2:17">
      <c r="B25" s="410"/>
      <c r="C25" s="166" t="s">
        <v>222</v>
      </c>
      <c r="D25" s="88">
        <f>Flavor!D121</f>
        <v>24519.269714956612</v>
      </c>
      <c r="E25" s="87">
        <f>Flavor!E121</f>
        <v>-3557.4087916948047</v>
      </c>
      <c r="F25" s="89">
        <f>Flavor!F121</f>
        <v>-0.12670333461460009</v>
      </c>
      <c r="G25" s="106">
        <f>Flavor!G121</f>
        <v>18.037494046419862</v>
      </c>
      <c r="H25" s="92">
        <f>Flavor!H121</f>
        <v>0.9496170338877441</v>
      </c>
      <c r="I25" s="194">
        <f>Flavor!I121</f>
        <v>5.5923504115125686</v>
      </c>
      <c r="J25" s="195">
        <f>Flavor!J121</f>
        <v>0.2739912271386018</v>
      </c>
      <c r="K25" s="89">
        <f>Flavor!K121</f>
        <v>5.1517999751431565E-2</v>
      </c>
      <c r="L25" s="90">
        <f>Flavor!L121</f>
        <v>137120.34808042526</v>
      </c>
      <c r="M25" s="91">
        <f>Flavor!M121</f>
        <v>-12201.51292213946</v>
      </c>
      <c r="N25" s="89">
        <f>Flavor!N121</f>
        <v>-8.1712837224349147E-2</v>
      </c>
      <c r="O25" s="88">
        <f>Flavor!O121</f>
        <v>55142.548883676529</v>
      </c>
      <c r="P25" s="87">
        <f>Flavor!P121</f>
        <v>-9647.4801714283021</v>
      </c>
      <c r="Q25" s="89">
        <f>Flavor!Q121</f>
        <v>-0.14890377905561647</v>
      </c>
    </row>
    <row r="26" spans="2:17">
      <c r="B26" s="410"/>
      <c r="C26" s="166" t="s">
        <v>223</v>
      </c>
      <c r="D26" s="88">
        <f>Flavor!D122</f>
        <v>6115.1323588622217</v>
      </c>
      <c r="E26" s="87">
        <f>Flavor!E122</f>
        <v>-146.20763469545636</v>
      </c>
      <c r="F26" s="89">
        <f>Flavor!F122</f>
        <v>-2.3350853786232671E-2</v>
      </c>
      <c r="G26" s="106">
        <f>Flavor!G122</f>
        <v>4.4985705038663282</v>
      </c>
      <c r="H26" s="92">
        <f>Flavor!H122</f>
        <v>0.68782744470370671</v>
      </c>
      <c r="I26" s="194">
        <f>Flavor!I122</f>
        <v>5.5523974898587243</v>
      </c>
      <c r="J26" s="195">
        <f>Flavor!J122</f>
        <v>2.2262895033902552E-2</v>
      </c>
      <c r="K26" s="89">
        <f>Flavor!K122</f>
        <v>4.0257419873173583E-3</v>
      </c>
      <c r="L26" s="90">
        <f>Flavor!L122</f>
        <v>33953.645559500459</v>
      </c>
      <c r="M26" s="91">
        <f>Flavor!M122</f>
        <v>-672.40734883308323</v>
      </c>
      <c r="N26" s="89">
        <f>Flavor!N122</f>
        <v>-1.9419116311442278E-2</v>
      </c>
      <c r="O26" s="88">
        <f>Flavor!O122</f>
        <v>12897.694722652435</v>
      </c>
      <c r="P26" s="87">
        <f>Flavor!P122</f>
        <v>-447.28605687618256</v>
      </c>
      <c r="Q26" s="89">
        <f>Flavor!Q122</f>
        <v>-3.3517175053734471E-2</v>
      </c>
    </row>
    <row r="27" spans="2:17">
      <c r="B27" s="410"/>
      <c r="C27" s="166" t="s">
        <v>224</v>
      </c>
      <c r="D27" s="88">
        <f>Flavor!D123</f>
        <v>1068.5252127101182</v>
      </c>
      <c r="E27" s="87">
        <f>Flavor!E123</f>
        <v>778.41512901657802</v>
      </c>
      <c r="F27" s="89">
        <f>Flavor!F123</f>
        <v>2.6831715709642907</v>
      </c>
      <c r="G27" s="106">
        <f>Flavor!G123</f>
        <v>0.78605592200617369</v>
      </c>
      <c r="H27" s="92">
        <f>Flavor!H123</f>
        <v>0.60949068373996629</v>
      </c>
      <c r="I27" s="194">
        <f>Flavor!I123</f>
        <v>8.7012859226348969</v>
      </c>
      <c r="J27" s="195">
        <f>Flavor!J123</f>
        <v>1.784357806252582</v>
      </c>
      <c r="K27" s="89">
        <f>Flavor!K123</f>
        <v>0.25796969062414299</v>
      </c>
      <c r="L27" s="90">
        <f>Flavor!L123</f>
        <v>9297.5433913350098</v>
      </c>
      <c r="M27" s="91">
        <f>Flavor!M123</f>
        <v>7290.8727965891358</v>
      </c>
      <c r="N27" s="89">
        <f>Flavor!N123</f>
        <v>3.6333182016415875</v>
      </c>
      <c r="O27" s="88">
        <f>Flavor!O123</f>
        <v>3739.4973142147064</v>
      </c>
      <c r="P27" s="87">
        <f>Flavor!P123</f>
        <v>2770.0492042303085</v>
      </c>
      <c r="Q27" s="89">
        <f>Flavor!Q123</f>
        <v>2.8573465415027619</v>
      </c>
    </row>
    <row r="28" spans="2:17">
      <c r="B28" s="410"/>
      <c r="C28" s="166" t="s">
        <v>225</v>
      </c>
      <c r="D28" s="88">
        <f>Flavor!D124</f>
        <v>3591.0693054740905</v>
      </c>
      <c r="E28" s="87">
        <f>Flavor!E124</f>
        <v>-5356.3140001556649</v>
      </c>
      <c r="F28" s="89">
        <f>Flavor!F124</f>
        <v>-0.59864586295139888</v>
      </c>
      <c r="G28" s="106">
        <f>Flavor!G124</f>
        <v>2.6417545045502848</v>
      </c>
      <c r="H28" s="92">
        <f>Flavor!H124</f>
        <v>-2.803753783560218</v>
      </c>
      <c r="I28" s="194">
        <f>Flavor!I124</f>
        <v>6.6237703494728679</v>
      </c>
      <c r="J28" s="195">
        <f>Flavor!J124</f>
        <v>1.1672151618131883</v>
      </c>
      <c r="K28" s="89">
        <f>Flavor!K124</f>
        <v>0.21391063073143912</v>
      </c>
      <c r="L28" s="90">
        <f>Flavor!L124</f>
        <v>23786.418388501406</v>
      </c>
      <c r="M28" s="91">
        <f>Flavor!M124</f>
        <v>-25035.472403812251</v>
      </c>
      <c r="N28" s="89">
        <f>Flavor!N124</f>
        <v>-0.51279194634866021</v>
      </c>
      <c r="O28" s="88">
        <f>Flavor!O124</f>
        <v>8636.9183174371719</v>
      </c>
      <c r="P28" s="87">
        <f>Flavor!P124</f>
        <v>-6878.8125715861461</v>
      </c>
      <c r="Q28" s="89">
        <f>Flavor!Q124</f>
        <v>-0.44334441095859667</v>
      </c>
    </row>
    <row r="29" spans="2:17">
      <c r="B29" s="410"/>
      <c r="C29" s="166" t="s">
        <v>226</v>
      </c>
      <c r="D29" s="88">
        <f>Flavor!D125</f>
        <v>18050.191560617139</v>
      </c>
      <c r="E29" s="87">
        <f>Flavor!E125</f>
        <v>-2337.4349967055532</v>
      </c>
      <c r="F29" s="89">
        <f>Flavor!F125</f>
        <v>-0.11464968666821146</v>
      </c>
      <c r="G29" s="106">
        <f>Flavor!G125</f>
        <v>13.278544858649179</v>
      </c>
      <c r="H29" s="92">
        <f>Flavor!H125</f>
        <v>0.87033727432143948</v>
      </c>
      <c r="I29" s="194">
        <f>Flavor!I125</f>
        <v>6.3179346784148667</v>
      </c>
      <c r="J29" s="195">
        <f>Flavor!J125</f>
        <v>0.38441289777375864</v>
      </c>
      <c r="K29" s="89">
        <f>Flavor!K125</f>
        <v>6.4786632961887164E-2</v>
      </c>
      <c r="L29" s="90">
        <f>Flavor!L125</f>
        <v>114039.93121285438</v>
      </c>
      <c r="M29" s="91">
        <f>Flavor!M125</f>
        <v>-6930.4950205969071</v>
      </c>
      <c r="N29" s="89">
        <f>Flavor!N125</f>
        <v>-5.7290820875693128E-2</v>
      </c>
      <c r="O29" s="88">
        <f>Flavor!O125</f>
        <v>52759.792257666588</v>
      </c>
      <c r="P29" s="87">
        <f>Flavor!P125</f>
        <v>-7522.7616358295054</v>
      </c>
      <c r="Q29" s="89">
        <f>Flavor!Q125</f>
        <v>-0.12479168764349811</v>
      </c>
    </row>
    <row r="30" spans="2:17">
      <c r="B30" s="410"/>
      <c r="C30" s="166" t="s">
        <v>227</v>
      </c>
      <c r="D30" s="88">
        <f>Flavor!D126</f>
        <v>0</v>
      </c>
      <c r="E30" s="87">
        <f>Flavor!E126</f>
        <v>-0.28714117957353591</v>
      </c>
      <c r="F30" s="89">
        <f>Flavor!F126</f>
        <v>-1</v>
      </c>
      <c r="G30" s="106">
        <f>Flavor!G126</f>
        <v>0</v>
      </c>
      <c r="H30" s="92">
        <f>Flavor!H126</f>
        <v>-1.7475831981420418E-4</v>
      </c>
      <c r="I30" s="194">
        <f>Flavor!I126</f>
        <v>0</v>
      </c>
      <c r="J30" s="195">
        <f>Flavor!J126</f>
        <v>-3.5549235691432637</v>
      </c>
      <c r="K30" s="89">
        <f>Flavor!K126</f>
        <v>-1</v>
      </c>
      <c r="L30" s="90">
        <f>Flavor!L126</f>
        <v>0</v>
      </c>
      <c r="M30" s="91">
        <f>Flavor!M126</f>
        <v>-1.020764946937561</v>
      </c>
      <c r="N30" s="89">
        <f>Flavor!N126</f>
        <v>-1</v>
      </c>
      <c r="O30" s="88">
        <f>Flavor!O126</f>
        <v>0</v>
      </c>
      <c r="P30" s="87">
        <f>Flavor!P126</f>
        <v>-1.020764946937561</v>
      </c>
      <c r="Q30" s="89">
        <f>Flavor!Q126</f>
        <v>-1</v>
      </c>
    </row>
    <row r="31" spans="2:17">
      <c r="B31" s="410"/>
      <c r="C31" s="166" t="s">
        <v>228</v>
      </c>
      <c r="D31" s="88">
        <f>Flavor!D127</f>
        <v>18279.169954367171</v>
      </c>
      <c r="E31" s="87">
        <f>Flavor!E127</f>
        <v>-5706.2282362537735</v>
      </c>
      <c r="F31" s="89">
        <f>Flavor!F127</f>
        <v>-0.2379042528668584</v>
      </c>
      <c r="G31" s="106">
        <f>Flavor!G127</f>
        <v>13.446991817389781</v>
      </c>
      <c r="H31" s="92">
        <f>Flavor!H127</f>
        <v>-1.1508721814035461</v>
      </c>
      <c r="I31" s="194">
        <f>Flavor!I127</f>
        <v>6.6052309373455067</v>
      </c>
      <c r="J31" s="195">
        <f>Flavor!J127</f>
        <v>0.45414999859681693</v>
      </c>
      <c r="K31" s="89">
        <f>Flavor!K127</f>
        <v>7.3832551240856276E-2</v>
      </c>
      <c r="L31" s="90">
        <f>Flavor!L127</f>
        <v>120738.13889158249</v>
      </c>
      <c r="M31" s="91">
        <f>Flavor!M127</f>
        <v>-26797.986727043317</v>
      </c>
      <c r="N31" s="89">
        <f>Flavor!N127</f>
        <v>-0.18163677956621213</v>
      </c>
      <c r="O31" s="88">
        <f>Flavor!O127</f>
        <v>54716.046446204185</v>
      </c>
      <c r="P31" s="87">
        <f>Flavor!P127</f>
        <v>-17159.988761277709</v>
      </c>
      <c r="Q31" s="89">
        <f>Flavor!Q127</f>
        <v>-0.23874423111601251</v>
      </c>
    </row>
    <row r="32" spans="2:17">
      <c r="B32" s="410"/>
      <c r="C32" s="166" t="s">
        <v>229</v>
      </c>
      <c r="D32" s="88">
        <f>Flavor!D128</f>
        <v>34.691541910171509</v>
      </c>
      <c r="E32" s="87">
        <f>Flavor!E128</f>
        <v>16.72166083753109</v>
      </c>
      <c r="F32" s="89">
        <f>Flavor!F128</f>
        <v>0.93053820278144328</v>
      </c>
      <c r="G32" s="106">
        <f>Flavor!G128</f>
        <v>2.552068181231926E-2</v>
      </c>
      <c r="H32" s="92">
        <f>Flavor!H128</f>
        <v>1.4583949476748889E-2</v>
      </c>
      <c r="I32" s="194">
        <f>Flavor!I128</f>
        <v>2.5723046428191747</v>
      </c>
      <c r="J32" s="195">
        <f>Flavor!J128</f>
        <v>-0.4688598555587089</v>
      </c>
      <c r="K32" s="89">
        <f>Flavor!K128</f>
        <v>-0.15417115904410711</v>
      </c>
      <c r="L32" s="90">
        <f>Flavor!L128</f>
        <v>89.237214322090153</v>
      </c>
      <c r="M32" s="91">
        <f>Flavor!M128</f>
        <v>34.58784996390343</v>
      </c>
      <c r="N32" s="89">
        <f>Flavor!N128</f>
        <v>0.63290489047970078</v>
      </c>
      <c r="O32" s="88">
        <f>Flavor!O128</f>
        <v>92.510778427124023</v>
      </c>
      <c r="P32" s="87">
        <f>Flavor!P128</f>
        <v>44.591095566749573</v>
      </c>
      <c r="Q32" s="89">
        <f>Flavor!Q128</f>
        <v>0.93053820278144328</v>
      </c>
    </row>
    <row r="33" spans="2:17">
      <c r="B33" s="410"/>
      <c r="C33" s="166" t="s">
        <v>230</v>
      </c>
      <c r="D33" s="88">
        <f>Flavor!D129</f>
        <v>891.35375072300428</v>
      </c>
      <c r="E33" s="87">
        <f>Flavor!E129</f>
        <v>-298.51099725871848</v>
      </c>
      <c r="F33" s="89">
        <f>Flavor!F129</f>
        <v>-0.25087809161928698</v>
      </c>
      <c r="G33" s="106">
        <f>Flavor!G129</f>
        <v>0.65572050712884189</v>
      </c>
      <c r="H33" s="92">
        <f>Flavor!H129</f>
        <v>-6.8448573991008232E-2</v>
      </c>
      <c r="I33" s="194">
        <f>Flavor!I129</f>
        <v>6.7516123421243632</v>
      </c>
      <c r="J33" s="195">
        <f>Flavor!J129</f>
        <v>0.5976877687122677</v>
      </c>
      <c r="K33" s="89">
        <f>Flavor!K129</f>
        <v>9.7123024759608753E-2</v>
      </c>
      <c r="L33" s="90">
        <f>Flavor!L129</f>
        <v>6018.0749845802784</v>
      </c>
      <c r="M33" s="91">
        <f>Flavor!M129</f>
        <v>-1304.2629270612351</v>
      </c>
      <c r="N33" s="89">
        <f>Flavor!N129</f>
        <v>-0.17812110596366168</v>
      </c>
      <c r="O33" s="88">
        <f>Flavor!O129</f>
        <v>2604.9267838001251</v>
      </c>
      <c r="P33" s="87">
        <f>Flavor!P129</f>
        <v>-902.77927072621878</v>
      </c>
      <c r="Q33" s="89">
        <f>Flavor!Q129</f>
        <v>-0.25737027467317919</v>
      </c>
    </row>
    <row r="34" spans="2:17">
      <c r="B34" s="410"/>
      <c r="C34" s="166" t="s">
        <v>231</v>
      </c>
      <c r="D34" s="88">
        <f>Flavor!D130</f>
        <v>47.939951360225677</v>
      </c>
      <c r="E34" s="87">
        <f>Flavor!E130</f>
        <v>2.9399513602256775</v>
      </c>
      <c r="F34" s="89">
        <f>Flavor!F130</f>
        <v>6.5332252449459505E-2</v>
      </c>
      <c r="G34" s="106">
        <f>Flavor!G130</f>
        <v>3.5266816560945789E-2</v>
      </c>
      <c r="H34" s="92">
        <f>Flavor!H130</f>
        <v>7.8791586732159941E-3</v>
      </c>
      <c r="I34" s="194">
        <f>Flavor!I130</f>
        <v>4.9696447586547112</v>
      </c>
      <c r="J34" s="195">
        <f>Flavor!J130</f>
        <v>0.30142253643248917</v>
      </c>
      <c r="K34" s="89">
        <f>Flavor!K130</f>
        <v>6.4569020514409547E-2</v>
      </c>
      <c r="L34" s="90">
        <f>Flavor!L130</f>
        <v>238.24452800750731</v>
      </c>
      <c r="M34" s="91">
        <f>Flavor!M130</f>
        <v>28.17452800750732</v>
      </c>
      <c r="N34" s="89">
        <f>Flavor!N130</f>
        <v>0.13411971251253069</v>
      </c>
      <c r="O34" s="88">
        <f>Flavor!O130</f>
        <v>147.72413444519043</v>
      </c>
      <c r="P34" s="87">
        <f>Flavor!P130</f>
        <v>27.72413444519043</v>
      </c>
      <c r="Q34" s="89">
        <f>Flavor!Q130</f>
        <v>0.23103445370992023</v>
      </c>
    </row>
    <row r="35" spans="2:17">
      <c r="B35" s="410"/>
      <c r="C35" s="166" t="s">
        <v>232</v>
      </c>
      <c r="D35" s="88">
        <f>Flavor!D131</f>
        <v>468.85776710537675</v>
      </c>
      <c r="E35" s="87">
        <f>Flavor!E131</f>
        <v>-11.186349243891243</v>
      </c>
      <c r="F35" s="89">
        <f>Flavor!F131</f>
        <v>-2.3302752524004142E-2</v>
      </c>
      <c r="G35" s="106">
        <f>Flavor!G131</f>
        <v>0.34491317568166435</v>
      </c>
      <c r="H35" s="92">
        <f>Flavor!H131</f>
        <v>5.275130835741304E-2</v>
      </c>
      <c r="I35" s="194">
        <f>Flavor!I131</f>
        <v>4.1758321607065332</v>
      </c>
      <c r="J35" s="195">
        <f>Flavor!J131</f>
        <v>7.1967613967682809E-2</v>
      </c>
      <c r="K35" s="89">
        <f>Flavor!K131</f>
        <v>1.7536547112616596E-2</v>
      </c>
      <c r="L35" s="90">
        <f>Flavor!L131</f>
        <v>1957.8713426756858</v>
      </c>
      <c r="M35" s="91">
        <f>Flavor!M131</f>
        <v>-12.164687280655016</v>
      </c>
      <c r="N35" s="89">
        <f>Flavor!N131</f>
        <v>-6.1748552288785324E-3</v>
      </c>
      <c r="O35" s="88">
        <f>Flavor!O131</f>
        <v>1387.326642870903</v>
      </c>
      <c r="P35" s="87">
        <f>Flavor!P131</f>
        <v>-41.753853440284729</v>
      </c>
      <c r="Q35" s="89">
        <f>Flavor!Q131</f>
        <v>-2.9217285903811445E-2</v>
      </c>
    </row>
    <row r="36" spans="2:17" ht="15.75" thickBot="1">
      <c r="B36" s="413"/>
      <c r="C36" s="172" t="s">
        <v>233</v>
      </c>
      <c r="D36" s="155">
        <f>Flavor!D132</f>
        <v>213.58209839463234</v>
      </c>
      <c r="E36" s="149">
        <f>Flavor!E132</f>
        <v>15.19469490551495</v>
      </c>
      <c r="F36" s="151">
        <f>Flavor!F132</f>
        <v>7.6591026639191137E-2</v>
      </c>
      <c r="G36" s="152">
        <f>Flavor!G132</f>
        <v>0.15712074107431706</v>
      </c>
      <c r="H36" s="153">
        <f>Flavor!H132</f>
        <v>3.637926694109575E-2</v>
      </c>
      <c r="I36" s="196">
        <f>Flavor!I132</f>
        <v>3.261190641155765</v>
      </c>
      <c r="J36" s="197">
        <f>Flavor!J132</f>
        <v>0.72397735692788023</v>
      </c>
      <c r="K36" s="151">
        <f>Flavor!K132</f>
        <v>0.28534351504004452</v>
      </c>
      <c r="L36" s="154">
        <f>Flavor!L132</f>
        <v>696.53194040298467</v>
      </c>
      <c r="M36" s="150">
        <f>Flavor!M132</f>
        <v>193.18078484691858</v>
      </c>
      <c r="N36" s="151">
        <f>Flavor!N132</f>
        <v>0.38378929444098797</v>
      </c>
      <c r="O36" s="155">
        <f>Flavor!O132</f>
        <v>577.38162922859192</v>
      </c>
      <c r="P36" s="149">
        <f>Flavor!P132</f>
        <v>33.100986398684768</v>
      </c>
      <c r="Q36" s="151">
        <f>Flavor!Q132</f>
        <v>6.0816027236576073E-2</v>
      </c>
    </row>
    <row r="37" spans="2:17">
      <c r="B37" s="409" t="s">
        <v>234</v>
      </c>
      <c r="C37" s="244" t="s">
        <v>346</v>
      </c>
      <c r="D37" s="127">
        <f>Fat!D39</f>
        <v>5338.281955770326</v>
      </c>
      <c r="E37" s="121">
        <f>Fat!E39</f>
        <v>-3137.7338554287089</v>
      </c>
      <c r="F37" s="123">
        <f>Fat!F39</f>
        <v>-0.37018971239800441</v>
      </c>
      <c r="G37" s="124">
        <f>Fat!G39</f>
        <v>3.9270838860499167</v>
      </c>
      <c r="H37" s="125">
        <f>Fat!H39</f>
        <v>-1.2315432536858086</v>
      </c>
      <c r="I37" s="198">
        <f>Fat!I39</f>
        <v>5.1045922851784837</v>
      </c>
      <c r="J37" s="199">
        <f>Fat!J39</f>
        <v>1.4334721859441402E-3</v>
      </c>
      <c r="K37" s="123">
        <f>Fat!K39</f>
        <v>2.8089899579345813E-4</v>
      </c>
      <c r="L37" s="126">
        <f>Fat!L39</f>
        <v>27249.752887532712</v>
      </c>
      <c r="M37" s="122">
        <f>Fat!M39</f>
        <v>-16004.701898451756</v>
      </c>
      <c r="N37" s="123">
        <f>Fat!N39</f>
        <v>-0.37001279932067671</v>
      </c>
      <c r="O37" s="127">
        <f>Fat!O39</f>
        <v>11543.262638449669</v>
      </c>
      <c r="P37" s="121">
        <f>Fat!P39</f>
        <v>-8076.4391180630046</v>
      </c>
      <c r="Q37" s="123">
        <f>Fat!Q39</f>
        <v>-0.41164943373219554</v>
      </c>
    </row>
    <row r="38" spans="2:17">
      <c r="B38" s="410"/>
      <c r="C38" s="245" t="s">
        <v>236</v>
      </c>
      <c r="D38" s="88">
        <f>Fat!D40</f>
        <v>737.82862629472027</v>
      </c>
      <c r="E38" s="87">
        <f>Fat!E40</f>
        <v>73.013674719119194</v>
      </c>
      <c r="F38" s="89">
        <f>Fat!F40</f>
        <v>0.10982556055046283</v>
      </c>
      <c r="G38" s="106">
        <f>Fat!G40</f>
        <v>0.54278041755668638</v>
      </c>
      <c r="H38" s="92">
        <f>Fat!H40</f>
        <v>0.13816431861445955</v>
      </c>
      <c r="I38" s="194">
        <f>Fat!I40</f>
        <v>1.6692403245820644</v>
      </c>
      <c r="J38" s="195">
        <f>Fat!J40</f>
        <v>-0.50799347681598328</v>
      </c>
      <c r="K38" s="89">
        <f>Fat!K40</f>
        <v>-0.23332059078349324</v>
      </c>
      <c r="L38" s="90">
        <f>Fat!L40</f>
        <v>1231.6132956421375</v>
      </c>
      <c r="M38" s="91">
        <f>Fat!M40</f>
        <v>-215.84428860306753</v>
      </c>
      <c r="N38" s="89">
        <f>Fat!N40</f>
        <v>-0.14911959490379281</v>
      </c>
      <c r="O38" s="88">
        <f>Fat!O40</f>
        <v>531.42073678970337</v>
      </c>
      <c r="P38" s="87">
        <f>Fat!P40</f>
        <v>-305.22937750816345</v>
      </c>
      <c r="Q38" s="89">
        <f>Fat!Q40</f>
        <v>-0.36482320660927409</v>
      </c>
    </row>
    <row r="39" spans="2:17">
      <c r="B39" s="410"/>
      <c r="C39" s="245" t="s">
        <v>97</v>
      </c>
      <c r="D39" s="88">
        <f>Fat!D41</f>
        <v>56518.522870226145</v>
      </c>
      <c r="E39" s="87">
        <f>Fat!E41</f>
        <v>-7371.1489703513944</v>
      </c>
      <c r="F39" s="89">
        <f>Fat!F41</f>
        <v>-0.11537309173765138</v>
      </c>
      <c r="G39" s="106">
        <f>Fat!G41</f>
        <v>41.57760535430176</v>
      </c>
      <c r="H39" s="92">
        <f>Fat!H41</f>
        <v>2.6934170225448426</v>
      </c>
      <c r="I39" s="194">
        <f>Fat!I41</f>
        <v>5.7280667115524935</v>
      </c>
      <c r="J39" s="195">
        <f>Fat!J41</f>
        <v>0.37356280883378545</v>
      </c>
      <c r="K39" s="89">
        <f>Fat!K41</f>
        <v>6.9766091428957927E-2</v>
      </c>
      <c r="L39" s="90">
        <f>Fat!L41</f>
        <v>323741.86943906068</v>
      </c>
      <c r="M39" s="91">
        <f>Fat!M41</f>
        <v>-18355.627774729277</v>
      </c>
      <c r="N39" s="89">
        <f>Fat!N41</f>
        <v>-5.3656129975303897E-2</v>
      </c>
      <c r="O39" s="88">
        <f>Fat!O41</f>
        <v>132606.10276567936</v>
      </c>
      <c r="P39" s="87">
        <f>Fat!P41</f>
        <v>-19923.85068815705</v>
      </c>
      <c r="Q39" s="89">
        <f>Fat!Q41</f>
        <v>-0.13062254486419322</v>
      </c>
    </row>
    <row r="40" spans="2:17" ht="15.75" thickBot="1">
      <c r="B40" s="411"/>
      <c r="C40" s="246" t="s">
        <v>23</v>
      </c>
      <c r="D40" s="120">
        <f>Fat!D42</f>
        <v>73340.378650031707</v>
      </c>
      <c r="E40" s="114">
        <f>Fat!E42</f>
        <v>-17936.706436182227</v>
      </c>
      <c r="F40" s="116">
        <f>Fat!F42</f>
        <v>-0.19650831771457722</v>
      </c>
      <c r="G40" s="117">
        <f>Fat!G42</f>
        <v>53.952530342091642</v>
      </c>
      <c r="H40" s="118">
        <f>Fat!H42</f>
        <v>-1.6000380874734716</v>
      </c>
      <c r="I40" s="206">
        <f>Fat!I42</f>
        <v>6.4727139883618552</v>
      </c>
      <c r="J40" s="207">
        <f>Fat!J42</f>
        <v>0.44832157050132881</v>
      </c>
      <c r="K40" s="116">
        <f>Fat!K42</f>
        <v>7.4417723714708409E-2</v>
      </c>
      <c r="L40" s="119">
        <f>Fat!L42</f>
        <v>474711.2947998154</v>
      </c>
      <c r="M40" s="115">
        <f>Fat!M42</f>
        <v>-75177.68451798195</v>
      </c>
      <c r="N40" s="116">
        <f>Fat!N42</f>
        <v>-0.13671429569519433</v>
      </c>
      <c r="O40" s="120">
        <f>Fat!O42</f>
        <v>211710.63197815418</v>
      </c>
      <c r="P40" s="114">
        <f>Fat!P42</f>
        <v>-41327.653261509637</v>
      </c>
      <c r="Q40" s="116">
        <f>Fat!Q42</f>
        <v>-0.1633256928783183</v>
      </c>
    </row>
    <row r="41" spans="2:17" ht="15.75" hidden="1" thickBot="1">
      <c r="B41" s="412" t="s">
        <v>237</v>
      </c>
      <c r="C41" s="169" t="s">
        <v>238</v>
      </c>
      <c r="D41" s="136">
        <f>Organic!D12</f>
        <v>218.05160468816757</v>
      </c>
      <c r="E41" s="128">
        <f>Organic!E12</f>
        <v>-112.74771819639204</v>
      </c>
      <c r="F41" s="132">
        <f>Organic!F12</f>
        <v>-0.34083418676082983</v>
      </c>
      <c r="G41" s="133">
        <f>Organic!G12</f>
        <v>0.16040871392576384</v>
      </c>
      <c r="H41" s="134">
        <f>Organic!H12</f>
        <v>-4.0920590177680266E-2</v>
      </c>
      <c r="I41" s="202">
        <f>Organic!I12</f>
        <v>6.3946653904155557</v>
      </c>
      <c r="J41" s="203">
        <f>Organic!J12</f>
        <v>0.84003804133855731</v>
      </c>
      <c r="K41" s="132">
        <f>Organic!K12</f>
        <v>0.15123211487412289</v>
      </c>
      <c r="L41" s="135">
        <f>Organic!L12</f>
        <v>1394.3670498239994</v>
      </c>
      <c r="M41" s="129">
        <f>Organic!M12</f>
        <v>-443.09991612672798</v>
      </c>
      <c r="N41" s="132">
        <f>Organic!N12</f>
        <v>-0.24114714677194907</v>
      </c>
      <c r="O41" s="136">
        <f>Organic!O12</f>
        <v>436.10320937633514</v>
      </c>
      <c r="P41" s="128">
        <f>Organic!P12</f>
        <v>-228.04566597938538</v>
      </c>
      <c r="Q41" s="132">
        <f>Organic!Q12</f>
        <v>-0.34336528215491341</v>
      </c>
    </row>
    <row r="42" spans="2:17" hidden="1">
      <c r="B42" s="410"/>
      <c r="C42" s="173" t="s">
        <v>239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8" t="e">
        <f>#REF!</f>
        <v>#REF!</v>
      </c>
      <c r="J42" s="209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.75" hidden="1" thickBot="1">
      <c r="B43" s="413"/>
      <c r="C43" s="170" t="s">
        <v>240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4" t="e">
        <f>#REF!</f>
        <v>#REF!</v>
      </c>
      <c r="J43" s="205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409" t="s">
        <v>101</v>
      </c>
      <c r="C44" s="165" t="s">
        <v>241</v>
      </c>
      <c r="D44" s="127">
        <f>Size!D66</f>
        <v>81225.509469556302</v>
      </c>
      <c r="E44" s="121">
        <f>Size!E66</f>
        <v>-17333.507360602161</v>
      </c>
      <c r="F44" s="123">
        <f>Size!F66</f>
        <v>-0.17586932092141377</v>
      </c>
      <c r="G44" s="124">
        <f>Size!G66</f>
        <v>59.75319250967889</v>
      </c>
      <c r="H44" s="125">
        <f>Size!H66</f>
        <v>-0.23126603910739618</v>
      </c>
      <c r="I44" s="198">
        <f>Size!I66</f>
        <v>6.5751384848659535</v>
      </c>
      <c r="J44" s="199">
        <f>Size!J66</f>
        <v>0.48203604446743586</v>
      </c>
      <c r="K44" s="123">
        <f>Size!K66</f>
        <v>7.9111757792128701E-2</v>
      </c>
      <c r="L44" s="126">
        <f>Size!L66</f>
        <v>534068.97326612356</v>
      </c>
      <c r="M44" s="122">
        <f>Size!M66</f>
        <v>-66461.212704993552</v>
      </c>
      <c r="N44" s="123">
        <f>Size!N66</f>
        <v>-0.11067089424908617</v>
      </c>
      <c r="O44" s="127">
        <f>Size!O66</f>
        <v>244730.19556379318</v>
      </c>
      <c r="P44" s="121">
        <f>Size!P66</f>
        <v>-50903.790273197053</v>
      </c>
      <c r="Q44" s="123">
        <f>Size!Q66</f>
        <v>-0.17218517732012353</v>
      </c>
    </row>
    <row r="45" spans="2:17">
      <c r="B45" s="410"/>
      <c r="C45" s="166" t="s">
        <v>242</v>
      </c>
      <c r="D45" s="88">
        <f>Size!D67</f>
        <v>625.24720191955566</v>
      </c>
      <c r="E45" s="87">
        <f>Size!E67</f>
        <v>-588.73757462203503</v>
      </c>
      <c r="F45" s="89">
        <f>Size!F67</f>
        <v>-0.48496289739253173</v>
      </c>
      <c r="G45" s="106">
        <f>Size!G67</f>
        <v>0.45996038272237827</v>
      </c>
      <c r="H45" s="92">
        <f>Size!H67</f>
        <v>-0.27888850040724811</v>
      </c>
      <c r="I45" s="194">
        <f>Size!I67</f>
        <v>4.601307623330622</v>
      </c>
      <c r="J45" s="195">
        <f>Size!J67</f>
        <v>0.97865082055048447</v>
      </c>
      <c r="K45" s="89">
        <f>Size!K67</f>
        <v>0.27014726313556336</v>
      </c>
      <c r="L45" s="90">
        <f>Size!L67</f>
        <v>2876.9547166585921</v>
      </c>
      <c r="M45" s="91">
        <f>Size!M67</f>
        <v>-1520.8954925513267</v>
      </c>
      <c r="N45" s="89">
        <f>Size!N67</f>
        <v>-0.3458270337098539</v>
      </c>
      <c r="O45" s="88">
        <f>Size!O67</f>
        <v>625.24720191955566</v>
      </c>
      <c r="P45" s="87">
        <f>Size!P67</f>
        <v>-476.56226706504822</v>
      </c>
      <c r="Q45" s="89">
        <f>Size!Q67</f>
        <v>-0.4325269300001881</v>
      </c>
    </row>
    <row r="46" spans="2:17">
      <c r="B46" s="410"/>
      <c r="C46" s="166" t="s">
        <v>243</v>
      </c>
      <c r="D46" s="88">
        <f>Size!D68</f>
        <v>15.636465734243393</v>
      </c>
      <c r="E46" s="87">
        <f>Size!E68</f>
        <v>-330.56477666497216</v>
      </c>
      <c r="F46" s="89">
        <f>Size!F68</f>
        <v>-0.95483417209631927</v>
      </c>
      <c r="G46" s="106">
        <f>Size!G68</f>
        <v>1.1502897960146788E-2</v>
      </c>
      <c r="H46" s="92">
        <f>Size!H68</f>
        <v>-0.19920023953178057</v>
      </c>
      <c r="I46" s="194">
        <f>Size!I68</f>
        <v>3.1018284209795848</v>
      </c>
      <c r="J46" s="195">
        <f>Size!J68</f>
        <v>-0.13178120618286471</v>
      </c>
      <c r="K46" s="89">
        <f>Size!K68</f>
        <v>-4.0753591613501311E-2</v>
      </c>
      <c r="L46" s="90">
        <f>Size!L68</f>
        <v>48.501633818149564</v>
      </c>
      <c r="M46" s="91">
        <f>Size!M68</f>
        <v>-1070.9780365395548</v>
      </c>
      <c r="N46" s="89">
        <f>Size!N68</f>
        <v>-0.95667484180159179</v>
      </c>
      <c r="O46" s="88">
        <f>Size!O68</f>
        <v>11.801106214523315</v>
      </c>
      <c r="P46" s="87">
        <f>Size!P68</f>
        <v>-249.48285031318665</v>
      </c>
      <c r="Q46" s="89">
        <f>Size!Q68</f>
        <v>-0.95483417209631938</v>
      </c>
    </row>
    <row r="47" spans="2:17">
      <c r="B47" s="410"/>
      <c r="C47" s="166" t="s">
        <v>244</v>
      </c>
      <c r="D47" s="88">
        <f>Size!D69</f>
        <v>2067.1409556865692</v>
      </c>
      <c r="E47" s="87">
        <f>Size!E69</f>
        <v>-2723.7233822345734</v>
      </c>
      <c r="F47" s="89">
        <f>Size!F69</f>
        <v>-0.56852442275926651</v>
      </c>
      <c r="G47" s="106">
        <f>Size!G69</f>
        <v>1.5206832468816509</v>
      </c>
      <c r="H47" s="92">
        <f>Size!H69</f>
        <v>-1.3951068303074459</v>
      </c>
      <c r="I47" s="194">
        <f>Size!I69</f>
        <v>2.5600882822620106</v>
      </c>
      <c r="J47" s="195">
        <f>Size!J69</f>
        <v>-1.098510224778309</v>
      </c>
      <c r="K47" s="89">
        <f>Size!K69</f>
        <v>-0.30025437955665868</v>
      </c>
      <c r="L47" s="90">
        <f>Size!L69</f>
        <v>5292.0633384370803</v>
      </c>
      <c r="M47" s="91">
        <f>Size!M69</f>
        <v>-12235.785775713921</v>
      </c>
      <c r="N47" s="89">
        <f>Size!N69</f>
        <v>-0.69807685449753409</v>
      </c>
      <c r="O47" s="88">
        <f>Size!O69</f>
        <v>1033.5704778432846</v>
      </c>
      <c r="P47" s="87">
        <f>Size!P69</f>
        <v>-1361.8616911172867</v>
      </c>
      <c r="Q47" s="89">
        <f>Size!Q69</f>
        <v>-0.56852442275926651</v>
      </c>
    </row>
    <row r="48" spans="2:17">
      <c r="B48" s="410"/>
      <c r="C48" s="166" t="s">
        <v>245</v>
      </c>
      <c r="D48" s="88">
        <f>Size!D70</f>
        <v>132537.26250689093</v>
      </c>
      <c r="E48" s="87">
        <f>Size!E70</f>
        <v>-24978.498319791572</v>
      </c>
      <c r="F48" s="89">
        <f>Size!F70</f>
        <v>-0.1585777714477466</v>
      </c>
      <c r="G48" s="106">
        <f>Size!G70</f>
        <v>97.500460298723937</v>
      </c>
      <c r="H48" s="92">
        <f>Size!H70</f>
        <v>1.6340654221316981</v>
      </c>
      <c r="I48" s="194">
        <f>Size!I70</f>
        <v>6.1696724892816768</v>
      </c>
      <c r="J48" s="195">
        <f>Size!J70</f>
        <v>0.37362239420435284</v>
      </c>
      <c r="K48" s="89">
        <f>Size!K70</f>
        <v>6.4461553657321938E-2</v>
      </c>
      <c r="L48" s="90">
        <f>Size!L70</f>
        <v>817711.5022934688</v>
      </c>
      <c r="M48" s="91">
        <f>Size!M70</f>
        <v>-95257.738222201238</v>
      </c>
      <c r="N48" s="89">
        <f>Size!N70</f>
        <v>-0.10433838731346201</v>
      </c>
      <c r="O48" s="88">
        <f>Size!O70</f>
        <v>354514.17326200008</v>
      </c>
      <c r="P48" s="87">
        <f>Size!P70</f>
        <v>-67626.486914575333</v>
      </c>
      <c r="Q48" s="89">
        <f>Size!Q70</f>
        <v>-0.16019894147672992</v>
      </c>
    </row>
    <row r="49" spans="2:17" ht="15" customHeight="1">
      <c r="B49" s="410"/>
      <c r="C49" s="166" t="s">
        <v>246</v>
      </c>
      <c r="D49" s="88">
        <f>Size!D71</f>
        <v>2729.9975872859359</v>
      </c>
      <c r="E49" s="87">
        <f>Size!E71</f>
        <v>-2493.5860774442554</v>
      </c>
      <c r="F49" s="89">
        <f>Size!F71</f>
        <v>-0.47737075492463737</v>
      </c>
      <c r="G49" s="106">
        <f>Size!G71</f>
        <v>2.0083108428540646</v>
      </c>
      <c r="H49" s="92">
        <f>Size!H71</f>
        <v>-1.1708385428695873</v>
      </c>
      <c r="I49" s="194">
        <f>Size!I71</f>
        <v>2.2675357400940648</v>
      </c>
      <c r="J49" s="195">
        <f>Size!J71</f>
        <v>-1.2113187555242497</v>
      </c>
      <c r="K49" s="89">
        <f>Size!K71</f>
        <v>-0.34819471669479979</v>
      </c>
      <c r="L49" s="90">
        <f>Size!L71</f>
        <v>6190.3670995414259</v>
      </c>
      <c r="M49" s="91">
        <f>Size!M71</f>
        <v>-11981.720415743592</v>
      </c>
      <c r="N49" s="89">
        <f>Size!N71</f>
        <v>-0.65934749685007044</v>
      </c>
      <c r="O49" s="88">
        <f>Size!O71</f>
        <v>1213.3282084465027</v>
      </c>
      <c r="P49" s="87">
        <f>Size!P71</f>
        <v>-1299.4515745639801</v>
      </c>
      <c r="Q49" s="89">
        <f>Size!Q71</f>
        <v>-0.51713707000903508</v>
      </c>
    </row>
    <row r="50" spans="2:17" ht="15.75" thickBot="1">
      <c r="B50" s="411"/>
      <c r="C50" s="167" t="s">
        <v>247</v>
      </c>
      <c r="D50" s="155">
        <f>Size!D72</f>
        <v>667.75200814604761</v>
      </c>
      <c r="E50" s="149">
        <f>Size!E72</f>
        <v>-900.49119000732901</v>
      </c>
      <c r="F50" s="151">
        <f>Size!F72</f>
        <v>-0.57420379126634646</v>
      </c>
      <c r="G50" s="152">
        <f>Size!G72</f>
        <v>0.49122885842199943</v>
      </c>
      <c r="H50" s="153">
        <f>Size!H72</f>
        <v>-0.46322687926208778</v>
      </c>
      <c r="I50" s="196">
        <f>Size!I72</f>
        <v>4.5415977669025951</v>
      </c>
      <c r="J50" s="197">
        <f>Size!J72</f>
        <v>1.0044800051971841</v>
      </c>
      <c r="K50" s="151">
        <f>Size!K72</f>
        <v>0.28398263017199543</v>
      </c>
      <c r="L50" s="154">
        <f>Size!L72</f>
        <v>3032.6610290408134</v>
      </c>
      <c r="M50" s="150">
        <f>Size!M72</f>
        <v>-2514.3998418211931</v>
      </c>
      <c r="N50" s="151">
        <f>Size!N72</f>
        <v>-0.45328506399289942</v>
      </c>
      <c r="O50" s="155">
        <f>Size!O72</f>
        <v>663.91664862632751</v>
      </c>
      <c r="P50" s="149">
        <f>Size!P72</f>
        <v>-707.23395609855652</v>
      </c>
      <c r="Q50" s="151">
        <f>Size!Q72</f>
        <v>-0.51579596994048671</v>
      </c>
    </row>
    <row r="51" spans="2:17">
      <c r="B51" s="190"/>
      <c r="C51" s="159"/>
      <c r="D51" s="81"/>
      <c r="E51" s="81"/>
      <c r="F51" s="82"/>
      <c r="G51" s="83"/>
      <c r="H51" s="83"/>
      <c r="I51" s="210"/>
      <c r="J51" s="210"/>
      <c r="K51" s="82"/>
      <c r="L51" s="84"/>
      <c r="M51" s="84"/>
      <c r="N51" s="82"/>
      <c r="O51" s="81"/>
      <c r="P51" s="81"/>
      <c r="Q51" s="82"/>
    </row>
    <row r="52" spans="2:17" ht="23.25">
      <c r="B52" s="400" t="s">
        <v>322</v>
      </c>
      <c r="C52" s="400"/>
      <c r="D52" s="400"/>
      <c r="E52" s="400"/>
      <c r="F52" s="400"/>
      <c r="G52" s="400"/>
      <c r="H52" s="400"/>
      <c r="I52" s="400"/>
      <c r="J52" s="400"/>
      <c r="K52" s="400"/>
      <c r="L52" s="400"/>
      <c r="M52" s="400"/>
      <c r="N52" s="400"/>
      <c r="O52" s="400"/>
      <c r="P52" s="400"/>
      <c r="Q52" s="400"/>
    </row>
    <row r="53" spans="2:17">
      <c r="B53" s="401" t="s">
        <v>27</v>
      </c>
      <c r="C53" s="401"/>
      <c r="D53" s="401"/>
      <c r="E53" s="401"/>
      <c r="F53" s="401"/>
      <c r="G53" s="401"/>
      <c r="H53" s="401"/>
      <c r="I53" s="401"/>
      <c r="J53" s="401"/>
      <c r="K53" s="401"/>
      <c r="L53" s="401"/>
      <c r="M53" s="401"/>
      <c r="N53" s="401"/>
      <c r="O53" s="401"/>
      <c r="P53" s="401"/>
      <c r="Q53" s="401"/>
    </row>
    <row r="54" spans="2:17" ht="15.75" thickBot="1">
      <c r="B54" s="402" t="str">
        <f>'HOME PAGE'!H6</f>
        <v>LATEST 52 WEEKS ENDING 02-25-2024</v>
      </c>
      <c r="C54" s="402"/>
      <c r="D54" s="402"/>
      <c r="E54" s="402"/>
      <c r="F54" s="402"/>
      <c r="G54" s="402"/>
      <c r="H54" s="402"/>
      <c r="I54" s="402"/>
      <c r="J54" s="402"/>
      <c r="K54" s="402"/>
      <c r="L54" s="402"/>
      <c r="M54" s="402"/>
      <c r="N54" s="402"/>
      <c r="O54" s="402"/>
      <c r="P54" s="402"/>
      <c r="Q54" s="402"/>
    </row>
    <row r="55" spans="2:17">
      <c r="D55" s="407" t="s">
        <v>102</v>
      </c>
      <c r="E55" s="405"/>
      <c r="F55" s="406"/>
      <c r="G55" s="407" t="s">
        <v>31</v>
      </c>
      <c r="H55" s="408"/>
      <c r="I55" s="404" t="s">
        <v>32</v>
      </c>
      <c r="J55" s="405"/>
      <c r="K55" s="406"/>
      <c r="L55" s="407" t="s">
        <v>33</v>
      </c>
      <c r="M55" s="405"/>
      <c r="N55" s="408"/>
      <c r="O55" s="404" t="s">
        <v>34</v>
      </c>
      <c r="P55" s="405"/>
      <c r="Q55" s="408"/>
    </row>
    <row r="56" spans="2:17" ht="30.75" thickBot="1">
      <c r="B56" s="14"/>
      <c r="C56" s="158"/>
      <c r="D56" s="15" t="s">
        <v>30</v>
      </c>
      <c r="E56" s="16" t="s">
        <v>36</v>
      </c>
      <c r="F56" s="58" t="s">
        <v>37</v>
      </c>
      <c r="G56" s="15" t="s">
        <v>30</v>
      </c>
      <c r="H56" s="17" t="s">
        <v>36</v>
      </c>
      <c r="I56" s="18" t="s">
        <v>30</v>
      </c>
      <c r="J56" s="16" t="s">
        <v>36</v>
      </c>
      <c r="K56" s="58" t="s">
        <v>37</v>
      </c>
      <c r="L56" s="15" t="s">
        <v>30</v>
      </c>
      <c r="M56" s="16" t="s">
        <v>36</v>
      </c>
      <c r="N56" s="17" t="s">
        <v>37</v>
      </c>
      <c r="O56" s="18" t="s">
        <v>30</v>
      </c>
      <c r="P56" s="16" t="s">
        <v>36</v>
      </c>
      <c r="Q56" s="17" t="s">
        <v>37</v>
      </c>
    </row>
    <row r="57" spans="2:17" ht="15.75" thickBot="1">
      <c r="C57" s="351" t="s">
        <v>11</v>
      </c>
      <c r="D57" s="342">
        <f>'Segment Data'!D63</f>
        <v>1952208.9986228468</v>
      </c>
      <c r="E57" s="343">
        <f>'Segment Data'!E63</f>
        <v>-325882.51700251549</v>
      </c>
      <c r="F57" s="344">
        <f>'Segment Data'!F63</f>
        <v>-0.14305066972388816</v>
      </c>
      <c r="G57" s="345">
        <f>'Segment Data'!G63</f>
        <v>100.00000000000003</v>
      </c>
      <c r="H57" s="346">
        <f>'Segment Data'!H63</f>
        <v>2.8421709430404007E-14</v>
      </c>
      <c r="I57" s="347">
        <f>'Segment Data'!I63</f>
        <v>6.0033978498710088</v>
      </c>
      <c r="J57" s="348">
        <f>'Segment Data'!J63</f>
        <v>0.65043980600865936</v>
      </c>
      <c r="K57" s="344">
        <f>'Segment Data'!K63</f>
        <v>0.12151035010529317</v>
      </c>
      <c r="L57" s="349">
        <f>'Segment Data'!L63</f>
        <v>11719887.304831233</v>
      </c>
      <c r="M57" s="350">
        <f>'Segment Data'!M63</f>
        <v>-474640.99839012139</v>
      </c>
      <c r="N57" s="344">
        <f>'Segment Data'!N63</f>
        <v>-3.8922456579541367E-2</v>
      </c>
      <c r="O57" s="342">
        <f>'Segment Data'!O63</f>
        <v>5102655.0566697614</v>
      </c>
      <c r="P57" s="343">
        <f>'Segment Data'!P63</f>
        <v>-845887.55698662903</v>
      </c>
      <c r="Q57" s="344">
        <f>'Segment Data'!Q63</f>
        <v>-0.14220080647059319</v>
      </c>
    </row>
    <row r="58" spans="2:17">
      <c r="B58" s="416" t="s">
        <v>98</v>
      </c>
      <c r="C58" s="162" t="s">
        <v>370</v>
      </c>
      <c r="D58" s="88">
        <f>'Segment Data'!D64</f>
        <v>25387.102772285078</v>
      </c>
      <c r="E58" s="87">
        <f>'Segment Data'!E64</f>
        <v>-4795.0102630452166</v>
      </c>
      <c r="F58" s="89">
        <f>'Segment Data'!F64</f>
        <v>-0.15886926993588282</v>
      </c>
      <c r="G58" s="106">
        <f>'Segment Data'!G64</f>
        <v>1.3004295539152821</v>
      </c>
      <c r="H58" s="92">
        <f>'Segment Data'!H64</f>
        <v>-2.4456335361424886E-2</v>
      </c>
      <c r="I58" s="194">
        <f>'Segment Data'!I64</f>
        <v>7.4515639794301194</v>
      </c>
      <c r="J58" s="195">
        <f>'Segment Data'!J64</f>
        <v>7.0579436448840127E-2</v>
      </c>
      <c r="K58" s="89">
        <f>'Segment Data'!K64</f>
        <v>9.5623335935522968E-3</v>
      </c>
      <c r="L58" s="90">
        <f>'Segment Data'!L64</f>
        <v>189173.62056005001</v>
      </c>
      <c r="M58" s="91">
        <f>'Segment Data'!M64</f>
        <v>-33600.089228236669</v>
      </c>
      <c r="N58" s="89">
        <f>'Segment Data'!N64</f>
        <v>-0.15082609729922156</v>
      </c>
      <c r="O58" s="88">
        <f>'Segment Data'!O64</f>
        <v>48606.646919965744</v>
      </c>
      <c r="P58" s="87">
        <f>'Segment Data'!P64</f>
        <v>-14449.585729122162</v>
      </c>
      <c r="Q58" s="89">
        <f>'Segment Data'!Q64</f>
        <v>-0.2291539649939929</v>
      </c>
    </row>
    <row r="59" spans="2:17">
      <c r="B59" s="417"/>
      <c r="C59" s="163" t="s">
        <v>318</v>
      </c>
      <c r="D59" s="88">
        <f>'Segment Data'!D65</f>
        <v>1125190.9352152138</v>
      </c>
      <c r="E59" s="87">
        <f>'Segment Data'!E65</f>
        <v>-181345.89974050364</v>
      </c>
      <c r="F59" s="89">
        <f>'Segment Data'!F65</f>
        <v>-0.13879891855222742</v>
      </c>
      <c r="G59" s="106">
        <f>'Segment Data'!G65</f>
        <v>57.636807125106031</v>
      </c>
      <c r="H59" s="92">
        <f>'Segment Data'!H65</f>
        <v>0.28455301265181276</v>
      </c>
      <c r="I59" s="194">
        <f>'Segment Data'!I65</f>
        <v>6.5823614152166607</v>
      </c>
      <c r="J59" s="195">
        <f>'Segment Data'!J65</f>
        <v>0.85545378362047853</v>
      </c>
      <c r="K59" s="89">
        <f>'Segment Data'!K65</f>
        <v>0.14937446850038502</v>
      </c>
      <c r="L59" s="90">
        <f>'Segment Data'!L65</f>
        <v>7406413.3967121728</v>
      </c>
      <c r="M59" s="91">
        <f>'Segment Data'!M65</f>
        <v>-76002.374357246794</v>
      </c>
      <c r="N59" s="89">
        <f>'Segment Data'!N65</f>
        <v>-1.0157464739009579E-2</v>
      </c>
      <c r="O59" s="88">
        <f>'Segment Data'!O65</f>
        <v>3259452.439538646</v>
      </c>
      <c r="P59" s="87">
        <f>'Segment Data'!P65</f>
        <v>-513137.29110932816</v>
      </c>
      <c r="Q59" s="89">
        <f>'Segment Data'!Q65</f>
        <v>-0.13601725280135152</v>
      </c>
    </row>
    <row r="60" spans="2:17">
      <c r="B60" s="417"/>
      <c r="C60" s="163" t="s">
        <v>212</v>
      </c>
      <c r="D60" s="88">
        <f>'Segment Data'!D66</f>
        <v>785102.70566350361</v>
      </c>
      <c r="E60" s="87">
        <f>'Segment Data'!E66</f>
        <v>-121868.23665837338</v>
      </c>
      <c r="F60" s="89">
        <f>'Segment Data'!F66</f>
        <v>-0.13436840252719284</v>
      </c>
      <c r="G60" s="106">
        <f>'Segment Data'!G66</f>
        <v>40.216119596689765</v>
      </c>
      <c r="H60" s="92">
        <f>'Segment Data'!H66</f>
        <v>0.40336685602986933</v>
      </c>
      <c r="I60" s="194">
        <f>'Segment Data'!I66</f>
        <v>5.0966481815969056</v>
      </c>
      <c r="J60" s="195">
        <f>'Segment Data'!J66</f>
        <v>0.40012381890053028</v>
      </c>
      <c r="K60" s="89">
        <f>'Segment Data'!K66</f>
        <v>8.5195729437419682E-2</v>
      </c>
      <c r="L60" s="90">
        <f>'Segment Data'!L66</f>
        <v>4001392.2771867062</v>
      </c>
      <c r="M60" s="91">
        <f>'Segment Data'!M66</f>
        <v>-258218.84968567779</v>
      </c>
      <c r="N60" s="89">
        <f>'Segment Data'!N66</f>
        <v>-6.0620287156418144E-2</v>
      </c>
      <c r="O60" s="88">
        <f>'Segment Data'!O66</f>
        <v>1743664.283137359</v>
      </c>
      <c r="P60" s="87">
        <f>'Segment Data'!P66</f>
        <v>-263905.51283180225</v>
      </c>
      <c r="Q60" s="89">
        <f>'Segment Data'!Q66</f>
        <v>-0.13145521184950931</v>
      </c>
    </row>
    <row r="61" spans="2:17">
      <c r="B61" s="417"/>
      <c r="C61" s="163" t="s">
        <v>347</v>
      </c>
      <c r="D61" s="88">
        <f>'Segment Data'!D67</f>
        <v>8918.5901861222155</v>
      </c>
      <c r="E61" s="87">
        <f>'Segment Data'!E67</f>
        <v>-11179.196418127121</v>
      </c>
      <c r="F61" s="89">
        <f>'Segment Data'!F67</f>
        <v>-0.55624017899381362</v>
      </c>
      <c r="G61" s="106">
        <f>'Segment Data'!G67</f>
        <v>0.45684607500599006</v>
      </c>
      <c r="H61" s="92">
        <f>'Segment Data'!H67</f>
        <v>-0.42537426014732638</v>
      </c>
      <c r="I61" s="194">
        <f>'Segment Data'!I67</f>
        <v>8.0739286240918382</v>
      </c>
      <c r="J61" s="195">
        <f>'Segment Data'!J67</f>
        <v>1.0999335739481122</v>
      </c>
      <c r="K61" s="89">
        <f>'Segment Data'!K67</f>
        <v>0.15771929375336219</v>
      </c>
      <c r="L61" s="90">
        <f>'Segment Data'!L67</f>
        <v>72008.060590276713</v>
      </c>
      <c r="M61" s="91">
        <f>'Segment Data'!M67</f>
        <v>-68153.803706603052</v>
      </c>
      <c r="N61" s="89">
        <f>'Segment Data'!N67</f>
        <v>-0.4862506934285995</v>
      </c>
      <c r="O61" s="88">
        <f>'Segment Data'!O67</f>
        <v>26919.982451319695</v>
      </c>
      <c r="P61" s="87">
        <f>'Segment Data'!P67</f>
        <v>-33743.424141645432</v>
      </c>
      <c r="Q61" s="89">
        <f>'Segment Data'!Q67</f>
        <v>-0.55624017899381384</v>
      </c>
    </row>
    <row r="62" spans="2:17" ht="15.75" thickBot="1">
      <c r="B62" s="418"/>
      <c r="C62" s="164" t="s">
        <v>348</v>
      </c>
      <c r="D62" s="155">
        <f>'Segment Data'!D68</f>
        <v>7609.6647857098078</v>
      </c>
      <c r="E62" s="149">
        <f>'Segment Data'!E68</f>
        <v>-6694.1739224628118</v>
      </c>
      <c r="F62" s="151">
        <f>'Segment Data'!F68</f>
        <v>-0.4679984204965929</v>
      </c>
      <c r="G62" s="152">
        <f>'Segment Data'!G68</f>
        <v>0.38979764928232175</v>
      </c>
      <c r="H62" s="153">
        <f>'Segment Data'!H68</f>
        <v>-0.23808927317285677</v>
      </c>
      <c r="I62" s="196">
        <f>'Segment Data'!I68</f>
        <v>6.6888557138039664</v>
      </c>
      <c r="J62" s="197">
        <f>'Segment Data'!J68</f>
        <v>0.42719176318838681</v>
      </c>
      <c r="K62" s="151">
        <f>'Segment Data'!K68</f>
        <v>6.8223361483075104E-2</v>
      </c>
      <c r="L62" s="154">
        <f>'Segment Data'!L68</f>
        <v>50899.949782027885</v>
      </c>
      <c r="M62" s="150">
        <f>'Segment Data'!M68</f>
        <v>-38665.881412356328</v>
      </c>
      <c r="N62" s="151">
        <f>'Segment Data'!N68</f>
        <v>-0.43170348442856504</v>
      </c>
      <c r="O62" s="155">
        <f>'Segment Data'!O68</f>
        <v>24011.704622470661</v>
      </c>
      <c r="P62" s="149">
        <f>'Segment Data'!P68</f>
        <v>-20651.743174731284</v>
      </c>
      <c r="Q62" s="151">
        <f>'Segment Data'!Q68</f>
        <v>-0.46238578061644997</v>
      </c>
    </row>
    <row r="63" spans="2:17">
      <c r="B63" s="409" t="s">
        <v>99</v>
      </c>
      <c r="C63" s="165" t="s">
        <v>213</v>
      </c>
      <c r="D63" s="127">
        <f>'Type Data'!D43</f>
        <v>345842.4673539307</v>
      </c>
      <c r="E63" s="121">
        <f>'Type Data'!E43</f>
        <v>-135227.24846635055</v>
      </c>
      <c r="F63" s="123">
        <f>'Type Data'!F43</f>
        <v>-0.28109698868857702</v>
      </c>
      <c r="G63" s="124">
        <f>'Type Data'!G43</f>
        <v>17.715442741934879</v>
      </c>
      <c r="H63" s="125">
        <f>'Type Data'!H43</f>
        <v>-3.40178246700156</v>
      </c>
      <c r="I63" s="198">
        <f>'Type Data'!I43</f>
        <v>5.733019033791745</v>
      </c>
      <c r="J63" s="199">
        <f>'Type Data'!J43</f>
        <v>0.62045784471808574</v>
      </c>
      <c r="K63" s="123">
        <f>'Type Data'!K43</f>
        <v>0.12135949512821498</v>
      </c>
      <c r="L63" s="126">
        <f>'Type Data'!L43</f>
        <v>1982721.4480335847</v>
      </c>
      <c r="M63" s="122">
        <f>'Type Data'!M43</f>
        <v>-476776.91030787956</v>
      </c>
      <c r="N63" s="123">
        <f>'Type Data'!N43</f>
        <v>-0.19385128218966929</v>
      </c>
      <c r="O63" s="127">
        <f>'Type Data'!O43</f>
        <v>867818.5505547123</v>
      </c>
      <c r="P63" s="121">
        <f>'Type Data'!P43</f>
        <v>-290953.79132354539</v>
      </c>
      <c r="Q63" s="123">
        <f>'Type Data'!Q43</f>
        <v>-0.25108796681489437</v>
      </c>
    </row>
    <row r="64" spans="2:17">
      <c r="B64" s="410"/>
      <c r="C64" s="166" t="s">
        <v>214</v>
      </c>
      <c r="D64" s="88">
        <f>'Type Data'!D44</f>
        <v>700092.27818812022</v>
      </c>
      <c r="E64" s="87">
        <f>'Type Data'!E44</f>
        <v>-33712.245418029604</v>
      </c>
      <c r="F64" s="89">
        <f>'Type Data'!F44</f>
        <v>-4.5941724714855754E-2</v>
      </c>
      <c r="G64" s="106">
        <f>'Type Data'!G44</f>
        <v>35.861543445501411</v>
      </c>
      <c r="H64" s="92">
        <f>'Type Data'!H44</f>
        <v>3.6501718402341794</v>
      </c>
      <c r="I64" s="194">
        <f>'Type Data'!I44</f>
        <v>5.3394028474208266</v>
      </c>
      <c r="J64" s="195">
        <f>'Type Data'!J44</f>
        <v>0.38166597880112541</v>
      </c>
      <c r="K64" s="89">
        <f>'Type Data'!K44</f>
        <v>7.6983911997609955E-2</v>
      </c>
      <c r="L64" s="90">
        <f>'Type Data'!L44</f>
        <v>3738074.7036149828</v>
      </c>
      <c r="M64" s="91">
        <f>'Type Data'!M44</f>
        <v>100064.96257285774</v>
      </c>
      <c r="N64" s="89">
        <f>'Type Data'!N44</f>
        <v>2.7505413590287325E-2</v>
      </c>
      <c r="O64" s="88">
        <f>'Type Data'!O44</f>
        <v>1499102.3191006444</v>
      </c>
      <c r="P64" s="87">
        <f>'Type Data'!P44</f>
        <v>-81958.163288124371</v>
      </c>
      <c r="Q64" s="89">
        <f>'Type Data'!Q44</f>
        <v>-5.1837462387458233E-2</v>
      </c>
    </row>
    <row r="65" spans="2:17">
      <c r="B65" s="410"/>
      <c r="C65" s="166" t="s">
        <v>215</v>
      </c>
      <c r="D65" s="88">
        <f>'Type Data'!D45</f>
        <v>905116.84379452118</v>
      </c>
      <c r="E65" s="87">
        <f>'Type Data'!E45</f>
        <v>-157407.43576466199</v>
      </c>
      <c r="F65" s="89">
        <f>'Type Data'!F45</f>
        <v>-0.14814478952891949</v>
      </c>
      <c r="G65" s="106">
        <f>'Type Data'!G45</f>
        <v>46.363726651860574</v>
      </c>
      <c r="H65" s="92">
        <f>'Type Data'!H45</f>
        <v>-0.27725648122957836</v>
      </c>
      <c r="I65" s="194">
        <f>'Type Data'!I45</f>
        <v>6.6230328610476308</v>
      </c>
      <c r="J65" s="195">
        <f>'Type Data'!J45</f>
        <v>0.88717380697206405</v>
      </c>
      <c r="K65" s="89">
        <f>'Type Data'!K45</f>
        <v>0.15467147965250125</v>
      </c>
      <c r="L65" s="90">
        <f>'Type Data'!L45</f>
        <v>5994618.5995388292</v>
      </c>
      <c r="M65" s="91">
        <f>'Type Data'!M45</f>
        <v>-99870.909545830451</v>
      </c>
      <c r="N65" s="89">
        <f>'Type Data'!N45</f>
        <v>-1.6387083675664611E-2</v>
      </c>
      <c r="O65" s="88">
        <f>'Type Data'!O45</f>
        <v>2731104.5498693623</v>
      </c>
      <c r="P65" s="87">
        <f>'Type Data'!P45</f>
        <v>-474833.25296108657</v>
      </c>
      <c r="Q65" s="89">
        <f>'Type Data'!Q45</f>
        <v>-0.14811056301275316</v>
      </c>
    </row>
    <row r="66" spans="2:17" ht="15.75" thickBot="1">
      <c r="B66" s="411"/>
      <c r="C66" s="167" t="s">
        <v>216</v>
      </c>
      <c r="D66" s="155">
        <f>'Type Data'!D46</f>
        <v>1157.4092862606049</v>
      </c>
      <c r="E66" s="149">
        <f>'Type Data'!E46</f>
        <v>464.41264653205872</v>
      </c>
      <c r="F66" s="151">
        <f>'Type Data'!F46</f>
        <v>0.67015136857514046</v>
      </c>
      <c r="G66" s="152">
        <f>'Type Data'!G46</f>
        <v>5.9287160702418643E-2</v>
      </c>
      <c r="H66" s="153">
        <f>'Type Data'!H46</f>
        <v>2.8867107997103569E-2</v>
      </c>
      <c r="I66" s="196">
        <f>'Type Data'!I46</f>
        <v>3.864280075276608</v>
      </c>
      <c r="J66" s="197">
        <f>'Type Data'!J46</f>
        <v>0.21246618755767921</v>
      </c>
      <c r="K66" s="151">
        <f>'Type Data'!K46</f>
        <v>5.8181001028613268E-2</v>
      </c>
      <c r="L66" s="154">
        <f>'Type Data'!L46</f>
        <v>4472.5536438369754</v>
      </c>
      <c r="M66" s="150">
        <f>'Type Data'!M46</f>
        <v>1941.8588907337194</v>
      </c>
      <c r="N66" s="151">
        <f>'Type Data'!N46</f>
        <v>0.76732244706815045</v>
      </c>
      <c r="O66" s="155">
        <f>'Type Data'!O46</f>
        <v>4629.6371450424194</v>
      </c>
      <c r="P66" s="149">
        <f>'Type Data'!P46</f>
        <v>1857.6505861282349</v>
      </c>
      <c r="Q66" s="151">
        <f>'Type Data'!Q46</f>
        <v>0.67015136857514046</v>
      </c>
    </row>
    <row r="67" spans="2:17" ht="15.75" thickBot="1">
      <c r="B67" s="105" t="s">
        <v>217</v>
      </c>
      <c r="C67" s="168" t="s">
        <v>218</v>
      </c>
      <c r="D67" s="148">
        <f>Granola!D13</f>
        <v>22972.340027500424</v>
      </c>
      <c r="E67" s="142">
        <f>Granola!E13</f>
        <v>-10.595499574614223</v>
      </c>
      <c r="F67" s="144">
        <f>Granola!F13</f>
        <v>-4.6101593776531283E-4</v>
      </c>
      <c r="G67" s="145">
        <f>Granola!G13</f>
        <v>1.1767356898624011</v>
      </c>
      <c r="H67" s="146">
        <f>Granola!H13</f>
        <v>0.16786772431159824</v>
      </c>
      <c r="I67" s="200">
        <f>Granola!I13</f>
        <v>7.5096042018069484</v>
      </c>
      <c r="J67" s="201">
        <f>Granola!J13</f>
        <v>-8.6582950518615753E-2</v>
      </c>
      <c r="K67" s="144">
        <f>Granola!K13</f>
        <v>-1.1398211863712241E-2</v>
      </c>
      <c r="L67" s="147">
        <f>Granola!L13</f>
        <v>172513.18119585514</v>
      </c>
      <c r="M67" s="143">
        <f>Granola!M13</f>
        <v>-2069.4983776390436</v>
      </c>
      <c r="N67" s="144">
        <f>Granola!N13</f>
        <v>-1.1853973044146373E-2</v>
      </c>
      <c r="O67" s="148">
        <f>Granola!O13</f>
        <v>44370.701878428459</v>
      </c>
      <c r="P67" s="142">
        <f>Granola!P13</f>
        <v>94.790859580039978</v>
      </c>
      <c r="Q67" s="144">
        <f>Granola!Q13</f>
        <v>2.1409126859001761E-3</v>
      </c>
    </row>
    <row r="68" spans="2:17">
      <c r="B68" s="412" t="s">
        <v>219</v>
      </c>
      <c r="C68" s="169" t="s">
        <v>22</v>
      </c>
      <c r="D68" s="136">
        <f>'NB vs PL'!D23</f>
        <v>1941906.1845690317</v>
      </c>
      <c r="E68" s="128">
        <f>'NB vs PL'!E23</f>
        <v>-326112.47058336274</v>
      </c>
      <c r="F68" s="132">
        <f>'NB vs PL'!F23</f>
        <v>-0.1437873845713365</v>
      </c>
      <c r="G68" s="133">
        <f>'NB vs PL'!G23</f>
        <v>99.472248408798279</v>
      </c>
      <c r="H68" s="134">
        <f>'NB vs PL'!H23</f>
        <v>-8.5589351279466541E-2</v>
      </c>
      <c r="I68" s="202">
        <f>'NB vs PL'!I23</f>
        <v>6.0263223090729436</v>
      </c>
      <c r="J68" s="203">
        <f>'NB vs PL'!J23</f>
        <v>0.65708299060850894</v>
      </c>
      <c r="K68" s="132">
        <f>'NB vs PL'!K23</f>
        <v>0.12237915869178097</v>
      </c>
      <c r="L68" s="135">
        <f>'NB vs PL'!L23</f>
        <v>11702552.562195078</v>
      </c>
      <c r="M68" s="129">
        <f>'NB vs PL'!M23</f>
        <v>-474982.37605998851</v>
      </c>
      <c r="N68" s="132">
        <f>'NB vs PL'!N23</f>
        <v>-3.9004805033887202E-2</v>
      </c>
      <c r="O68" s="136">
        <f>'NB vs PL'!O23</f>
        <v>5081245.4049793985</v>
      </c>
      <c r="P68" s="128">
        <f>'NB vs PL'!P23</f>
        <v>-845263.67421728279</v>
      </c>
      <c r="Q68" s="132">
        <f>'NB vs PL'!Q23</f>
        <v>-0.14262420978723203</v>
      </c>
    </row>
    <row r="69" spans="2:17" ht="15.75" thickBot="1">
      <c r="B69" s="413"/>
      <c r="C69" s="170" t="s">
        <v>21</v>
      </c>
      <c r="D69" s="141">
        <f>'NB vs PL'!D24</f>
        <v>10302.814053814101</v>
      </c>
      <c r="E69" s="130">
        <f>'NB vs PL'!E24</f>
        <v>229.9535808465389</v>
      </c>
      <c r="F69" s="137">
        <f>'NB vs PL'!F24</f>
        <v>2.2829024730726996E-2</v>
      </c>
      <c r="G69" s="138">
        <f>'NB vs PL'!G24</f>
        <v>0.52775159120166182</v>
      </c>
      <c r="H69" s="139">
        <f>'NB vs PL'!H24</f>
        <v>8.5589351279423798E-2</v>
      </c>
      <c r="I69" s="204">
        <f>'NB vs PL'!I24</f>
        <v>1.6825250407912724</v>
      </c>
      <c r="J69" s="205">
        <f>'NB vs PL'!J24</f>
        <v>-4.5195690183208459E-3</v>
      </c>
      <c r="K69" s="137">
        <f>'NB vs PL'!K24</f>
        <v>-2.6789860754369401E-3</v>
      </c>
      <c r="L69" s="140">
        <f>'NB vs PL'!L24</f>
        <v>17334.742636158466</v>
      </c>
      <c r="M69" s="131">
        <f>'NB vs PL'!M24</f>
        <v>341.37766987442956</v>
      </c>
      <c r="N69" s="137">
        <f>'NB vs PL'!N24</f>
        <v>2.0088880015920657E-2</v>
      </c>
      <c r="O69" s="141">
        <f>'NB vs PL'!O24</f>
        <v>21409.651690363884</v>
      </c>
      <c r="P69" s="130">
        <f>'NB vs PL'!P24</f>
        <v>-623.88276934623718</v>
      </c>
      <c r="Q69" s="137">
        <f>'NB vs PL'!Q24</f>
        <v>-2.831514709939302E-2</v>
      </c>
    </row>
    <row r="70" spans="2:17">
      <c r="B70" s="409" t="s">
        <v>100</v>
      </c>
      <c r="C70" s="165" t="s">
        <v>208</v>
      </c>
      <c r="D70" s="127">
        <f>Package!D43</f>
        <v>1200633.7244643893</v>
      </c>
      <c r="E70" s="121">
        <f>Package!E43</f>
        <v>-265510.22964231321</v>
      </c>
      <c r="F70" s="123">
        <f>Package!F43</f>
        <v>-0.18109424309844407</v>
      </c>
      <c r="G70" s="124">
        <f>Package!G43</f>
        <v>61.501290349104863</v>
      </c>
      <c r="H70" s="125">
        <f>Package!H43</f>
        <v>-2.8571405589804755</v>
      </c>
      <c r="I70" s="198">
        <f>Package!I43</f>
        <v>6.4830561972562846</v>
      </c>
      <c r="J70" s="199">
        <f>Package!J43</f>
        <v>0.87140697633150488</v>
      </c>
      <c r="K70" s="123">
        <f>Package!K43</f>
        <v>0.15528536122361192</v>
      </c>
      <c r="L70" s="126">
        <f>Package!L43</f>
        <v>7783775.9080237532</v>
      </c>
      <c r="M70" s="122">
        <f>Package!M43</f>
        <v>-443709.66980270017</v>
      </c>
      <c r="N70" s="123">
        <f>Package!N43</f>
        <v>-5.3930166829890686E-2</v>
      </c>
      <c r="O70" s="127">
        <f>Package!O43</f>
        <v>3564830.5739394655</v>
      </c>
      <c r="P70" s="121">
        <f>Package!P43</f>
        <v>-736402.43262205878</v>
      </c>
      <c r="Q70" s="123">
        <f>Package!Q43</f>
        <v>-0.17120728672422025</v>
      </c>
    </row>
    <row r="71" spans="2:17">
      <c r="B71" s="410"/>
      <c r="C71" s="166" t="s">
        <v>209</v>
      </c>
      <c r="D71" s="88">
        <f>Package!D44</f>
        <v>47601.642208278179</v>
      </c>
      <c r="E71" s="87">
        <f>Package!E44</f>
        <v>-21918.53283265364</v>
      </c>
      <c r="F71" s="89">
        <f>Package!F44</f>
        <v>-0.31528305013254831</v>
      </c>
      <c r="G71" s="106">
        <f>Package!G44</f>
        <v>2.4383476483234108</v>
      </c>
      <c r="H71" s="92">
        <f>Package!H44</f>
        <v>-0.61333726266875166</v>
      </c>
      <c r="I71" s="194">
        <f>Package!I44</f>
        <v>3.4576951842385348</v>
      </c>
      <c r="J71" s="195">
        <f>Package!J44</f>
        <v>-0.24657934493977463</v>
      </c>
      <c r="K71" s="89">
        <f>Package!K44</f>
        <v>-6.656616376499272E-2</v>
      </c>
      <c r="L71" s="90">
        <f>Package!L44</f>
        <v>164591.96902540923</v>
      </c>
      <c r="M71" s="91">
        <f>Package!M44</f>
        <v>-92929.844642732147</v>
      </c>
      <c r="N71" s="89">
        <f>Package!N44</f>
        <v>-0.36086203075009143</v>
      </c>
      <c r="O71" s="88">
        <f>Package!O44</f>
        <v>26681.446667671204</v>
      </c>
      <c r="P71" s="87">
        <f>Package!P44</f>
        <v>-12408.61652822113</v>
      </c>
      <c r="Q71" s="89">
        <f>Package!Q44</f>
        <v>-0.3174365942065055</v>
      </c>
    </row>
    <row r="72" spans="2:17">
      <c r="B72" s="410"/>
      <c r="C72" s="166" t="s">
        <v>210</v>
      </c>
      <c r="D72" s="88">
        <f>Package!D45</f>
        <v>172.52495622634888</v>
      </c>
      <c r="E72" s="87">
        <f>Package!E45</f>
        <v>-9.2647535800933838</v>
      </c>
      <c r="F72" s="89">
        <f>Package!F45</f>
        <v>-5.0964125471996656E-2</v>
      </c>
      <c r="G72" s="106">
        <f>Package!G45</f>
        <v>8.8374224454478879E-3</v>
      </c>
      <c r="H72" s="92">
        <f>Package!H45</f>
        <v>8.5750993712449194E-4</v>
      </c>
      <c r="I72" s="194">
        <f>Package!I45</f>
        <v>3.9401839182322171</v>
      </c>
      <c r="J72" s="195">
        <f>Package!J45</f>
        <v>0.86939749547733136</v>
      </c>
      <c r="K72" s="89">
        <f>Package!K45</f>
        <v>0.28311884181686958</v>
      </c>
      <c r="L72" s="90">
        <f>Package!L45</f>
        <v>679.78005801677705</v>
      </c>
      <c r="M72" s="91">
        <f>Package!M45</f>
        <v>121.54268534660343</v>
      </c>
      <c r="N72" s="89">
        <f>Package!N45</f>
        <v>0.2177258121670316</v>
      </c>
      <c r="O72" s="88">
        <f>Package!O45</f>
        <v>172.52495622634888</v>
      </c>
      <c r="P72" s="87">
        <f>Package!P45</f>
        <v>20.396296501159668</v>
      </c>
      <c r="Q72" s="89">
        <f>Package!Q45</f>
        <v>0.13407267597048633</v>
      </c>
    </row>
    <row r="73" spans="2:17" ht="15.75" thickBot="1">
      <c r="B73" s="411"/>
      <c r="C73" s="167" t="s">
        <v>211</v>
      </c>
      <c r="D73" s="155">
        <f>Package!D46</f>
        <v>700092.27818812046</v>
      </c>
      <c r="E73" s="149">
        <f>Package!E46</f>
        <v>-33712.245418029488</v>
      </c>
      <c r="F73" s="151">
        <f>Package!F46</f>
        <v>-4.5941724714855588E-2</v>
      </c>
      <c r="G73" s="152">
        <f>Package!G46</f>
        <v>35.861543445501432</v>
      </c>
      <c r="H73" s="153">
        <f>Package!H46</f>
        <v>3.6501718402341865</v>
      </c>
      <c r="I73" s="196">
        <f>Package!I46</f>
        <v>5.3394028474208248</v>
      </c>
      <c r="J73" s="197">
        <f>Package!J46</f>
        <v>0.38166597880112274</v>
      </c>
      <c r="K73" s="151">
        <f>Package!K46</f>
        <v>7.69839119976094E-2</v>
      </c>
      <c r="L73" s="154">
        <f>Package!L46</f>
        <v>3738074.7036149823</v>
      </c>
      <c r="M73" s="150">
        <f>Package!M46</f>
        <v>100064.96257285634</v>
      </c>
      <c r="N73" s="151">
        <f>Package!N46</f>
        <v>2.7505413590286933E-2</v>
      </c>
      <c r="O73" s="155">
        <f>Package!O46</f>
        <v>1499102.3191006447</v>
      </c>
      <c r="P73" s="149">
        <f>Package!P46</f>
        <v>-81958.163288124371</v>
      </c>
      <c r="Q73" s="151">
        <f>Package!Q46</f>
        <v>-5.1837462387458226E-2</v>
      </c>
    </row>
    <row r="74" spans="2:17">
      <c r="B74" s="412" t="s">
        <v>220</v>
      </c>
      <c r="C74" s="171" t="s">
        <v>221</v>
      </c>
      <c r="D74" s="127">
        <f>Flavor!D133</f>
        <v>461423.34161538805</v>
      </c>
      <c r="E74" s="121">
        <f>Flavor!E133</f>
        <v>-85880.595366397873</v>
      </c>
      <c r="F74" s="123">
        <f>Flavor!F133</f>
        <v>-0.15691572737445145</v>
      </c>
      <c r="G74" s="124">
        <f>Flavor!G133</f>
        <v>23.635960183612077</v>
      </c>
      <c r="H74" s="125">
        <f>Flavor!H133</f>
        <v>-0.38870841410862411</v>
      </c>
      <c r="I74" s="198">
        <f>Flavor!I133</f>
        <v>6.115892434553226</v>
      </c>
      <c r="J74" s="199">
        <f>Flavor!J133</f>
        <v>0.75245685862077494</v>
      </c>
      <c r="K74" s="123">
        <f>Flavor!K133</f>
        <v>0.14029381875999467</v>
      </c>
      <c r="L74" s="126">
        <f>Flavor!L133</f>
        <v>2822015.5241118204</v>
      </c>
      <c r="M74" s="122">
        <f>Flavor!M133</f>
        <v>-113413.88234418258</v>
      </c>
      <c r="N74" s="123">
        <f>Flavor!N133</f>
        <v>-3.863621523132086E-2</v>
      </c>
      <c r="O74" s="127">
        <f>Flavor!O133</f>
        <v>1269445.2594010292</v>
      </c>
      <c r="P74" s="121">
        <f>Flavor!P133</f>
        <v>-221733.24176950986</v>
      </c>
      <c r="Q74" s="123">
        <f>Flavor!Q133</f>
        <v>-0.14869664603899171</v>
      </c>
    </row>
    <row r="75" spans="2:17">
      <c r="B75" s="410"/>
      <c r="C75" s="166" t="s">
        <v>222</v>
      </c>
      <c r="D75" s="88">
        <f>Flavor!D134</f>
        <v>355189.74227843201</v>
      </c>
      <c r="E75" s="87">
        <f>Flavor!E134</f>
        <v>-26686.953116659191</v>
      </c>
      <c r="F75" s="89">
        <f>Flavor!F134</f>
        <v>-6.9883691355003372E-2</v>
      </c>
      <c r="G75" s="106">
        <f>Flavor!G134</f>
        <v>18.19424777413662</v>
      </c>
      <c r="H75" s="92">
        <f>Flavor!H134</f>
        <v>1.4312383526182018</v>
      </c>
      <c r="I75" s="194">
        <f>Flavor!I134</f>
        <v>5.4061722982029252</v>
      </c>
      <c r="J75" s="195">
        <f>Flavor!J134</f>
        <v>0.37443664211583982</v>
      </c>
      <c r="K75" s="89">
        <f>Flavor!K134</f>
        <v>7.4415006611658813E-2</v>
      </c>
      <c r="L75" s="90">
        <f>Flavor!L134</f>
        <v>1920216.9453114956</v>
      </c>
      <c r="M75" s="91">
        <f>Flavor!M134</f>
        <v>-1285.6391366915777</v>
      </c>
      <c r="N75" s="89">
        <f>Flavor!N134</f>
        <v>-6.6908009757415173E-4</v>
      </c>
      <c r="O75" s="88">
        <f>Flavor!O134</f>
        <v>809635.73244447587</v>
      </c>
      <c r="P75" s="87">
        <f>Flavor!P134</f>
        <v>-74861.106598714949</v>
      </c>
      <c r="Q75" s="89">
        <f>Flavor!Q134</f>
        <v>-8.4636940794154056E-2</v>
      </c>
    </row>
    <row r="76" spans="2:17">
      <c r="B76" s="410"/>
      <c r="C76" s="166" t="s">
        <v>223</v>
      </c>
      <c r="D76" s="88">
        <f>Flavor!D135</f>
        <v>79764.269586501032</v>
      </c>
      <c r="E76" s="87">
        <f>Flavor!E135</f>
        <v>-3368.9877959140431</v>
      </c>
      <c r="F76" s="89">
        <f>Flavor!F135</f>
        <v>-4.0525150848072927E-2</v>
      </c>
      <c r="G76" s="106">
        <f>Flavor!G135</f>
        <v>4.0858468351887227</v>
      </c>
      <c r="H76" s="92">
        <f>Flavor!H135</f>
        <v>0.43659671454139382</v>
      </c>
      <c r="I76" s="194">
        <f>Flavor!I135</f>
        <v>5.6613248499013036</v>
      </c>
      <c r="J76" s="195">
        <f>Flavor!J135</f>
        <v>0.18810827797376639</v>
      </c>
      <c r="K76" s="89">
        <f>Flavor!K135</f>
        <v>3.4368871668368703E-2</v>
      </c>
      <c r="L76" s="90">
        <f>Flavor!L135</f>
        <v>451571.44154428504</v>
      </c>
      <c r="M76" s="91">
        <f>Flavor!M135</f>
        <v>-3434.8804394664476</v>
      </c>
      <c r="N76" s="89">
        <f>Flavor!N135</f>
        <v>-7.5490828885430494E-3</v>
      </c>
      <c r="O76" s="88">
        <f>Flavor!O135</f>
        <v>171483.69693373388</v>
      </c>
      <c r="P76" s="87">
        <f>Flavor!P135</f>
        <v>-7297.3177439150168</v>
      </c>
      <c r="Q76" s="89">
        <f>Flavor!Q135</f>
        <v>-4.0817073093988451E-2</v>
      </c>
    </row>
    <row r="77" spans="2:17">
      <c r="B77" s="410"/>
      <c r="C77" s="166" t="s">
        <v>224</v>
      </c>
      <c r="D77" s="88">
        <f>Flavor!D136</f>
        <v>9433.8676221394016</v>
      </c>
      <c r="E77" s="87">
        <f>Flavor!E136</f>
        <v>5101.2238193479725</v>
      </c>
      <c r="F77" s="89">
        <f>Flavor!F136</f>
        <v>1.1773928463866252</v>
      </c>
      <c r="G77" s="106">
        <f>Flavor!G136</f>
        <v>0.48324065859722848</v>
      </c>
      <c r="H77" s="92">
        <f>Flavor!H136</f>
        <v>0.29305322437547071</v>
      </c>
      <c r="I77" s="194">
        <f>Flavor!I136</f>
        <v>8.3990950538046096</v>
      </c>
      <c r="J77" s="195">
        <f>Flavor!J136</f>
        <v>1.5755588130774383</v>
      </c>
      <c r="K77" s="89">
        <f>Flavor!K136</f>
        <v>0.23090062945273285</v>
      </c>
      <c r="L77" s="90">
        <f>Flavor!L136</f>
        <v>79235.950883358499</v>
      </c>
      <c r="M77" s="91">
        <f>Flavor!M136</f>
        <v>49671.998876849189</v>
      </c>
      <c r="N77" s="89">
        <f>Flavor!N136</f>
        <v>1.6801542251831743</v>
      </c>
      <c r="O77" s="88">
        <f>Flavor!O136</f>
        <v>32750.647389384285</v>
      </c>
      <c r="P77" s="87">
        <f>Flavor!P136</f>
        <v>18395.743881197945</v>
      </c>
      <c r="Q77" s="89">
        <f>Flavor!Q136</f>
        <v>1.2814954744005898</v>
      </c>
    </row>
    <row r="78" spans="2:17">
      <c r="B78" s="410"/>
      <c r="C78" s="166" t="s">
        <v>225</v>
      </c>
      <c r="D78" s="88">
        <f>Flavor!D137</f>
        <v>77639.532509002471</v>
      </c>
      <c r="E78" s="87">
        <f>Flavor!E137</f>
        <v>-38068.458962592398</v>
      </c>
      <c r="F78" s="89">
        <f>Flavor!F137</f>
        <v>-0.32900457849480358</v>
      </c>
      <c r="G78" s="106">
        <f>Flavor!G137</f>
        <v>3.9770092527886103</v>
      </c>
      <c r="H78" s="92">
        <f>Flavor!H137</f>
        <v>-1.1021541907323025</v>
      </c>
      <c r="I78" s="194">
        <f>Flavor!I137</f>
        <v>6.0189796801413253</v>
      </c>
      <c r="J78" s="195">
        <f>Flavor!J137</f>
        <v>0.58952429265794226</v>
      </c>
      <c r="K78" s="89">
        <f>Flavor!K137</f>
        <v>0.10857889983164476</v>
      </c>
      <c r="L78" s="90">
        <f>Flavor!L137</f>
        <v>467310.7685473577</v>
      </c>
      <c r="M78" s="91">
        <f>Flavor!M137</f>
        <v>-160920.60912297439</v>
      </c>
      <c r="N78" s="89">
        <f>Flavor!N137</f>
        <v>-0.25614863383569864</v>
      </c>
      <c r="O78" s="88">
        <f>Flavor!O137</f>
        <v>158894.81641651358</v>
      </c>
      <c r="P78" s="87">
        <f>Flavor!P137</f>
        <v>-55405.092244929314</v>
      </c>
      <c r="Q78" s="89">
        <f>Flavor!Q137</f>
        <v>-0.25853997134669737</v>
      </c>
    </row>
    <row r="79" spans="2:17">
      <c r="B79" s="410"/>
      <c r="C79" s="166" t="s">
        <v>226</v>
      </c>
      <c r="D79" s="88">
        <f>Flavor!D138</f>
        <v>247329.74333199803</v>
      </c>
      <c r="E79" s="87">
        <f>Flavor!E138</f>
        <v>-46349.711430018098</v>
      </c>
      <c r="F79" s="89">
        <f>Flavor!F138</f>
        <v>-0.1578241537787439</v>
      </c>
      <c r="G79" s="106">
        <f>Flavor!G138</f>
        <v>12.669224632530263</v>
      </c>
      <c r="H79" s="92">
        <f>Flavor!H138</f>
        <v>-0.22224407044665817</v>
      </c>
      <c r="I79" s="194">
        <f>Flavor!I138</f>
        <v>6.272929953330709</v>
      </c>
      <c r="J79" s="195">
        <f>Flavor!J138</f>
        <v>0.80850410242896142</v>
      </c>
      <c r="K79" s="89">
        <f>Flavor!K138</f>
        <v>0.14795774057315481</v>
      </c>
      <c r="L79" s="90">
        <f>Flavor!L138</f>
        <v>1551482.1552968866</v>
      </c>
      <c r="M79" s="91">
        <f>Flavor!M138</f>
        <v>-53307.449183404678</v>
      </c>
      <c r="N79" s="89">
        <f>Flavor!N138</f>
        <v>-3.3217718406562222E-2</v>
      </c>
      <c r="O79" s="88">
        <f>Flavor!O138</f>
        <v>728114.37174427172</v>
      </c>
      <c r="P79" s="87">
        <f>Flavor!P138</f>
        <v>-139794.25788071309</v>
      </c>
      <c r="Q79" s="89">
        <f>Flavor!Q138</f>
        <v>-0.1610702476147943</v>
      </c>
    </row>
    <row r="80" spans="2:17">
      <c r="B80" s="410"/>
      <c r="C80" s="166" t="s">
        <v>227</v>
      </c>
      <c r="D80" s="88">
        <f>Flavor!D139</f>
        <v>2.1858797003507613</v>
      </c>
      <c r="E80" s="87">
        <f>Flavor!E139</f>
        <v>-84.024087735950971</v>
      </c>
      <c r="F80" s="89">
        <f>Flavor!F139</f>
        <v>-0.97464469868909465</v>
      </c>
      <c r="G80" s="106">
        <f>Flavor!G139</f>
        <v>1.1196955356177305E-4</v>
      </c>
      <c r="H80" s="92">
        <f>Flavor!H139</f>
        <v>-3.6723370401369497E-3</v>
      </c>
      <c r="I80" s="194">
        <f>Flavor!I139</f>
        <v>6.8935872018657127</v>
      </c>
      <c r="J80" s="195">
        <f>Flavor!J139</f>
        <v>-3.3960718052343912</v>
      </c>
      <c r="K80" s="89">
        <f>Flavor!K139</f>
        <v>-0.33004706986801241</v>
      </c>
      <c r="L80" s="90">
        <f>Flavor!L139</f>
        <v>15.068552327156066</v>
      </c>
      <c r="M80" s="91">
        <f>Flavor!M139</f>
        <v>-872.00261560559272</v>
      </c>
      <c r="N80" s="89">
        <f>Flavor!N139</f>
        <v>-0.98301314159237951</v>
      </c>
      <c r="O80" s="88">
        <f>Flavor!O139</f>
        <v>7.0818288326263428</v>
      </c>
      <c r="P80" s="87">
        <f>Flavor!P139</f>
        <v>-297.97451078891754</v>
      </c>
      <c r="Q80" s="89">
        <f>Flavor!Q139</f>
        <v>-0.97678517731704206</v>
      </c>
    </row>
    <row r="81" spans="2:17">
      <c r="B81" s="410"/>
      <c r="C81" s="166" t="s">
        <v>228</v>
      </c>
      <c r="D81" s="88">
        <f>Flavor!D140</f>
        <v>279942.70482387778</v>
      </c>
      <c r="E81" s="87">
        <f>Flavor!E140</f>
        <v>-59549.879419306992</v>
      </c>
      <c r="F81" s="89">
        <f>Flavor!F140</f>
        <v>-0.17540848367000064</v>
      </c>
      <c r="G81" s="106">
        <f>Flavor!G140</f>
        <v>14.339791744703499</v>
      </c>
      <c r="H81" s="92">
        <f>Flavor!H140</f>
        <v>-0.56270808529082927</v>
      </c>
      <c r="I81" s="194">
        <f>Flavor!I140</f>
        <v>6.5851507636635729</v>
      </c>
      <c r="J81" s="195">
        <f>Flavor!J140</f>
        <v>0.90510149387937755</v>
      </c>
      <c r="K81" s="89">
        <f>Flavor!K140</f>
        <v>0.15934747233517668</v>
      </c>
      <c r="L81" s="90">
        <f>Flavor!L140</f>
        <v>1843464.916453005</v>
      </c>
      <c r="M81" s="91">
        <f>Flavor!M140</f>
        <v>-84869.688774646027</v>
      </c>
      <c r="N81" s="89">
        <f>Flavor!N140</f>
        <v>-4.4011909833784613E-2</v>
      </c>
      <c r="O81" s="88">
        <f>Flavor!O140</f>
        <v>839628.3194277517</v>
      </c>
      <c r="P81" s="87">
        <f>Flavor!P140</f>
        <v>-176407.08511211281</v>
      </c>
      <c r="Q81" s="89">
        <f>Flavor!Q140</f>
        <v>-0.17362297054205794</v>
      </c>
    </row>
    <row r="82" spans="2:17">
      <c r="B82" s="410"/>
      <c r="C82" s="166" t="s">
        <v>229</v>
      </c>
      <c r="D82" s="88">
        <f>Flavor!D141</f>
        <v>742.28312234580517</v>
      </c>
      <c r="E82" s="87">
        <f>Flavor!E141</f>
        <v>178.1267736107111</v>
      </c>
      <c r="F82" s="89">
        <f>Flavor!F141</f>
        <v>0.31574008519108682</v>
      </c>
      <c r="G82" s="106">
        <f>Flavor!G141</f>
        <v>3.8022728246280835E-2</v>
      </c>
      <c r="H82" s="92">
        <f>Flavor!H141</f>
        <v>1.3258299562640932E-2</v>
      </c>
      <c r="I82" s="194">
        <f>Flavor!I141</f>
        <v>2.5971891112761991</v>
      </c>
      <c r="J82" s="195">
        <f>Flavor!J141</f>
        <v>-0.63818155468893023</v>
      </c>
      <c r="K82" s="89">
        <f>Flavor!K141</f>
        <v>-0.19725144985777296</v>
      </c>
      <c r="L82" s="90">
        <f>Flavor!L141</f>
        <v>1927.8496428406238</v>
      </c>
      <c r="M82" s="91">
        <f>Flavor!M141</f>
        <v>102.59474112510679</v>
      </c>
      <c r="N82" s="89">
        <f>Flavor!N141</f>
        <v>5.6208445751155224E-2</v>
      </c>
      <c r="O82" s="88">
        <f>Flavor!O141</f>
        <v>1979.4216595888138</v>
      </c>
      <c r="P82" s="87">
        <f>Flavor!P141</f>
        <v>475.00472962856293</v>
      </c>
      <c r="Q82" s="89">
        <f>Flavor!Q141</f>
        <v>0.31574008519108682</v>
      </c>
    </row>
    <row r="83" spans="2:17">
      <c r="B83" s="410"/>
      <c r="C83" s="166" t="s">
        <v>230</v>
      </c>
      <c r="D83" s="88">
        <f>Flavor!D142</f>
        <v>14092.100875153936</v>
      </c>
      <c r="E83" s="87">
        <f>Flavor!E142</f>
        <v>-5002.9439267822909</v>
      </c>
      <c r="F83" s="89">
        <f>Flavor!F142</f>
        <v>-0.26200220940434743</v>
      </c>
      <c r="G83" s="106">
        <f>Flavor!G142</f>
        <v>0.72185410911920678</v>
      </c>
      <c r="H83" s="92">
        <f>Flavor!H142</f>
        <v>-0.11634947800465911</v>
      </c>
      <c r="I83" s="194">
        <f>Flavor!I142</f>
        <v>6.4163252267498212</v>
      </c>
      <c r="J83" s="195">
        <f>Flavor!J142</f>
        <v>1.0121265531630161</v>
      </c>
      <c r="K83" s="89">
        <f>Flavor!K142</f>
        <v>0.18728522289711835</v>
      </c>
      <c r="L83" s="90">
        <f>Flavor!L142</f>
        <v>90419.502343153436</v>
      </c>
      <c r="M83" s="91">
        <f>Flavor!M142</f>
        <v>-12773.913447550935</v>
      </c>
      <c r="N83" s="89">
        <f>Flavor!N142</f>
        <v>-0.12378612869505967</v>
      </c>
      <c r="O83" s="88">
        <f>Flavor!O142</f>
        <v>41288.795061955083</v>
      </c>
      <c r="P83" s="87">
        <f>Flavor!P142</f>
        <v>-14602.862727416301</v>
      </c>
      <c r="Q83" s="89">
        <f>Flavor!Q142</f>
        <v>-0.26127088200617388</v>
      </c>
    </row>
    <row r="84" spans="2:17">
      <c r="B84" s="410"/>
      <c r="C84" s="166" t="s">
        <v>231</v>
      </c>
      <c r="D84" s="88">
        <f>Flavor!D143</f>
        <v>831.99334765179083</v>
      </c>
      <c r="E84" s="87">
        <f>Flavor!E143</f>
        <v>-10.541362133109942</v>
      </c>
      <c r="F84" s="89">
        <f>Flavor!F143</f>
        <v>-1.2511487076658424E-2</v>
      </c>
      <c r="G84" s="106">
        <f>Flavor!G143</f>
        <v>4.2618046952898322E-2</v>
      </c>
      <c r="H84" s="92">
        <f>Flavor!H143</f>
        <v>5.6338123861137887E-3</v>
      </c>
      <c r="I84" s="194">
        <f>Flavor!I143</f>
        <v>4.4688526856990141</v>
      </c>
      <c r="J84" s="195">
        <f>Flavor!J143</f>
        <v>-4.8694362911527733E-2</v>
      </c>
      <c r="K84" s="89">
        <f>Flavor!K143</f>
        <v>-1.0778938744313602E-2</v>
      </c>
      <c r="L84" s="90">
        <f>Flavor!L143</f>
        <v>3718.0557061374188</v>
      </c>
      <c r="M84" s="91">
        <f>Flavor!M143</f>
        <v>-88.134485403299095</v>
      </c>
      <c r="N84" s="89">
        <f>Flavor!N143</f>
        <v>-2.3155565268172505E-2</v>
      </c>
      <c r="O84" s="88">
        <f>Flavor!O143</f>
        <v>2420.4275994487107</v>
      </c>
      <c r="P84" s="87">
        <f>Flavor!P143</f>
        <v>96.793760308995843</v>
      </c>
      <c r="Q84" s="89">
        <f>Flavor!Q143</f>
        <v>4.1656201884558562E-2</v>
      </c>
    </row>
    <row r="85" spans="2:17">
      <c r="B85" s="410"/>
      <c r="C85" s="166" t="s">
        <v>232</v>
      </c>
      <c r="D85" s="88">
        <f>Flavor!D144</f>
        <v>6345.3362686342107</v>
      </c>
      <c r="E85" s="87">
        <f>Flavor!E144</f>
        <v>496.79386340608653</v>
      </c>
      <c r="F85" s="89">
        <f>Flavor!F144</f>
        <v>8.4943192505878548E-2</v>
      </c>
      <c r="G85" s="106">
        <f>Flavor!G144</f>
        <v>0.32503365536735174</v>
      </c>
      <c r="H85" s="92">
        <f>Flavor!H144</f>
        <v>6.8303740650881961E-2</v>
      </c>
      <c r="I85" s="194">
        <f>Flavor!I144</f>
        <v>4.2028192442976211</v>
      </c>
      <c r="J85" s="195">
        <f>Flavor!J144</f>
        <v>0.23886664356653275</v>
      </c>
      <c r="K85" s="89">
        <f>Flavor!K144</f>
        <v>6.0259712369536804E-2</v>
      </c>
      <c r="L85" s="90">
        <f>Flavor!L144</f>
        <v>26668.301381355523</v>
      </c>
      <c r="M85" s="91">
        <f>Flavor!M144</f>
        <v>3484.9565036654458</v>
      </c>
      <c r="N85" s="89">
        <f>Flavor!N144</f>
        <v>0.15032155722356993</v>
      </c>
      <c r="O85" s="88">
        <f>Flavor!O144</f>
        <v>18826.802854418755</v>
      </c>
      <c r="P85" s="87">
        <f>Flavor!P144</f>
        <v>1457.8778517246246</v>
      </c>
      <c r="Q85" s="89">
        <f>Flavor!Q144</f>
        <v>8.3935986337582216E-2</v>
      </c>
    </row>
    <row r="86" spans="2:17" ht="15.75" thickBot="1">
      <c r="B86" s="413"/>
      <c r="C86" s="172" t="s">
        <v>233</v>
      </c>
      <c r="D86" s="155">
        <f>Flavor!D145</f>
        <v>2560.5292838679434</v>
      </c>
      <c r="E86" s="149">
        <f>Flavor!E145</f>
        <v>-1643.2244243732375</v>
      </c>
      <c r="F86" s="151">
        <f>Flavor!F145</f>
        <v>-0.39089455244530735</v>
      </c>
      <c r="G86" s="152">
        <f>Flavor!G145</f>
        <v>0.13116061270459395</v>
      </c>
      <c r="H86" s="153">
        <f>Flavor!H145</f>
        <v>-5.3369011298996766E-2</v>
      </c>
      <c r="I86" s="196">
        <f>Flavor!I145</f>
        <v>2.952862181137903</v>
      </c>
      <c r="J86" s="197">
        <f>Flavor!J145</f>
        <v>0.5657261282505277</v>
      </c>
      <c r="K86" s="151">
        <f>Flavor!K145</f>
        <v>0.2369894784866787</v>
      </c>
      <c r="L86" s="154">
        <f>Flavor!L145</f>
        <v>7560.8900860297681</v>
      </c>
      <c r="M86" s="150">
        <f>Flavor!M145</f>
        <v>-2474.0419483717515</v>
      </c>
      <c r="N86" s="151">
        <f>Flavor!N145</f>
        <v>-0.24654297008592571</v>
      </c>
      <c r="O86" s="155">
        <f>Flavor!O145</f>
        <v>7112.2649927139282</v>
      </c>
      <c r="P86" s="149">
        <f>Flavor!P145</f>
        <v>-3985.6888129339331</v>
      </c>
      <c r="Q86" s="151">
        <f>Flavor!Q145</f>
        <v>-0.35913726825079911</v>
      </c>
    </row>
    <row r="87" spans="2:17">
      <c r="B87" s="409" t="s">
        <v>234</v>
      </c>
      <c r="C87" s="244" t="s">
        <v>346</v>
      </c>
      <c r="D87" s="127">
        <f>Fat!D43</f>
        <v>98207.734138871048</v>
      </c>
      <c r="E87" s="121">
        <f>Fat!E43</f>
        <v>-21657.541270395886</v>
      </c>
      <c r="F87" s="123">
        <f>Fat!F43</f>
        <v>-0.18068236356566628</v>
      </c>
      <c r="G87" s="124">
        <f>Fat!G43</f>
        <v>5.0305953004084127</v>
      </c>
      <c r="H87" s="125">
        <f>Fat!H43</f>
        <v>-0.23105791181394952</v>
      </c>
      <c r="I87" s="198">
        <f>Fat!I43</f>
        <v>4.9051223067903074</v>
      </c>
      <c r="J87" s="199">
        <f>Fat!J43</f>
        <v>-0.23091140188351478</v>
      </c>
      <c r="K87" s="123">
        <f>Fat!K43</f>
        <v>-4.4959090025742554E-2</v>
      </c>
      <c r="L87" s="126">
        <f>Fat!L43</f>
        <v>481720.94742390839</v>
      </c>
      <c r="M87" s="122">
        <f>Fat!M43</f>
        <v>-133911.14757755795</v>
      </c>
      <c r="N87" s="123">
        <f>Fat!N43</f>
        <v>-0.21751813894179606</v>
      </c>
      <c r="O87" s="127">
        <f>Fat!O43</f>
        <v>222059.1148549699</v>
      </c>
      <c r="P87" s="121">
        <f>Fat!P43</f>
        <v>-58789.425472180825</v>
      </c>
      <c r="Q87" s="123">
        <f>Fat!Q43</f>
        <v>-0.20932786548827728</v>
      </c>
    </row>
    <row r="88" spans="2:17">
      <c r="B88" s="410"/>
      <c r="C88" s="245" t="s">
        <v>236</v>
      </c>
      <c r="D88" s="88">
        <f>Fat!D44</f>
        <v>10657.132342391176</v>
      </c>
      <c r="E88" s="87">
        <f>Fat!E44</f>
        <v>4183.8421191386788</v>
      </c>
      <c r="F88" s="89">
        <f>Fat!F44</f>
        <v>0.64632389014631753</v>
      </c>
      <c r="G88" s="106">
        <f>Fat!G44</f>
        <v>0.54590119961075256</v>
      </c>
      <c r="H88" s="92">
        <f>Fat!H44</f>
        <v>0.26174710927450429</v>
      </c>
      <c r="I88" s="194">
        <f>Fat!I44</f>
        <v>2.0474630021927034</v>
      </c>
      <c r="J88" s="195">
        <f>Fat!J44</f>
        <v>-0.73903857275674589</v>
      </c>
      <c r="K88" s="89">
        <f>Fat!K44</f>
        <v>-0.26522094205891594</v>
      </c>
      <c r="L88" s="90">
        <f>Fat!L44</f>
        <v>21820.084180517195</v>
      </c>
      <c r="M88" s="91">
        <f>Fat!M44</f>
        <v>3782.2507783192377</v>
      </c>
      <c r="N88" s="89">
        <f>Fat!N44</f>
        <v>0.20968431706761193</v>
      </c>
      <c r="O88" s="88">
        <f>Fat!O44</f>
        <v>11858.049581630155</v>
      </c>
      <c r="P88" s="87">
        <f>Fat!P44</f>
        <v>-784.60228949226439</v>
      </c>
      <c r="Q88" s="89">
        <f>Fat!Q44</f>
        <v>-6.205994576853021E-2</v>
      </c>
    </row>
    <row r="89" spans="2:17">
      <c r="B89" s="410"/>
      <c r="C89" s="245" t="s">
        <v>97</v>
      </c>
      <c r="D89" s="88">
        <f>Fat!D45</f>
        <v>767709.98139206227</v>
      </c>
      <c r="E89" s="87">
        <f>Fat!E45</f>
        <v>-99286.391464687651</v>
      </c>
      <c r="F89" s="89">
        <f>Fat!F45</f>
        <v>-0.11451765494420622</v>
      </c>
      <c r="G89" s="106">
        <f>Fat!G45</f>
        <v>39.325194276516022</v>
      </c>
      <c r="H89" s="92">
        <f>Fat!H45</f>
        <v>1.2671809390338424</v>
      </c>
      <c r="I89" s="194">
        <f>Fat!I45</f>
        <v>5.6444689091582161</v>
      </c>
      <c r="J89" s="195">
        <f>Fat!J45</f>
        <v>0.61821683614483813</v>
      </c>
      <c r="K89" s="89">
        <f>Fat!K45</f>
        <v>0.12299757894438429</v>
      </c>
      <c r="L89" s="90">
        <f>Fat!L45</f>
        <v>4333315.1212179279</v>
      </c>
      <c r="M89" s="91">
        <f>Fat!M45</f>
        <v>-24427.195148390718</v>
      </c>
      <c r="N89" s="89">
        <f>Fat!N45</f>
        <v>-5.6054703043476907E-3</v>
      </c>
      <c r="O89" s="88">
        <f>Fat!O45</f>
        <v>1817800.5174479126</v>
      </c>
      <c r="P89" s="87">
        <f>Fat!P45</f>
        <v>-248357.03177126963</v>
      </c>
      <c r="Q89" s="89">
        <f>Fat!Q45</f>
        <v>-0.12020236881990232</v>
      </c>
    </row>
    <row r="90" spans="2:17" ht="15.75" thickBot="1">
      <c r="B90" s="411"/>
      <c r="C90" s="246" t="s">
        <v>23</v>
      </c>
      <c r="D90" s="120">
        <f>Fat!D46</f>
        <v>1075634.1507495102</v>
      </c>
      <c r="E90" s="114">
        <f>Fat!E46</f>
        <v>-209122.42638656753</v>
      </c>
      <c r="F90" s="116">
        <f>Fat!F46</f>
        <v>-0.16277202242679617</v>
      </c>
      <c r="G90" s="117">
        <f>Fat!G46</f>
        <v>55.09830922346422</v>
      </c>
      <c r="H90" s="118">
        <f>Fat!H46</f>
        <v>-1.2978701364943674</v>
      </c>
      <c r="I90" s="206">
        <f>Fat!I46</f>
        <v>6.3990448306357051</v>
      </c>
      <c r="J90" s="207">
        <f>Fat!J46</f>
        <v>0.79244496055896452</v>
      </c>
      <c r="K90" s="116">
        <f>Fat!K46</f>
        <v>0.14134145095467956</v>
      </c>
      <c r="L90" s="119">
        <f>Fat!L46</f>
        <v>6883031.1520088799</v>
      </c>
      <c r="M90" s="115">
        <f>Fat!M46</f>
        <v>-320084.90644249134</v>
      </c>
      <c r="N90" s="116">
        <f>Fat!N46</f>
        <v>-4.4437005296747607E-2</v>
      </c>
      <c r="O90" s="120">
        <f>Fat!O46</f>
        <v>3050937.3747852496</v>
      </c>
      <c r="P90" s="114">
        <f>Fat!P46</f>
        <v>-537956.49745368492</v>
      </c>
      <c r="Q90" s="116">
        <f>Fat!Q46</f>
        <v>-0.14989479115415588</v>
      </c>
    </row>
    <row r="91" spans="2:17" ht="15.75" hidden="1" thickBot="1">
      <c r="B91" s="412" t="s">
        <v>237</v>
      </c>
      <c r="C91" s="169" t="s">
        <v>238</v>
      </c>
      <c r="D91" s="136">
        <f>Organic!D13</f>
        <v>3498.3006359807014</v>
      </c>
      <c r="E91" s="128">
        <f>Organic!E13</f>
        <v>-1101.3388839616064</v>
      </c>
      <c r="F91" s="132">
        <f>Organic!F13</f>
        <v>-0.23944026030444668</v>
      </c>
      <c r="G91" s="133">
        <f>Organic!G13</f>
        <v>0.17919703466424547</v>
      </c>
      <c r="H91" s="134">
        <f>Organic!H13</f>
        <v>-2.2710548432988226E-2</v>
      </c>
      <c r="I91" s="202">
        <f>Organic!I13</f>
        <v>6.1960114398475605</v>
      </c>
      <c r="J91" s="203">
        <f>Organic!J13</f>
        <v>0.37821127382300457</v>
      </c>
      <c r="K91" s="132">
        <f>Organic!K13</f>
        <v>6.5009327070346165E-2</v>
      </c>
      <c r="L91" s="135">
        <f>Organic!L13</f>
        <v>21675.510760562422</v>
      </c>
      <c r="M91" s="129">
        <f>Organic!M13</f>
        <v>-5084.2728022110459</v>
      </c>
      <c r="N91" s="132">
        <f>Organic!N13</f>
        <v>-0.18999678343004117</v>
      </c>
      <c r="O91" s="136">
        <f>Organic!O13</f>
        <v>6998.6266858577728</v>
      </c>
      <c r="P91" s="128">
        <f>Organic!P13</f>
        <v>-2320.4123952388763</v>
      </c>
      <c r="Q91" s="132">
        <f>Organic!Q13</f>
        <v>-0.24899695934806768</v>
      </c>
    </row>
    <row r="92" spans="2:17" hidden="1">
      <c r="B92" s="410"/>
      <c r="C92" s="173" t="s">
        <v>239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8" t="e">
        <f>#REF!</f>
        <v>#REF!</v>
      </c>
      <c r="J92" s="209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.75" hidden="1" thickBot="1">
      <c r="B93" s="413"/>
      <c r="C93" s="170" t="s">
        <v>240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4" t="e">
        <f>#REF!</f>
        <v>#REF!</v>
      </c>
      <c r="J93" s="205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409" t="s">
        <v>101</v>
      </c>
      <c r="C94" s="165" t="s">
        <v>241</v>
      </c>
      <c r="D94" s="127">
        <f>Size!D73</f>
        <v>1166439.4633703046</v>
      </c>
      <c r="E94" s="121">
        <f>Size!E73</f>
        <v>-246725.69808395114</v>
      </c>
      <c r="F94" s="123">
        <f>Size!F73</f>
        <v>-0.17459084388271462</v>
      </c>
      <c r="G94" s="124">
        <f>Size!G73</f>
        <v>59.749722708641855</v>
      </c>
      <c r="H94" s="125">
        <f>Size!H73</f>
        <v>-2.2831303072004658</v>
      </c>
      <c r="I94" s="198">
        <f>Size!I73</f>
        <v>6.5005281705922551</v>
      </c>
      <c r="J94" s="199">
        <f>Size!J73</f>
        <v>0.85644625738421087</v>
      </c>
      <c r="K94" s="123">
        <f>Size!K73</f>
        <v>0.15174235075858683</v>
      </c>
      <c r="L94" s="126">
        <f>Size!L73</f>
        <v>7582472.5909291776</v>
      </c>
      <c r="M94" s="122">
        <f>Size!M73</f>
        <v>-393547.33721051272</v>
      </c>
      <c r="N94" s="123">
        <f>Size!N73</f>
        <v>-4.9341318195816351E-2</v>
      </c>
      <c r="O94" s="127">
        <f>Size!O73</f>
        <v>3506903.2494698926</v>
      </c>
      <c r="P94" s="121">
        <f>Size!P73</f>
        <v>-732022.345364179</v>
      </c>
      <c r="Q94" s="123">
        <f>Size!Q73</f>
        <v>-0.17269053890832289</v>
      </c>
    </row>
    <row r="95" spans="2:17">
      <c r="B95" s="410"/>
      <c r="C95" s="166" t="s">
        <v>242</v>
      </c>
      <c r="D95" s="88">
        <f>Size!D74</f>
        <v>5690.9945314019915</v>
      </c>
      <c r="E95" s="87">
        <f>Size!E74</f>
        <v>-21480.092422059177</v>
      </c>
      <c r="F95" s="89">
        <f>Size!F74</f>
        <v>-0.79054961838112814</v>
      </c>
      <c r="G95" s="106">
        <f>Size!G74</f>
        <v>0.29151563871576303</v>
      </c>
      <c r="H95" s="92">
        <f>Size!H74</f>
        <v>-0.90119706694577373</v>
      </c>
      <c r="I95" s="194">
        <f>Size!I74</f>
        <v>4.512926878379262</v>
      </c>
      <c r="J95" s="195">
        <f>Size!J74</f>
        <v>1.139780897094385</v>
      </c>
      <c r="K95" s="89">
        <f>Size!K74</f>
        <v>0.33789847916994897</v>
      </c>
      <c r="L95" s="90">
        <f>Size!L74</f>
        <v>25683.042185473441</v>
      </c>
      <c r="M95" s="91">
        <f>Size!M74</f>
        <v>-65969.000578736057</v>
      </c>
      <c r="N95" s="89">
        <f>Size!N74</f>
        <v>-0.71977665297054594</v>
      </c>
      <c r="O95" s="88">
        <f>Size!O74</f>
        <v>5683.5044205188751</v>
      </c>
      <c r="P95" s="87">
        <f>Size!P74</f>
        <v>-19879.788615584373</v>
      </c>
      <c r="Q95" s="89">
        <f>Size!Q74</f>
        <v>-0.77766931621477664</v>
      </c>
    </row>
    <row r="96" spans="2:17">
      <c r="B96" s="410"/>
      <c r="C96" s="166" t="s">
        <v>243</v>
      </c>
      <c r="D96" s="88">
        <f>Size!D75</f>
        <v>75.995253875851631</v>
      </c>
      <c r="E96" s="87">
        <f>Size!E75</f>
        <v>-4658.4638932049274</v>
      </c>
      <c r="F96" s="89">
        <f>Size!F75</f>
        <v>-0.98394848249504707</v>
      </c>
      <c r="G96" s="106">
        <f>Size!G75</f>
        <v>3.8927826851254772E-3</v>
      </c>
      <c r="H96" s="92">
        <f>Size!H75</f>
        <v>-0.20393289572187723</v>
      </c>
      <c r="I96" s="194">
        <f>Size!I75</f>
        <v>2.5368982692017812</v>
      </c>
      <c r="J96" s="195">
        <f>Size!J75</f>
        <v>-0.93480544694611512</v>
      </c>
      <c r="K96" s="89">
        <f>Size!K75</f>
        <v>-0.26926417787268686</v>
      </c>
      <c r="L96" s="90">
        <f>Size!L75</f>
        <v>192.79222802519797</v>
      </c>
      <c r="M96" s="91">
        <f>Size!M75</f>
        <v>-16243.847186845542</v>
      </c>
      <c r="N96" s="89">
        <f>Size!N75</f>
        <v>-0.98827058115962718</v>
      </c>
      <c r="O96" s="88">
        <f>Size!O75</f>
        <v>57.354908585548401</v>
      </c>
      <c r="P96" s="87">
        <f>Size!P75</f>
        <v>-3515.8218061923981</v>
      </c>
      <c r="Q96" s="89">
        <f>Size!Q75</f>
        <v>-0.98394848249504707</v>
      </c>
    </row>
    <row r="97" spans="2:17">
      <c r="B97" s="410"/>
      <c r="C97" s="166" t="s">
        <v>244</v>
      </c>
      <c r="D97" s="88">
        <f>Size!D76</f>
        <v>41841.891552209854</v>
      </c>
      <c r="E97" s="87">
        <f>Size!E76</f>
        <v>-19033.088305131911</v>
      </c>
      <c r="F97" s="89">
        <f>Size!F76</f>
        <v>-0.3126586382407886</v>
      </c>
      <c r="G97" s="106">
        <f>Size!G76</f>
        <v>2.1433100442486706</v>
      </c>
      <c r="H97" s="92">
        <f>Size!H76</f>
        <v>-0.5288819831480378</v>
      </c>
      <c r="I97" s="194">
        <f>Size!I76</f>
        <v>3.262963127360079</v>
      </c>
      <c r="J97" s="195">
        <f>Size!J76</f>
        <v>-0.21036188422751723</v>
      </c>
      <c r="K97" s="89">
        <f>Size!K76</f>
        <v>-6.0564987015529675E-2</v>
      </c>
      <c r="L97" s="90">
        <f>Size!L76</f>
        <v>136528.54931385993</v>
      </c>
      <c r="M97" s="91">
        <f>Size!M76</f>
        <v>-74910.040804536344</v>
      </c>
      <c r="N97" s="89">
        <f>Size!N76</f>
        <v>-0.35428745889097174</v>
      </c>
      <c r="O97" s="88">
        <f>Size!O76</f>
        <v>20920.945776104927</v>
      </c>
      <c r="P97" s="87">
        <f>Size!P76</f>
        <v>-9516.5441525659553</v>
      </c>
      <c r="Q97" s="89">
        <f>Size!Q76</f>
        <v>-0.3126586382407886</v>
      </c>
    </row>
    <row r="98" spans="2:17">
      <c r="B98" s="410"/>
      <c r="C98" s="166" t="s">
        <v>245</v>
      </c>
      <c r="D98" s="88">
        <f>Size!D77</f>
        <v>1896605.0673790886</v>
      </c>
      <c r="E98" s="87">
        <f>Size!E77</f>
        <v>-286280.69250913896</v>
      </c>
      <c r="F98" s="89">
        <f>Size!F77</f>
        <v>-0.13114781257439587</v>
      </c>
      <c r="G98" s="106">
        <f>Size!G77</f>
        <v>97.151742908521456</v>
      </c>
      <c r="H98" s="92">
        <f>Size!H77</f>
        <v>1.3309321590024439</v>
      </c>
      <c r="I98" s="194">
        <f>Size!I77</f>
        <v>6.0875303893372141</v>
      </c>
      <c r="J98" s="195">
        <f>Size!J77</f>
        <v>0.64919262180305992</v>
      </c>
      <c r="K98" s="89">
        <f>Size!K77</f>
        <v>0.11937335442432738</v>
      </c>
      <c r="L98" s="90">
        <f>Size!L77</f>
        <v>11545640.984241156</v>
      </c>
      <c r="M98" s="91">
        <f>Size!M77</f>
        <v>-325629.08597148396</v>
      </c>
      <c r="N98" s="89">
        <f>Size!N77</f>
        <v>-2.7430012462487195E-2</v>
      </c>
      <c r="O98" s="88">
        <f>Size!O77</f>
        <v>5073699.3639100082</v>
      </c>
      <c r="P98" s="87">
        <f>Size!P77</f>
        <v>-814508.17635380384</v>
      </c>
      <c r="Q98" s="89">
        <f>Size!Q77</f>
        <v>-0.13832871392255836</v>
      </c>
    </row>
    <row r="99" spans="2:17" ht="15" customHeight="1">
      <c r="B99" s="410"/>
      <c r="C99" s="166" t="s">
        <v>246</v>
      </c>
      <c r="D99" s="88">
        <f>Size!D78</f>
        <v>49664.416502252221</v>
      </c>
      <c r="E99" s="87">
        <f>Size!E78</f>
        <v>-13454.003424534021</v>
      </c>
      <c r="F99" s="89">
        <f>Size!F78</f>
        <v>-0.21315494652971187</v>
      </c>
      <c r="G99" s="106">
        <f>Size!G78</f>
        <v>2.5440112476321524</v>
      </c>
      <c r="H99" s="92">
        <f>Size!H78</f>
        <v>-0.22665970627197618</v>
      </c>
      <c r="I99" s="194">
        <f>Size!I78</f>
        <v>2.9737731059795016</v>
      </c>
      <c r="J99" s="195">
        <f>Size!J78</f>
        <v>-0.42636450370561629</v>
      </c>
      <c r="K99" s="89">
        <f>Size!K78</f>
        <v>-0.12539624940212385</v>
      </c>
      <c r="L99" s="90">
        <f>Size!L78</f>
        <v>147690.7061185622</v>
      </c>
      <c r="M99" s="91">
        <f>Size!M78</f>
        <v>-66920.607338402275</v>
      </c>
      <c r="N99" s="89">
        <f>Size!N78</f>
        <v>-0.31182236509549954</v>
      </c>
      <c r="O99" s="88">
        <f>Size!O78</f>
        <v>23042.308474421501</v>
      </c>
      <c r="P99" s="87">
        <f>Size!P78</f>
        <v>-8004.1665075502387</v>
      </c>
      <c r="Q99" s="89">
        <f>Size!Q78</f>
        <v>-0.25781240904798847</v>
      </c>
    </row>
    <row r="100" spans="2:17" ht="15.75" thickBot="1">
      <c r="B100" s="411"/>
      <c r="C100" s="167" t="s">
        <v>247</v>
      </c>
      <c r="D100" s="155">
        <f>Size!D79</f>
        <v>5939.514741504192</v>
      </c>
      <c r="E100" s="149">
        <f>Size!E79</f>
        <v>-26147.821068844198</v>
      </c>
      <c r="F100" s="151">
        <f>Size!F79</f>
        <v>-0.81489536006948082</v>
      </c>
      <c r="G100" s="152">
        <f>Size!G79</f>
        <v>0.30424584384633641</v>
      </c>
      <c r="H100" s="153">
        <f>Size!H79</f>
        <v>-1.1042724527305265</v>
      </c>
      <c r="I100" s="196">
        <f>Size!I79</f>
        <v>4.4710074184932767</v>
      </c>
      <c r="J100" s="197">
        <f>Size!J79</f>
        <v>1.0850323349305269</v>
      </c>
      <c r="K100" s="151">
        <f>Size!K79</f>
        <v>0.32044900158829498</v>
      </c>
      <c r="L100" s="154">
        <f>Size!L79</f>
        <v>26555.614471515419</v>
      </c>
      <c r="M100" s="150">
        <f>Size!M79</f>
        <v>-82091.30508023499</v>
      </c>
      <c r="N100" s="151">
        <f>Size!N79</f>
        <v>-0.75557876301438509</v>
      </c>
      <c r="O100" s="155">
        <f>Size!O79</f>
        <v>5913.3842853307724</v>
      </c>
      <c r="P100" s="149">
        <f>Size!P79</f>
        <v>-23375.214125275612</v>
      </c>
      <c r="Q100" s="151">
        <f>Size!Q79</f>
        <v>-0.7980994446224734</v>
      </c>
    </row>
    <row r="101" spans="2:17">
      <c r="B101" s="190"/>
      <c r="C101" s="159"/>
      <c r="D101" s="81"/>
      <c r="E101" s="81"/>
      <c r="F101" s="82"/>
      <c r="G101" s="83"/>
      <c r="H101" s="83"/>
      <c r="I101" s="210"/>
      <c r="J101" s="210"/>
      <c r="K101" s="82"/>
      <c r="L101" s="84"/>
      <c r="M101" s="84"/>
      <c r="N101" s="82"/>
      <c r="O101" s="81"/>
      <c r="P101" s="81"/>
      <c r="Q101" s="82"/>
    </row>
    <row r="102" spans="2:17" ht="23.25">
      <c r="B102" s="400" t="s">
        <v>322</v>
      </c>
      <c r="C102" s="400"/>
      <c r="D102" s="400"/>
      <c r="E102" s="400"/>
      <c r="F102" s="400"/>
      <c r="G102" s="400"/>
      <c r="H102" s="400"/>
      <c r="I102" s="400"/>
      <c r="J102" s="400"/>
      <c r="K102" s="400"/>
      <c r="L102" s="400"/>
      <c r="M102" s="400"/>
      <c r="N102" s="400"/>
      <c r="O102" s="400"/>
      <c r="P102" s="400"/>
      <c r="Q102" s="400"/>
    </row>
    <row r="103" spans="2:17">
      <c r="B103" s="401" t="s">
        <v>27</v>
      </c>
      <c r="C103" s="401"/>
      <c r="D103" s="401"/>
      <c r="E103" s="401"/>
      <c r="F103" s="401"/>
      <c r="G103" s="401"/>
      <c r="H103" s="401"/>
      <c r="I103" s="401"/>
      <c r="J103" s="401"/>
      <c r="K103" s="401"/>
      <c r="L103" s="401"/>
      <c r="M103" s="401"/>
      <c r="N103" s="401"/>
      <c r="O103" s="401"/>
      <c r="P103" s="401"/>
      <c r="Q103" s="401"/>
    </row>
    <row r="104" spans="2:17" ht="15.75" thickBot="1">
      <c r="B104" s="402" t="str">
        <f>'HOME PAGE'!H7</f>
        <v>YTD Ending 02-25-2024</v>
      </c>
      <c r="C104" s="402"/>
      <c r="D104" s="402"/>
      <c r="E104" s="402"/>
      <c r="F104" s="402"/>
      <c r="G104" s="402"/>
      <c r="H104" s="402"/>
      <c r="I104" s="402"/>
      <c r="J104" s="402"/>
      <c r="K104" s="402"/>
      <c r="L104" s="402"/>
      <c r="M104" s="402"/>
      <c r="N104" s="402"/>
      <c r="O104" s="402"/>
      <c r="P104" s="402"/>
      <c r="Q104" s="402"/>
    </row>
    <row r="105" spans="2:17">
      <c r="D105" s="407" t="s">
        <v>102</v>
      </c>
      <c r="E105" s="405"/>
      <c r="F105" s="408"/>
      <c r="G105" s="404" t="s">
        <v>31</v>
      </c>
      <c r="H105" s="406"/>
      <c r="I105" s="407" t="s">
        <v>32</v>
      </c>
      <c r="J105" s="405"/>
      <c r="K105" s="408"/>
      <c r="L105" s="404" t="s">
        <v>33</v>
      </c>
      <c r="M105" s="405"/>
      <c r="N105" s="406"/>
      <c r="O105" s="407" t="s">
        <v>34</v>
      </c>
      <c r="P105" s="405"/>
      <c r="Q105" s="408"/>
    </row>
    <row r="106" spans="2:17" ht="28.5" customHeight="1" thickBot="1">
      <c r="B106" s="14"/>
      <c r="C106" s="158"/>
      <c r="D106" s="15" t="s">
        <v>30</v>
      </c>
      <c r="E106" s="16" t="s">
        <v>36</v>
      </c>
      <c r="F106" s="17" t="s">
        <v>37</v>
      </c>
      <c r="G106" s="18" t="s">
        <v>30</v>
      </c>
      <c r="H106" s="58" t="s">
        <v>36</v>
      </c>
      <c r="I106" s="15" t="s">
        <v>30</v>
      </c>
      <c r="J106" s="16" t="s">
        <v>36</v>
      </c>
      <c r="K106" s="17" t="s">
        <v>37</v>
      </c>
      <c r="L106" s="18" t="s">
        <v>30</v>
      </c>
      <c r="M106" s="16" t="s">
        <v>36</v>
      </c>
      <c r="N106" s="58" t="s">
        <v>37</v>
      </c>
      <c r="O106" s="15" t="s">
        <v>30</v>
      </c>
      <c r="P106" s="16" t="s">
        <v>36</v>
      </c>
      <c r="Q106" s="17" t="s">
        <v>37</v>
      </c>
    </row>
    <row r="107" spans="2:17" ht="15.75" thickBot="1">
      <c r="C107" s="351" t="s">
        <v>11</v>
      </c>
      <c r="D107" s="342">
        <f>'Segment Data'!D69</f>
        <v>262913.83130410826</v>
      </c>
      <c r="E107" s="343">
        <f>'Segment Data'!E69</f>
        <v>-65399.631745085702</v>
      </c>
      <c r="F107" s="344">
        <f>'Segment Data'!F69</f>
        <v>-0.19919875090619213</v>
      </c>
      <c r="G107" s="345">
        <f>'Segment Data'!G69</f>
        <v>100.00000000000003</v>
      </c>
      <c r="H107" s="346">
        <f>'Segment Data'!H69</f>
        <v>0</v>
      </c>
      <c r="I107" s="347">
        <f>'Segment Data'!I69</f>
        <v>6.0675956583183854</v>
      </c>
      <c r="J107" s="348">
        <f>'Segment Data'!J69</f>
        <v>0.47876322719985431</v>
      </c>
      <c r="K107" s="344">
        <f>'Segment Data'!K69</f>
        <v>8.5664265855263114E-2</v>
      </c>
      <c r="L107" s="349">
        <f>'Segment Data'!L69</f>
        <v>1595254.8213326596</v>
      </c>
      <c r="M107" s="350">
        <f>'Segment Data'!M69</f>
        <v>-239634.10852951114</v>
      </c>
      <c r="N107" s="344">
        <f>'Segment Data'!N69</f>
        <v>-0.13059869980659344</v>
      </c>
      <c r="O107" s="342">
        <f>'Segment Data'!O69</f>
        <v>689526.50269889832</v>
      </c>
      <c r="P107" s="343">
        <f>'Segment Data'!P69</f>
        <v>-158612.14105411735</v>
      </c>
      <c r="Q107" s="344">
        <f>'Segment Data'!Q69</f>
        <v>-0.18701204363505738</v>
      </c>
    </row>
    <row r="108" spans="2:17">
      <c r="B108" s="416" t="s">
        <v>98</v>
      </c>
      <c r="C108" s="162" t="s">
        <v>370</v>
      </c>
      <c r="D108" s="88">
        <f>'Segment Data'!D70</f>
        <v>3260.203920263767</v>
      </c>
      <c r="E108" s="87">
        <f>'Segment Data'!E70</f>
        <v>-998.14094452578865</v>
      </c>
      <c r="F108" s="89">
        <f>'Segment Data'!F70</f>
        <v>-0.23439645595146416</v>
      </c>
      <c r="G108" s="106">
        <f>'Segment Data'!G70</f>
        <v>1.2400275421389837</v>
      </c>
      <c r="H108" s="92">
        <f>'Segment Data'!H70</f>
        <v>-5.700877956418493E-2</v>
      </c>
      <c r="I108" s="194">
        <f>'Segment Data'!I70</f>
        <v>7.2800669481769766</v>
      </c>
      <c r="J108" s="195">
        <f>'Segment Data'!J70</f>
        <v>-6.7944710486972149E-2</v>
      </c>
      <c r="K108" s="89">
        <f>'Segment Data'!K70</f>
        <v>-9.2466797336745368E-3</v>
      </c>
      <c r="L108" s="90">
        <f>'Segment Data'!L70</f>
        <v>23734.502804229258</v>
      </c>
      <c r="M108" s="91">
        <f>'Segment Data'!M70</f>
        <v>-7555.8649088561542</v>
      </c>
      <c r="N108" s="89">
        <f>'Segment Data'!N70</f>
        <v>-0.24147574672624714</v>
      </c>
      <c r="O108" s="88">
        <f>'Segment Data'!O70</f>
        <v>6190.0142664909363</v>
      </c>
      <c r="P108" s="87">
        <f>'Segment Data'!P70</f>
        <v>-2266.4390422105789</v>
      </c>
      <c r="Q108" s="89">
        <f>'Segment Data'!Q70</f>
        <v>-0.26801295525140073</v>
      </c>
    </row>
    <row r="109" spans="2:17">
      <c r="B109" s="417"/>
      <c r="C109" s="163" t="s">
        <v>318</v>
      </c>
      <c r="D109" s="88">
        <f>'Segment Data'!D71</f>
        <v>154960.60541958956</v>
      </c>
      <c r="E109" s="87">
        <f>'Segment Data'!E71</f>
        <v>-24741.289007924846</v>
      </c>
      <c r="F109" s="89">
        <f>'Segment Data'!F71</f>
        <v>-0.13767962261468888</v>
      </c>
      <c r="G109" s="106">
        <f>'Segment Data'!G71</f>
        <v>58.939693150015039</v>
      </c>
      <c r="H109" s="92">
        <f>'Segment Data'!H71</f>
        <v>4.2048392215338168</v>
      </c>
      <c r="I109" s="194">
        <f>'Segment Data'!I71</f>
        <v>6.6580337782516565</v>
      </c>
      <c r="J109" s="195">
        <f>'Segment Data'!J71</f>
        <v>0.49343139239622147</v>
      </c>
      <c r="K109" s="89">
        <f>'Segment Data'!K71</f>
        <v>8.0042695621114282E-2</v>
      </c>
      <c r="L109" s="90">
        <f>'Segment Data'!L71</f>
        <v>1031732.945181954</v>
      </c>
      <c r="M109" s="91">
        <f>'Segment Data'!M71</f>
        <v>-76057.781948642805</v>
      </c>
      <c r="N109" s="89">
        <f>'Segment Data'!N71</f>
        <v>-6.8657175119752015E-2</v>
      </c>
      <c r="O109" s="88">
        <f>'Segment Data'!O71</f>
        <v>451186.50893473625</v>
      </c>
      <c r="P109" s="87">
        <f>'Segment Data'!P71</f>
        <v>-63761.477695780981</v>
      </c>
      <c r="Q109" s="89">
        <f>'Segment Data'!Q71</f>
        <v>-0.12382120010410057</v>
      </c>
    </row>
    <row r="110" spans="2:17">
      <c r="B110" s="417"/>
      <c r="C110" s="163" t="s">
        <v>212</v>
      </c>
      <c r="D110" s="88">
        <f>'Segment Data'!D72</f>
        <v>103319.49037704893</v>
      </c>
      <c r="E110" s="87">
        <f>'Segment Data'!E72</f>
        <v>-36740.98634797355</v>
      </c>
      <c r="F110" s="89">
        <f>'Segment Data'!F72</f>
        <v>-0.26232229967420634</v>
      </c>
      <c r="G110" s="106">
        <f>'Segment Data'!G72</f>
        <v>39.297852784907668</v>
      </c>
      <c r="H110" s="92">
        <f>'Segment Data'!H72</f>
        <v>-3.3627421916791107</v>
      </c>
      <c r="I110" s="194">
        <f>'Segment Data'!I72</f>
        <v>5.1194035702405642</v>
      </c>
      <c r="J110" s="195">
        <f>'Segment Data'!J72</f>
        <v>0.36237947306921114</v>
      </c>
      <c r="K110" s="89">
        <f>'Segment Data'!K72</f>
        <v>7.6177766954069276E-2</v>
      </c>
      <c r="L110" s="90">
        <f>'Segment Data'!L72</f>
        <v>528934.16791169997</v>
      </c>
      <c r="M110" s="91">
        <f>'Segment Data'!M72</f>
        <v>-137336.89493053942</v>
      </c>
      <c r="N110" s="89">
        <f>'Segment Data'!N72</f>
        <v>-0.20612765973157421</v>
      </c>
      <c r="O110" s="88">
        <f>'Segment Data'!O72</f>
        <v>228133.88304591179</v>
      </c>
      <c r="P110" s="87">
        <f>'Segment Data'!P72</f>
        <v>-83431.315591556602</v>
      </c>
      <c r="Q110" s="89">
        <f>'Segment Data'!Q72</f>
        <v>-0.26778124115407309</v>
      </c>
    </row>
    <row r="111" spans="2:17">
      <c r="B111" s="417"/>
      <c r="C111" s="163" t="s">
        <v>347</v>
      </c>
      <c r="D111" s="88">
        <f>'Segment Data'!D73</f>
        <v>602.48333771849866</v>
      </c>
      <c r="E111" s="87">
        <f>'Segment Data'!E73</f>
        <v>-1877.7541601920252</v>
      </c>
      <c r="F111" s="89">
        <f>'Segment Data'!F73</f>
        <v>-0.7570864329621414</v>
      </c>
      <c r="G111" s="106">
        <f>'Segment Data'!G73</f>
        <v>0.22915619719588501</v>
      </c>
      <c r="H111" s="92">
        <f>'Segment Data'!H73</f>
        <v>-0.52629180511125462</v>
      </c>
      <c r="I111" s="194">
        <f>'Segment Data'!I73</f>
        <v>9.7467288008973956</v>
      </c>
      <c r="J111" s="195">
        <f>'Segment Data'!J73</f>
        <v>2.5369822381627358</v>
      </c>
      <c r="K111" s="89">
        <f>'Segment Data'!K73</f>
        <v>0.35188230488929384</v>
      </c>
      <c r="L111" s="90">
        <f>'Segment Data'!L73</f>
        <v>5872.2416998016834</v>
      </c>
      <c r="M111" s="91">
        <f>'Segment Data'!M73</f>
        <v>-12009.642075524329</v>
      </c>
      <c r="N111" s="89">
        <f>'Segment Data'!N73</f>
        <v>-0.67160944710397974</v>
      </c>
      <c r="O111" s="88">
        <f>'Segment Data'!O73</f>
        <v>1818.5431262254715</v>
      </c>
      <c r="P111" s="87">
        <f>'Segment Data'!P73</f>
        <v>-5667.8362818956375</v>
      </c>
      <c r="Q111" s="89">
        <f>'Segment Data'!Q73</f>
        <v>-0.7570864329621414</v>
      </c>
    </row>
    <row r="112" spans="2:17" ht="15.75" thickBot="1">
      <c r="B112" s="418"/>
      <c r="C112" s="164" t="s">
        <v>348</v>
      </c>
      <c r="D112" s="155">
        <f>'Segment Data'!D74</f>
        <v>771.04824948756675</v>
      </c>
      <c r="E112" s="149">
        <f>'Segment Data'!E74</f>
        <v>-1041.4612844696417</v>
      </c>
      <c r="F112" s="151">
        <f>'Segment Data'!F74</f>
        <v>-0.57459630692029751</v>
      </c>
      <c r="G112" s="152">
        <f>'Segment Data'!G74</f>
        <v>0.29327032574247025</v>
      </c>
      <c r="H112" s="153">
        <f>'Segment Data'!H74</f>
        <v>-0.25879644517932587</v>
      </c>
      <c r="I112" s="196">
        <f>'Segment Data'!I74</f>
        <v>6.459989680652507</v>
      </c>
      <c r="J112" s="197">
        <f>'Segment Data'!J74</f>
        <v>2.9740248817908821E-2</v>
      </c>
      <c r="K112" s="151">
        <f>'Segment Data'!K74</f>
        <v>4.6250536830923063E-3</v>
      </c>
      <c r="L112" s="154">
        <f>'Segment Data'!L74</f>
        <v>4980.9637349748609</v>
      </c>
      <c r="M112" s="150">
        <f>'Segment Data'!M74</f>
        <v>-6673.9246659482724</v>
      </c>
      <c r="N112" s="151">
        <f>'Segment Data'!N74</f>
        <v>-0.57262879200281824</v>
      </c>
      <c r="O112" s="155">
        <f>'Segment Data'!O74</f>
        <v>2197.5533255338669</v>
      </c>
      <c r="P112" s="149">
        <f>'Segment Data'!P74</f>
        <v>-3485.0724426735187</v>
      </c>
      <c r="Q112" s="151">
        <f>'Segment Data'!Q74</f>
        <v>-0.61328558043914672</v>
      </c>
    </row>
    <row r="113" spans="2:17">
      <c r="B113" s="409" t="s">
        <v>99</v>
      </c>
      <c r="C113" s="165" t="s">
        <v>213</v>
      </c>
      <c r="D113" s="127">
        <f>'Type Data'!D47</f>
        <v>46797.937481202374</v>
      </c>
      <c r="E113" s="121">
        <f>'Type Data'!E47</f>
        <v>-17514.790570701043</v>
      </c>
      <c r="F113" s="123">
        <f>'Type Data'!F47</f>
        <v>-0.27233785754766582</v>
      </c>
      <c r="G113" s="124">
        <f>'Type Data'!G47</f>
        <v>17.799724437879402</v>
      </c>
      <c r="H113" s="125">
        <f>'Type Data'!H47</f>
        <v>-1.7890939598196667</v>
      </c>
      <c r="I113" s="198">
        <f>'Type Data'!I47</f>
        <v>5.7237349722625099</v>
      </c>
      <c r="J113" s="199">
        <f>'Type Data'!J47</f>
        <v>0.39420070870840096</v>
      </c>
      <c r="K113" s="123">
        <f>'Type Data'!K47</f>
        <v>7.3965320272754972E-2</v>
      </c>
      <c r="L113" s="126">
        <f>'Type Data'!L47</f>
        <v>267858.99139091256</v>
      </c>
      <c r="M113" s="122">
        <f>'Type Data'!M47</f>
        <v>-74897.89634434419</v>
      </c>
      <c r="N113" s="123">
        <f>'Type Data'!N47</f>
        <v>-0.21851609413081977</v>
      </c>
      <c r="O113" s="127">
        <f>'Type Data'!O47</f>
        <v>120500.71320855618</v>
      </c>
      <c r="P113" s="121">
        <f>'Type Data'!P47</f>
        <v>-32147.491174463008</v>
      </c>
      <c r="Q113" s="123">
        <f>'Type Data'!Q47</f>
        <v>-0.21059855439766406</v>
      </c>
    </row>
    <row r="114" spans="2:17">
      <c r="B114" s="410"/>
      <c r="C114" s="166" t="s">
        <v>214</v>
      </c>
      <c r="D114" s="88">
        <f>'Type Data'!D48</f>
        <v>93196.820667736873</v>
      </c>
      <c r="E114" s="87">
        <f>'Type Data'!E48</f>
        <v>-24889.784602051906</v>
      </c>
      <c r="F114" s="89">
        <f>'Type Data'!F48</f>
        <v>-0.21077568065562552</v>
      </c>
      <c r="G114" s="106">
        <f>'Type Data'!G48</f>
        <v>35.447667475484621</v>
      </c>
      <c r="H114" s="92">
        <f>'Type Data'!H48</f>
        <v>-0.51997277084146987</v>
      </c>
      <c r="I114" s="194">
        <f>'Type Data'!I48</f>
        <v>5.4680955388876979</v>
      </c>
      <c r="J114" s="195">
        <f>'Type Data'!J48</f>
        <v>0.54691135645717903</v>
      </c>
      <c r="K114" s="89">
        <f>'Type Data'!K48</f>
        <v>0.11113409622215471</v>
      </c>
      <c r="L114" s="90">
        <f>'Type Data'!L48</f>
        <v>509609.11933176877</v>
      </c>
      <c r="M114" s="91">
        <f>'Type Data'!M48</f>
        <v>-71516.814678832132</v>
      </c>
      <c r="N114" s="89">
        <f>'Type Data'!N48</f>
        <v>-0.12306594920874332</v>
      </c>
      <c r="O114" s="88">
        <f>'Type Data'!O48</f>
        <v>197881.85715913773</v>
      </c>
      <c r="P114" s="87">
        <f>'Type Data'!P48</f>
        <v>-57196.159427960345</v>
      </c>
      <c r="Q114" s="89">
        <f>'Type Data'!Q48</f>
        <v>-0.22423006181887234</v>
      </c>
    </row>
    <row r="115" spans="2:17">
      <c r="B115" s="410"/>
      <c r="C115" s="166" t="s">
        <v>215</v>
      </c>
      <c r="D115" s="88">
        <f>'Type Data'!D49</f>
        <v>122721.12489343126</v>
      </c>
      <c r="E115" s="87">
        <f>'Type Data'!E49</f>
        <v>-23051.922842696222</v>
      </c>
      <c r="F115" s="89">
        <f>'Type Data'!F49</f>
        <v>-0.15813569929898075</v>
      </c>
      <c r="G115" s="106">
        <f>'Type Data'!G49</f>
        <v>46.677317919984858</v>
      </c>
      <c r="H115" s="92">
        <f>'Type Data'!H49</f>
        <v>2.2767482990293075</v>
      </c>
      <c r="I115" s="194">
        <f>'Type Data'!I49</f>
        <v>6.6574605889186182</v>
      </c>
      <c r="J115" s="195">
        <f>'Type Data'!J49</f>
        <v>0.41143086170582688</v>
      </c>
      <c r="K115" s="89">
        <f>'Type Data'!K49</f>
        <v>6.587078186856829E-2</v>
      </c>
      <c r="L115" s="90">
        <f>'Type Data'!L49</f>
        <v>817011.0524057782</v>
      </c>
      <c r="M115" s="91">
        <f>'Type Data'!M49</f>
        <v>-93491.737180483295</v>
      </c>
      <c r="N115" s="89">
        <f>'Type Data'!N49</f>
        <v>-0.10268143958456905</v>
      </c>
      <c r="O115" s="88">
        <f>'Type Data'!O49</f>
        <v>370352.13928425312</v>
      </c>
      <c r="P115" s="87">
        <f>'Type Data'!P49</f>
        <v>-69495.955533147266</v>
      </c>
      <c r="Q115" s="89">
        <f>'Type Data'!Q49</f>
        <v>-0.15799990122043836</v>
      </c>
    </row>
    <row r="116" spans="2:17" ht="15.75" thickBot="1">
      <c r="B116" s="411"/>
      <c r="C116" s="167" t="s">
        <v>216</v>
      </c>
      <c r="D116" s="155">
        <f>'Type Data'!D50</f>
        <v>197.94826173782349</v>
      </c>
      <c r="E116" s="149">
        <f>'Type Data'!E50</f>
        <v>56.866270363330841</v>
      </c>
      <c r="F116" s="151">
        <f>'Type Data'!F50</f>
        <v>0.40307249571196624</v>
      </c>
      <c r="G116" s="152">
        <f>'Type Data'!G50</f>
        <v>7.5290166651164087E-2</v>
      </c>
      <c r="H116" s="153">
        <f>'Type Data'!H50</f>
        <v>3.2318431631770991E-2</v>
      </c>
      <c r="I116" s="196">
        <f>'Type Data'!I50</f>
        <v>3.9184895961733868</v>
      </c>
      <c r="J116" s="197">
        <f>'Type Data'!J50</f>
        <v>0.35092916448311495</v>
      </c>
      <c r="K116" s="151">
        <f>'Type Data'!K50</f>
        <v>9.836670498020085E-2</v>
      </c>
      <c r="L116" s="154">
        <f>'Type Data'!L50</f>
        <v>775.65820420026785</v>
      </c>
      <c r="M116" s="150">
        <f>'Type Data'!M50</f>
        <v>272.33967414855965</v>
      </c>
      <c r="N116" s="151">
        <f>'Type Data'!N50</f>
        <v>0.54108811396349932</v>
      </c>
      <c r="O116" s="155">
        <f>'Type Data'!O50</f>
        <v>791.79304695129395</v>
      </c>
      <c r="P116" s="149">
        <f>'Type Data'!P50</f>
        <v>227.46508145332336</v>
      </c>
      <c r="Q116" s="151">
        <f>'Type Data'!Q50</f>
        <v>0.40307249571196624</v>
      </c>
    </row>
    <row r="117" spans="2:17" ht="15.75" thickBot="1">
      <c r="B117" s="105" t="s">
        <v>217</v>
      </c>
      <c r="C117" s="168" t="s">
        <v>218</v>
      </c>
      <c r="D117" s="148">
        <f>Granola!D14</f>
        <v>3004.4937360346917</v>
      </c>
      <c r="E117" s="142">
        <f>Granola!E14</f>
        <v>-692.67923449784439</v>
      </c>
      <c r="F117" s="144">
        <f>Granola!F14</f>
        <v>-0.18735375380559263</v>
      </c>
      <c r="G117" s="145">
        <f>Granola!G14</f>
        <v>1.142767469148263</v>
      </c>
      <c r="H117" s="146">
        <f>Granola!H14</f>
        <v>1.6656789374354997E-2</v>
      </c>
      <c r="I117" s="200">
        <f>Granola!I14</f>
        <v>7.3390481935047251</v>
      </c>
      <c r="J117" s="201">
        <f>Granola!J14</f>
        <v>9.793838113518305E-3</v>
      </c>
      <c r="K117" s="144">
        <f>Granola!K14</f>
        <v>1.3362666430472856E-3</v>
      </c>
      <c r="L117" s="147">
        <f>Granola!L14</f>
        <v>22050.124325841665</v>
      </c>
      <c r="M117" s="143">
        <f>Granola!M14</f>
        <v>-5047.396771068572</v>
      </c>
      <c r="N117" s="144">
        <f>Granola!N14</f>
        <v>-0.18626784173420555</v>
      </c>
      <c r="O117" s="148">
        <f>Granola!O14</f>
        <v>5755.2258512973785</v>
      </c>
      <c r="P117" s="142">
        <f>Granola!P14</f>
        <v>-1486.1637181043625</v>
      </c>
      <c r="Q117" s="144">
        <f>Granola!Q14</f>
        <v>-0.20523184174265385</v>
      </c>
    </row>
    <row r="118" spans="2:17">
      <c r="B118" s="412" t="s">
        <v>219</v>
      </c>
      <c r="C118" s="169" t="s">
        <v>22</v>
      </c>
      <c r="D118" s="136">
        <f>'NB vs PL'!D25</f>
        <v>260492.17354944252</v>
      </c>
      <c r="E118" s="128">
        <f>'NB vs PL'!E25</f>
        <v>-67701.522431633464</v>
      </c>
      <c r="F118" s="132">
        <f>'NB vs PL'!F25</f>
        <v>-0.20628526160215219</v>
      </c>
      <c r="G118" s="133">
        <f>'NB vs PL'!G25</f>
        <v>99.078915801936446</v>
      </c>
      <c r="H118" s="134">
        <f>'NB vs PL'!H25</f>
        <v>-0.88460471074505165</v>
      </c>
      <c r="I118" s="202">
        <f>'NB vs PL'!I25</f>
        <v>6.1083079745973023</v>
      </c>
      <c r="J118" s="203">
        <f>'NB vs PL'!J25</f>
        <v>0.51807216201274109</v>
      </c>
      <c r="K118" s="132">
        <f>'NB vs PL'!K25</f>
        <v>9.2674473739814966E-2</v>
      </c>
      <c r="L118" s="135">
        <f>'NB vs PL'!L25</f>
        <v>1591166.4210122442</v>
      </c>
      <c r="M118" s="129">
        <f>'NB vs PL'!M25</f>
        <v>-243513.73172565666</v>
      </c>
      <c r="N118" s="132">
        <f>'NB vs PL'!N25</f>
        <v>-0.13272816592159681</v>
      </c>
      <c r="O118" s="136">
        <f>'NB vs PL'!O25</f>
        <v>684732.24740457535</v>
      </c>
      <c r="P118" s="128">
        <f>'NB vs PL'!P25</f>
        <v>-163087.01750012604</v>
      </c>
      <c r="Q118" s="132">
        <f>'NB vs PL'!Q25</f>
        <v>-0.19236059411607936</v>
      </c>
    </row>
    <row r="119" spans="2:17" ht="15.75" thickBot="1">
      <c r="B119" s="413"/>
      <c r="C119" s="170" t="s">
        <v>21</v>
      </c>
      <c r="D119" s="141">
        <f>'NB vs PL'!D26</f>
        <v>2421.6577546656131</v>
      </c>
      <c r="E119" s="130">
        <f>'NB vs PL'!E26</f>
        <v>2301.8906865477561</v>
      </c>
      <c r="F119" s="137">
        <f>'NB vs PL'!F26</f>
        <v>19.219729786510069</v>
      </c>
      <c r="G119" s="138">
        <f>'NB vs PL'!G26</f>
        <v>0.92108419806355535</v>
      </c>
      <c r="H119" s="139">
        <f>'NB vs PL'!H26</f>
        <v>0.8846047107450864</v>
      </c>
      <c r="I119" s="204">
        <f>'NB vs PL'!I26</f>
        <v>1.6882651202626404</v>
      </c>
      <c r="J119" s="205">
        <f>'NB vs PL'!J26</f>
        <v>-5.4927959029851259E-2</v>
      </c>
      <c r="K119" s="137">
        <f>'NB vs PL'!K26</f>
        <v>-3.150996850684195E-2</v>
      </c>
      <c r="L119" s="140">
        <f>'NB vs PL'!L26</f>
        <v>4088.4003204154969</v>
      </c>
      <c r="M119" s="131">
        <f>'NB vs PL'!M26</f>
        <v>3879.6231961452963</v>
      </c>
      <c r="N119" s="137">
        <f>'NB vs PL'!N26</f>
        <v>18.582606737720283</v>
      </c>
      <c r="O119" s="141">
        <f>'NB vs PL'!O26</f>
        <v>4794.2552943229675</v>
      </c>
      <c r="P119" s="130">
        <f>'NB vs PL'!P26</f>
        <v>4474.8764460086823</v>
      </c>
      <c r="Q119" s="137">
        <f>'NB vs PL'!Q26</f>
        <v>14.011185993147464</v>
      </c>
    </row>
    <row r="120" spans="2:17">
      <c r="B120" s="409" t="s">
        <v>100</v>
      </c>
      <c r="C120" s="165" t="s">
        <v>208</v>
      </c>
      <c r="D120" s="127">
        <f>Package!D47</f>
        <v>164439.38130376194</v>
      </c>
      <c r="E120" s="121">
        <f>Package!E47</f>
        <v>-33557.796521433513</v>
      </c>
      <c r="F120" s="123">
        <f>Package!F47</f>
        <v>-0.1694862365718186</v>
      </c>
      <c r="G120" s="124">
        <f>Package!G47</f>
        <v>62.544971669275746</v>
      </c>
      <c r="H120" s="125">
        <f>Package!H47</f>
        <v>2.2376129681408017</v>
      </c>
      <c r="I120" s="198">
        <f>Package!I47</f>
        <v>6.5008841025587056</v>
      </c>
      <c r="J120" s="199">
        <f>Package!J47</f>
        <v>0.43456723747190829</v>
      </c>
      <c r="K120" s="123">
        <f>Package!K47</f>
        <v>7.1636092729173734E-2</v>
      </c>
      <c r="L120" s="126">
        <f>Package!L47</f>
        <v>1069001.3597522152</v>
      </c>
      <c r="M120" s="122">
        <f>Package!M47</f>
        <v>-132112.25932835764</v>
      </c>
      <c r="N120" s="123">
        <f>Package!N47</f>
        <v>-0.1099914756020224</v>
      </c>
      <c r="O120" s="127">
        <f>Package!O47</f>
        <v>487893.03732419014</v>
      </c>
      <c r="P120" s="121">
        <f>Package!P47</f>
        <v>-95016.487566832569</v>
      </c>
      <c r="Q120" s="123">
        <f>Package!Q47</f>
        <v>-0.16300383423070036</v>
      </c>
    </row>
    <row r="121" spans="2:17">
      <c r="B121" s="410"/>
      <c r="C121" s="166" t="s">
        <v>209</v>
      </c>
      <c r="D121" s="88">
        <f>Package!D48</f>
        <v>4956.4883860349655</v>
      </c>
      <c r="E121" s="87">
        <f>Package!E48</f>
        <v>-6070.9042875617743</v>
      </c>
      <c r="F121" s="89">
        <f>Package!F48</f>
        <v>-0.55052943767002571</v>
      </c>
      <c r="G121" s="106">
        <f>Package!G48</f>
        <v>1.8852140115450502</v>
      </c>
      <c r="H121" s="92">
        <f>Package!H48</f>
        <v>-1.4735860118168969</v>
      </c>
      <c r="I121" s="194">
        <f>Package!I48</f>
        <v>2.9168026405776062</v>
      </c>
      <c r="J121" s="195">
        <f>Package!J48</f>
        <v>-0.87616717433743441</v>
      </c>
      <c r="K121" s="89">
        <f>Package!K48</f>
        <v>-0.23099766596931376</v>
      </c>
      <c r="L121" s="90">
        <f>Package!L48</f>
        <v>14457.098412379026</v>
      </c>
      <c r="M121" s="91">
        <f>Package!M48</f>
        <v>-27369.469135788677</v>
      </c>
      <c r="N121" s="89">
        <f>Package!N48</f>
        <v>-0.65435608849016469</v>
      </c>
      <c r="O121" s="88">
        <f>Package!O48</f>
        <v>2835.3405059576035</v>
      </c>
      <c r="P121" s="87">
        <f>Package!P48</f>
        <v>-3502.2251154184341</v>
      </c>
      <c r="Q121" s="89">
        <f>Package!Q48</f>
        <v>-0.55261362558609961</v>
      </c>
    </row>
    <row r="122" spans="2:17" ht="15" customHeight="1">
      <c r="B122" s="410"/>
      <c r="C122" s="166" t="s">
        <v>210</v>
      </c>
      <c r="D122" s="88">
        <f>Package!D49</f>
        <v>50.62878155708313</v>
      </c>
      <c r="E122" s="87">
        <f>Package!E49</f>
        <v>34.618308305740356</v>
      </c>
      <c r="F122" s="89">
        <f>Package!F49</f>
        <v>2.1622289211742678</v>
      </c>
      <c r="G122" s="106">
        <f>Package!G49</f>
        <v>1.9256796535181756E-2</v>
      </c>
      <c r="H122" s="92">
        <f>Package!H49</f>
        <v>1.438021514170299E-2</v>
      </c>
      <c r="I122" s="194">
        <f>Package!I49</f>
        <v>3.99</v>
      </c>
      <c r="J122" s="195">
        <f>Package!J49</f>
        <v>0.30000000000000027</v>
      </c>
      <c r="K122" s="89">
        <f>Package!K49</f>
        <v>8.1300813008130149E-2</v>
      </c>
      <c r="L122" s="90">
        <f>Package!L49</f>
        <v>202.00883841276169</v>
      </c>
      <c r="M122" s="91">
        <f>Package!M49</f>
        <v>142.93019211530685</v>
      </c>
      <c r="N122" s="89">
        <f>Package!N49</f>
        <v>2.419320703383558</v>
      </c>
      <c r="O122" s="88">
        <f>Package!O49</f>
        <v>50.62878155708313</v>
      </c>
      <c r="P122" s="87">
        <f>Package!P49</f>
        <v>34.618308305740356</v>
      </c>
      <c r="Q122" s="89">
        <f>Package!Q49</f>
        <v>2.1622289211742678</v>
      </c>
    </row>
    <row r="123" spans="2:17" ht="15.75" thickBot="1">
      <c r="B123" s="411"/>
      <c r="C123" s="167" t="s">
        <v>211</v>
      </c>
      <c r="D123" s="155">
        <f>Package!D50</f>
        <v>93196.820667736858</v>
      </c>
      <c r="E123" s="149">
        <f>Package!E50</f>
        <v>-24889.784602051906</v>
      </c>
      <c r="F123" s="151">
        <f>Package!F50</f>
        <v>-0.21077568065562555</v>
      </c>
      <c r="G123" s="152">
        <f>Package!G50</f>
        <v>35.447667475484614</v>
      </c>
      <c r="H123" s="153">
        <f>Package!H50</f>
        <v>-0.51997277084146987</v>
      </c>
      <c r="I123" s="196">
        <f>Package!I50</f>
        <v>5.4680955388876988</v>
      </c>
      <c r="J123" s="197">
        <f>Package!J50</f>
        <v>0.54691135645717903</v>
      </c>
      <c r="K123" s="151">
        <f>Package!K50</f>
        <v>0.11113409622215469</v>
      </c>
      <c r="L123" s="154">
        <f>Package!L50</f>
        <v>509609.11933176877</v>
      </c>
      <c r="M123" s="150">
        <f>Package!M50</f>
        <v>-71516.814678832132</v>
      </c>
      <c r="N123" s="151">
        <f>Package!N50</f>
        <v>-0.12306594920874332</v>
      </c>
      <c r="O123" s="155">
        <f>Package!O50</f>
        <v>197881.85715913773</v>
      </c>
      <c r="P123" s="149">
        <f>Package!P50</f>
        <v>-57196.159427960345</v>
      </c>
      <c r="Q123" s="151">
        <f>Package!Q50</f>
        <v>-0.22423006181887234</v>
      </c>
    </row>
    <row r="124" spans="2:17">
      <c r="B124" s="412" t="s">
        <v>220</v>
      </c>
      <c r="C124" s="171" t="s">
        <v>221</v>
      </c>
      <c r="D124" s="127">
        <f>Flavor!D146</f>
        <v>62089.747381231202</v>
      </c>
      <c r="E124" s="121">
        <f>Flavor!E146</f>
        <v>-14568.20593805785</v>
      </c>
      <c r="F124" s="123">
        <f>Flavor!F146</f>
        <v>-0.19004167613736861</v>
      </c>
      <c r="G124" s="124">
        <f>Flavor!G146</f>
        <v>23.616006458562076</v>
      </c>
      <c r="H124" s="125">
        <f>Flavor!H146</f>
        <v>0.26699341251382691</v>
      </c>
      <c r="I124" s="198">
        <f>Flavor!I146</f>
        <v>6.2003945762635713</v>
      </c>
      <c r="J124" s="199">
        <f>Flavor!J146</f>
        <v>0.45789848298569602</v>
      </c>
      <c r="K124" s="123">
        <f>Flavor!K146</f>
        <v>7.9738579800116657E-2</v>
      </c>
      <c r="L124" s="126">
        <f>Flavor!L146</f>
        <v>384980.93290416122</v>
      </c>
      <c r="M124" s="122">
        <f>Flavor!M146</f>
        <v>-55227.064550533891</v>
      </c>
      <c r="N124" s="123">
        <f>Flavor!N146</f>
        <v>-0.12545674969527942</v>
      </c>
      <c r="O124" s="127">
        <f>Flavor!O146</f>
        <v>172695.09277939796</v>
      </c>
      <c r="P124" s="121">
        <f>Flavor!P146</f>
        <v>-35555.517655469273</v>
      </c>
      <c r="Q124" s="123">
        <f>Flavor!Q146</f>
        <v>-0.17073427819117806</v>
      </c>
    </row>
    <row r="125" spans="2:17">
      <c r="B125" s="410"/>
      <c r="C125" s="166" t="s">
        <v>222</v>
      </c>
      <c r="D125" s="88">
        <f>Flavor!D147</f>
        <v>46508.651758644271</v>
      </c>
      <c r="E125" s="87">
        <f>Flavor!E147</f>
        <v>-14350.828656008831</v>
      </c>
      <c r="F125" s="89">
        <f>Flavor!F147</f>
        <v>-0.23580268116376474</v>
      </c>
      <c r="G125" s="106">
        <f>Flavor!G147</f>
        <v>17.689693816392818</v>
      </c>
      <c r="H125" s="92">
        <f>Flavor!H147</f>
        <v>-0.84731037753329375</v>
      </c>
      <c r="I125" s="194">
        <f>Flavor!I147</f>
        <v>5.5857205821401879</v>
      </c>
      <c r="J125" s="195">
        <f>Flavor!J147</f>
        <v>0.61116559104956814</v>
      </c>
      <c r="K125" s="89">
        <f>Flavor!K147</f>
        <v>0.1228583445442175</v>
      </c>
      <c r="L125" s="90">
        <f>Flavor!L147</f>
        <v>259784.33337584973</v>
      </c>
      <c r="M125" s="91">
        <f>Flavor!M147</f>
        <v>-42964.498676044663</v>
      </c>
      <c r="N125" s="89">
        <f>Flavor!N147</f>
        <v>-0.14191466366641536</v>
      </c>
      <c r="O125" s="88">
        <f>Flavor!O147</f>
        <v>104471.43321442604</v>
      </c>
      <c r="P125" s="87">
        <f>Flavor!P147</f>
        <v>-35807.466386494751</v>
      </c>
      <c r="Q125" s="89">
        <f>Flavor!Q147</f>
        <v>-0.25525910517093697</v>
      </c>
    </row>
    <row r="126" spans="2:17">
      <c r="B126" s="410"/>
      <c r="C126" s="166" t="s">
        <v>223</v>
      </c>
      <c r="D126" s="88">
        <f>Flavor!D148</f>
        <v>12182.959171723831</v>
      </c>
      <c r="E126" s="87">
        <f>Flavor!E148</f>
        <v>-305.12961621059549</v>
      </c>
      <c r="F126" s="89">
        <f>Flavor!F148</f>
        <v>-2.4433652049735705E-2</v>
      </c>
      <c r="G126" s="106">
        <f>Flavor!G148</f>
        <v>4.6338220820463407</v>
      </c>
      <c r="H126" s="92">
        <f>Flavor!H148</f>
        <v>0.83011306812045182</v>
      </c>
      <c r="I126" s="194">
        <f>Flavor!I148</f>
        <v>5.4634288257300598</v>
      </c>
      <c r="J126" s="195">
        <f>Flavor!J148</f>
        <v>-2.8126505024760995E-2</v>
      </c>
      <c r="K126" s="89">
        <f>Flavor!K148</f>
        <v>-5.1217739475812535E-3</v>
      </c>
      <c r="L126" s="90">
        <f>Flavor!L148</f>
        <v>66560.730321488387</v>
      </c>
      <c r="M126" s="91">
        <f>Flavor!M148</f>
        <v>-2018.3002328324219</v>
      </c>
      <c r="N126" s="89">
        <f>Flavor!N148</f>
        <v>-2.9430282354804434E-2</v>
      </c>
      <c r="O126" s="88">
        <f>Flavor!O148</f>
        <v>25430.783909440041</v>
      </c>
      <c r="P126" s="87">
        <f>Flavor!P148</f>
        <v>-920.50816798210144</v>
      </c>
      <c r="Q126" s="89">
        <f>Flavor!Q148</f>
        <v>-3.4932183411636022E-2</v>
      </c>
    </row>
    <row r="127" spans="2:17">
      <c r="B127" s="410"/>
      <c r="C127" s="166" t="s">
        <v>224</v>
      </c>
      <c r="D127" s="88">
        <f>Flavor!D149</f>
        <v>2035.83369332403</v>
      </c>
      <c r="E127" s="87">
        <f>Flavor!E149</f>
        <v>1451.7794004386312</v>
      </c>
      <c r="F127" s="89">
        <f>Flavor!F149</f>
        <v>2.4856925428394967</v>
      </c>
      <c r="G127" s="106">
        <f>Flavor!G149</f>
        <v>0.77433495348109471</v>
      </c>
      <c r="H127" s="92">
        <f>Flavor!H149</f>
        <v>0.596439631290824</v>
      </c>
      <c r="I127" s="194">
        <f>Flavor!I149</f>
        <v>8.6907231017279383</v>
      </c>
      <c r="J127" s="195">
        <f>Flavor!J149</f>
        <v>1.757684197896304</v>
      </c>
      <c r="K127" s="89">
        <f>Flavor!K149</f>
        <v>0.25352290997889787</v>
      </c>
      <c r="L127" s="90">
        <f>Flavor!L149</f>
        <v>17692.86690984726</v>
      </c>
      <c r="M127" s="91">
        <f>Flavor!M149</f>
        <v>13643.595775322914</v>
      </c>
      <c r="N127" s="89">
        <f>Flavor!N149</f>
        <v>3.3693954595919102</v>
      </c>
      <c r="O127" s="88">
        <f>Flavor!O149</f>
        <v>7125.0446289777756</v>
      </c>
      <c r="P127" s="87">
        <f>Flavor!P149</f>
        <v>5182.1195148229599</v>
      </c>
      <c r="Q127" s="89">
        <f>Flavor!Q149</f>
        <v>2.6671740856451969</v>
      </c>
    </row>
    <row r="128" spans="2:17">
      <c r="B128" s="410"/>
      <c r="C128" s="166" t="s">
        <v>225</v>
      </c>
      <c r="D128" s="88">
        <f>Flavor!D150</f>
        <v>6994.0777573477262</v>
      </c>
      <c r="E128" s="87">
        <f>Flavor!E150</f>
        <v>-10333.61739671356</v>
      </c>
      <c r="F128" s="89">
        <f>Flavor!F150</f>
        <v>-0.59636421952469276</v>
      </c>
      <c r="G128" s="106">
        <f>Flavor!G150</f>
        <v>2.6602167419856242</v>
      </c>
      <c r="H128" s="92">
        <f>Flavor!H150</f>
        <v>-2.6175732679430705</v>
      </c>
      <c r="I128" s="194">
        <f>Flavor!I150</f>
        <v>6.614022591813729</v>
      </c>
      <c r="J128" s="195">
        <f>Flavor!J150</f>
        <v>1.1754311795604604</v>
      </c>
      <c r="K128" s="89">
        <f>Flavor!K150</f>
        <v>0.21612787033646019</v>
      </c>
      <c r="L128" s="90">
        <f>Flavor!L150</f>
        <v>46258.988295999763</v>
      </c>
      <c r="M128" s="91">
        <f>Flavor!M150</f>
        <v>-47979.265763020521</v>
      </c>
      <c r="N128" s="89">
        <f>Flavor!N150</f>
        <v>-0.50912727789896961</v>
      </c>
      <c r="O128" s="88">
        <f>Flavor!O150</f>
        <v>16831.389487028122</v>
      </c>
      <c r="P128" s="87">
        <f>Flavor!P150</f>
        <v>-13291.02683227092</v>
      </c>
      <c r="Q128" s="89">
        <f>Flavor!Q150</f>
        <v>-0.44123375400517029</v>
      </c>
    </row>
    <row r="129" spans="2:17">
      <c r="B129" s="410"/>
      <c r="C129" s="166" t="s">
        <v>226</v>
      </c>
      <c r="D129" s="88">
        <f>Flavor!D151</f>
        <v>35284.394136354989</v>
      </c>
      <c r="E129" s="87">
        <f>Flavor!E151</f>
        <v>-4487.2537829253197</v>
      </c>
      <c r="F129" s="89">
        <f>Flavor!F151</f>
        <v>-0.1128254426880313</v>
      </c>
      <c r="G129" s="106">
        <f>Flavor!G151</f>
        <v>13.420516509662855</v>
      </c>
      <c r="H129" s="92">
        <f>Flavor!H151</f>
        <v>1.3065911317927998</v>
      </c>
      <c r="I129" s="194">
        <f>Flavor!I151</f>
        <v>6.2939670897471913</v>
      </c>
      <c r="J129" s="195">
        <f>Flavor!J151</f>
        <v>0.36530700353837808</v>
      </c>
      <c r="K129" s="89">
        <f>Flavor!K151</f>
        <v>6.1617127348581074E-2</v>
      </c>
      <c r="L129" s="90">
        <f>Flavor!L151</f>
        <v>222078.81547588707</v>
      </c>
      <c r="M129" s="91">
        <f>Flavor!M151</f>
        <v>-13713.766105899907</v>
      </c>
      <c r="N129" s="89">
        <f>Flavor!N151</f>
        <v>-5.8160295009718754E-2</v>
      </c>
      <c r="O129" s="88">
        <f>Flavor!O151</f>
        <v>103038.73539435863</v>
      </c>
      <c r="P129" s="87">
        <f>Flavor!P151</f>
        <v>-14584.918886481144</v>
      </c>
      <c r="Q129" s="89">
        <f>Flavor!Q151</f>
        <v>-0.12399647822246707</v>
      </c>
    </row>
    <row r="130" spans="2:17">
      <c r="B130" s="410"/>
      <c r="C130" s="166" t="s">
        <v>227</v>
      </c>
      <c r="D130" s="88">
        <f>Flavor!D152</f>
        <v>0</v>
      </c>
      <c r="E130" s="87">
        <f>Flavor!E152</f>
        <v>-4.3291062946557997</v>
      </c>
      <c r="F130" s="89">
        <f>Flavor!F152</f>
        <v>-1</v>
      </c>
      <c r="G130" s="106">
        <f>Flavor!G152</f>
        <v>0</v>
      </c>
      <c r="H130" s="92">
        <f>Flavor!H152</f>
        <v>-1.31858933058957E-3</v>
      </c>
      <c r="I130" s="194">
        <f>Flavor!I152</f>
        <v>0</v>
      </c>
      <c r="J130" s="195">
        <f>Flavor!J152</f>
        <v>-5.4254752120231879</v>
      </c>
      <c r="K130" s="89">
        <f>Flavor!K152</f>
        <v>-1</v>
      </c>
      <c r="L130" s="90">
        <f>Flavor!L152</f>
        <v>0</v>
      </c>
      <c r="M130" s="91">
        <f>Flavor!M152</f>
        <v>-23.487458891868592</v>
      </c>
      <c r="N130" s="89">
        <f>Flavor!N152</f>
        <v>-1</v>
      </c>
      <c r="O130" s="88">
        <f>Flavor!O152</f>
        <v>0</v>
      </c>
      <c r="P130" s="87">
        <f>Flavor!P152</f>
        <v>-15.389642000198364</v>
      </c>
      <c r="Q130" s="89">
        <f>Flavor!Q152</f>
        <v>-1</v>
      </c>
    </row>
    <row r="131" spans="2:17">
      <c r="B131" s="410"/>
      <c r="C131" s="166" t="s">
        <v>228</v>
      </c>
      <c r="D131" s="88">
        <f>Flavor!D153</f>
        <v>36289.391713595454</v>
      </c>
      <c r="E131" s="87">
        <f>Flavor!E153</f>
        <v>-10075.728388475523</v>
      </c>
      <c r="F131" s="89">
        <f>Flavor!F153</f>
        <v>-0.21731267742419746</v>
      </c>
      <c r="G131" s="106">
        <f>Flavor!G153</f>
        <v>13.802770106689481</v>
      </c>
      <c r="H131" s="92">
        <f>Flavor!H153</f>
        <v>-0.31944092646688027</v>
      </c>
      <c r="I131" s="194">
        <f>Flavor!I153</f>
        <v>6.5907030497900081</v>
      </c>
      <c r="J131" s="195">
        <f>Flavor!J153</f>
        <v>0.41326126387097428</v>
      </c>
      <c r="K131" s="89">
        <f>Flavor!K153</f>
        <v>6.6898447317297119E-2</v>
      </c>
      <c r="L131" s="90">
        <f>Flavor!L153</f>
        <v>239172.6046418178</v>
      </c>
      <c r="M131" s="91">
        <f>Flavor!M153</f>
        <v>-47245.225685870042</v>
      </c>
      <c r="N131" s="89">
        <f>Flavor!N153</f>
        <v>-0.16495211080894384</v>
      </c>
      <c r="O131" s="88">
        <f>Flavor!O153</f>
        <v>108698.75661885738</v>
      </c>
      <c r="P131" s="87">
        <f>Flavor!P153</f>
        <v>-30279.77306738717</v>
      </c>
      <c r="Q131" s="89">
        <f>Flavor!Q153</f>
        <v>-0.21787374737483728</v>
      </c>
    </row>
    <row r="132" spans="2:17">
      <c r="B132" s="410"/>
      <c r="C132" s="166" t="s">
        <v>229</v>
      </c>
      <c r="D132" s="88">
        <f>Flavor!D154</f>
        <v>175.73758099973202</v>
      </c>
      <c r="E132" s="87">
        <f>Flavor!E154</f>
        <v>137.40712058544159</v>
      </c>
      <c r="F132" s="89">
        <f>Flavor!F154</f>
        <v>3.5848022460542435</v>
      </c>
      <c r="G132" s="106">
        <f>Flavor!G154</f>
        <v>6.6842273047422587E-2</v>
      </c>
      <c r="H132" s="92">
        <f>Flavor!H154</f>
        <v>5.5167314592079839E-2</v>
      </c>
      <c r="I132" s="194">
        <f>Flavor!I154</f>
        <v>2.4524753095139507</v>
      </c>
      <c r="J132" s="195">
        <f>Flavor!J154</f>
        <v>-0.84840931763701022</v>
      </c>
      <c r="K132" s="89">
        <f>Flavor!K154</f>
        <v>-0.25702483227027662</v>
      </c>
      <c r="L132" s="90">
        <f>Flavor!L154</f>
        <v>430.99207835555075</v>
      </c>
      <c r="M132" s="91">
        <f>Flavor!M154</f>
        <v>304.46765082240103</v>
      </c>
      <c r="N132" s="89">
        <f>Flavor!N154</f>
        <v>2.4063942177697641</v>
      </c>
      <c r="O132" s="88">
        <f>Flavor!O154</f>
        <v>468.63354933261871</v>
      </c>
      <c r="P132" s="87">
        <f>Flavor!P154</f>
        <v>366.41898822784424</v>
      </c>
      <c r="Q132" s="89">
        <f>Flavor!Q154</f>
        <v>3.5848022460542435</v>
      </c>
    </row>
    <row r="133" spans="2:17">
      <c r="B133" s="410"/>
      <c r="C133" s="166" t="s">
        <v>230</v>
      </c>
      <c r="D133" s="88">
        <f>Flavor!D155</f>
        <v>1724.6371520066618</v>
      </c>
      <c r="E133" s="87">
        <f>Flavor!E155</f>
        <v>-779.74750257509004</v>
      </c>
      <c r="F133" s="89">
        <f>Flavor!F155</f>
        <v>-0.31135293100784184</v>
      </c>
      <c r="G133" s="106">
        <f>Flavor!G155</f>
        <v>0.65597049172046107</v>
      </c>
      <c r="H133" s="92">
        <f>Flavor!H155</f>
        <v>-0.10683241965649348</v>
      </c>
      <c r="I133" s="194">
        <f>Flavor!I155</f>
        <v>6.5181023091190387</v>
      </c>
      <c r="J133" s="195">
        <f>Flavor!J155</f>
        <v>0.43038805665564084</v>
      </c>
      <c r="K133" s="89">
        <f>Flavor!K155</f>
        <v>7.0697808538152732E-2</v>
      </c>
      <c r="L133" s="90">
        <f>Flavor!L155</f>
        <v>11241.361402887105</v>
      </c>
      <c r="M133" s="91">
        <f>Flavor!M155</f>
        <v>-4004.6167524608481</v>
      </c>
      <c r="N133" s="89">
        <f>Flavor!N155</f>
        <v>-0.26266709237387414</v>
      </c>
      <c r="O133" s="88">
        <f>Flavor!O155</f>
        <v>5030.9372843503952</v>
      </c>
      <c r="P133" s="87">
        <f>Flavor!P155</f>
        <v>-2359.7733906443418</v>
      </c>
      <c r="Q133" s="89">
        <f>Flavor!Q155</f>
        <v>-0.31928910417617212</v>
      </c>
    </row>
    <row r="134" spans="2:17">
      <c r="B134" s="410"/>
      <c r="C134" s="166" t="s">
        <v>231</v>
      </c>
      <c r="D134" s="88">
        <f>Flavor!D156</f>
        <v>97.800192549824715</v>
      </c>
      <c r="E134" s="87">
        <f>Flavor!E156</f>
        <v>0.30019254982471466</v>
      </c>
      <c r="F134" s="89">
        <f>Flavor!F156</f>
        <v>3.0788979469201505E-3</v>
      </c>
      <c r="G134" s="106">
        <f>Flavor!G156</f>
        <v>3.7198572652003541E-2</v>
      </c>
      <c r="H134" s="92">
        <f>Flavor!H156</f>
        <v>7.5013439442697949E-3</v>
      </c>
      <c r="I134" s="194">
        <f>Flavor!I156</f>
        <v>4.52981708436924</v>
      </c>
      <c r="J134" s="195">
        <f>Flavor!J156</f>
        <v>-0.13756753101537544</v>
      </c>
      <c r="K134" s="89">
        <f>Flavor!K156</f>
        <v>-2.9474222150436429E-2</v>
      </c>
      <c r="L134" s="90">
        <f>Flavor!L156</f>
        <v>443.01698306679725</v>
      </c>
      <c r="M134" s="91">
        <f>Flavor!M156</f>
        <v>-12.053016933202741</v>
      </c>
      <c r="N134" s="89">
        <f>Flavor!N156</f>
        <v>-2.6486072325582311E-2</v>
      </c>
      <c r="O134" s="88">
        <f>Flavor!O156</f>
        <v>314.66508805751801</v>
      </c>
      <c r="P134" s="87">
        <f>Flavor!P156</f>
        <v>54.665088057518005</v>
      </c>
      <c r="Q134" s="89">
        <f>Flavor!Q156</f>
        <v>0.21025033868276155</v>
      </c>
    </row>
    <row r="135" spans="2:17">
      <c r="B135" s="410"/>
      <c r="C135" s="166" t="s">
        <v>232</v>
      </c>
      <c r="D135" s="88">
        <f>Flavor!D157</f>
        <v>923.52540622165202</v>
      </c>
      <c r="E135" s="87">
        <f>Flavor!E157</f>
        <v>27.752698603439285</v>
      </c>
      <c r="F135" s="89">
        <f>Flavor!F157</f>
        <v>3.0981853284223704E-2</v>
      </c>
      <c r="G135" s="106">
        <f>Flavor!G157</f>
        <v>0.35126543234365831</v>
      </c>
      <c r="H135" s="92">
        <f>Flavor!H157</f>
        <v>7.842474548946371E-2</v>
      </c>
      <c r="I135" s="194">
        <f>Flavor!I157</f>
        <v>4.0437591946079365</v>
      </c>
      <c r="J135" s="195">
        <f>Flavor!J157</f>
        <v>-8.8168208089209443E-2</v>
      </c>
      <c r="K135" s="89">
        <f>Flavor!K157</f>
        <v>-2.1338276183569198E-2</v>
      </c>
      <c r="L135" s="90">
        <f>Flavor!L157</f>
        <v>3734.514352862835</v>
      </c>
      <c r="M135" s="91">
        <f>Flavor!M157</f>
        <v>33.246555666923541</v>
      </c>
      <c r="N135" s="89">
        <f>Flavor!N157</f>
        <v>8.9824777585969882E-3</v>
      </c>
      <c r="O135" s="88">
        <f>Flavor!O157</f>
        <v>2733.1408350467682</v>
      </c>
      <c r="P135" s="87">
        <f>Flavor!P157</f>
        <v>61.54964017868042</v>
      </c>
      <c r="Q135" s="89">
        <f>Flavor!Q157</f>
        <v>2.3038569784521051E-2</v>
      </c>
    </row>
    <row r="136" spans="2:17" ht="15.75" thickBot="1">
      <c r="B136" s="413"/>
      <c r="C136" s="172" t="s">
        <v>233</v>
      </c>
      <c r="D136" s="155">
        <f>Flavor!D158</f>
        <v>439.96720039844513</v>
      </c>
      <c r="E136" s="149">
        <f>Flavor!E158</f>
        <v>-23.538845084552577</v>
      </c>
      <c r="F136" s="151">
        <f>Flavor!F158</f>
        <v>-5.0784332402879148E-2</v>
      </c>
      <c r="G136" s="152">
        <f>Flavor!G158</f>
        <v>0.16734273667388086</v>
      </c>
      <c r="H136" s="153">
        <f>Flavor!H158</f>
        <v>2.6164838826436526E-2</v>
      </c>
      <c r="I136" s="196">
        <f>Flavor!I158</f>
        <v>3.0421202859910639</v>
      </c>
      <c r="J136" s="197">
        <f>Flavor!J158</f>
        <v>0.27118168019204392</v>
      </c>
      <c r="K136" s="151">
        <f>Flavor!K158</f>
        <v>9.7866361825741988E-2</v>
      </c>
      <c r="L136" s="154">
        <f>Flavor!L158</f>
        <v>1338.4331455028057</v>
      </c>
      <c r="M136" s="150">
        <f>Flavor!M158</f>
        <v>54.08635005273095</v>
      </c>
      <c r="N136" s="151">
        <f>Flavor!N158</f>
        <v>4.2111951572844017E-2</v>
      </c>
      <c r="O136" s="155">
        <f>Flavor!O158</f>
        <v>1188.8598489761353</v>
      </c>
      <c r="P136" s="149">
        <f>Flavor!P158</f>
        <v>-103.20573767281803</v>
      </c>
      <c r="Q136" s="151">
        <f>Flavor!Q158</f>
        <v>-7.9876547088053071E-2</v>
      </c>
    </row>
    <row r="137" spans="2:17">
      <c r="B137" s="409" t="s">
        <v>234</v>
      </c>
      <c r="C137" s="244" t="s">
        <v>346</v>
      </c>
      <c r="D137" s="127">
        <f>Fat!D47</f>
        <v>10187.844527729298</v>
      </c>
      <c r="E137" s="121">
        <f>Fat!E47</f>
        <v>-6536.1827887751224</v>
      </c>
      <c r="F137" s="123">
        <f>Fat!F47</f>
        <v>-0.39082588571980914</v>
      </c>
      <c r="G137" s="124">
        <f>Fat!G47</f>
        <v>3.8749747311487712</v>
      </c>
      <c r="H137" s="125">
        <f>Fat!H47</f>
        <v>-1.2189459266216729</v>
      </c>
      <c r="I137" s="198">
        <f>Fat!I47</f>
        <v>5.0796679416211639</v>
      </c>
      <c r="J137" s="199">
        <f>Fat!J47</f>
        <v>2.0037627786670065E-2</v>
      </c>
      <c r="K137" s="123">
        <f>Fat!K47</f>
        <v>3.9602948325851775E-3</v>
      </c>
      <c r="L137" s="126">
        <f>Fat!L47</f>
        <v>51750.867241727115</v>
      </c>
      <c r="M137" s="122">
        <f>Fat!M47</f>
        <v>-32866.528338254793</v>
      </c>
      <c r="N137" s="123">
        <f>Fat!N47</f>
        <v>-0.38841337662288067</v>
      </c>
      <c r="O137" s="127">
        <f>Fat!O47</f>
        <v>22039.226982712746</v>
      </c>
      <c r="P137" s="121">
        <f>Fat!P47</f>
        <v>-16456.585128449275</v>
      </c>
      <c r="Q137" s="123">
        <f>Fat!Q47</f>
        <v>-0.42749027039431181</v>
      </c>
    </row>
    <row r="138" spans="2:17">
      <c r="B138" s="410"/>
      <c r="C138" s="245" t="s">
        <v>236</v>
      </c>
      <c r="D138" s="88">
        <f>Fat!D48</f>
        <v>1463.7111470592977</v>
      </c>
      <c r="E138" s="87">
        <f>Fat!E48</f>
        <v>139.176007499349</v>
      </c>
      <c r="F138" s="89">
        <f>Fat!F48</f>
        <v>0.10507536066244913</v>
      </c>
      <c r="G138" s="106">
        <f>Fat!G48</f>
        <v>0.55672656695122547</v>
      </c>
      <c r="H138" s="92">
        <f>Fat!H48</f>
        <v>0.15329043391592473</v>
      </c>
      <c r="I138" s="194">
        <f>Fat!I48</f>
        <v>1.6723011668601937</v>
      </c>
      <c r="J138" s="195">
        <f>Fat!J48</f>
        <v>-0.44574696924161961</v>
      </c>
      <c r="K138" s="89">
        <f>Fat!K48</f>
        <v>-0.21045176530406901</v>
      </c>
      <c r="L138" s="90">
        <f>Fat!L48</f>
        <v>2447.7658591735362</v>
      </c>
      <c r="M138" s="91">
        <f>Fat!M48</f>
        <v>-357.66332437276833</v>
      </c>
      <c r="N138" s="89">
        <f>Fat!N48</f>
        <v>-0.12748969978299399</v>
      </c>
      <c r="O138" s="88">
        <f>Fat!O48</f>
        <v>999.94308757781982</v>
      </c>
      <c r="P138" s="87">
        <f>Fat!P48</f>
        <v>-581.42565286159515</v>
      </c>
      <c r="Q138" s="89">
        <f>Fat!Q48</f>
        <v>-0.3676724080811376</v>
      </c>
    </row>
    <row r="139" spans="2:17">
      <c r="B139" s="410"/>
      <c r="C139" s="245" t="s">
        <v>97</v>
      </c>
      <c r="D139" s="88">
        <f>Fat!D49</f>
        <v>107769.42291533793</v>
      </c>
      <c r="E139" s="87">
        <f>Fat!E49</f>
        <v>-25146.958127311198</v>
      </c>
      <c r="F139" s="89">
        <f>Fat!F49</f>
        <v>-0.1891938219356292</v>
      </c>
      <c r="G139" s="106">
        <f>Fat!G49</f>
        <v>40.990396884324731</v>
      </c>
      <c r="H139" s="92">
        <f>Fat!H49</f>
        <v>0.50580030147512645</v>
      </c>
      <c r="I139" s="194">
        <f>Fat!I49</f>
        <v>5.7214598898848354</v>
      </c>
      <c r="J139" s="195">
        <f>Fat!J49</f>
        <v>0.62204158584966418</v>
      </c>
      <c r="K139" s="89">
        <f>Fat!K49</f>
        <v>0.12198285152591669</v>
      </c>
      <c r="L139" s="90">
        <f>Fat!L49</f>
        <v>616598.43056614161</v>
      </c>
      <c r="M139" s="91">
        <f>Fat!M49</f>
        <v>-61197.795828856761</v>
      </c>
      <c r="N139" s="89">
        <f>Fat!N49</f>
        <v>-9.0289372300507029E-2</v>
      </c>
      <c r="O139" s="88">
        <f>Fat!O49</f>
        <v>253342.02358150482</v>
      </c>
      <c r="P139" s="87">
        <f>Fat!P49</f>
        <v>-63010.848399030569</v>
      </c>
      <c r="Q139" s="89">
        <f>Fat!Q49</f>
        <v>-0.19917899908589265</v>
      </c>
    </row>
    <row r="140" spans="2:17" ht="15.75" thickBot="1">
      <c r="B140" s="411"/>
      <c r="C140" s="246" t="s">
        <v>23</v>
      </c>
      <c r="D140" s="120">
        <f>Fat!D50</f>
        <v>143492.85271398188</v>
      </c>
      <c r="E140" s="114">
        <f>Fat!E50</f>
        <v>-33855.666836498771</v>
      </c>
      <c r="F140" s="116">
        <f>Fat!F50</f>
        <v>-0.19089906655162162</v>
      </c>
      <c r="G140" s="117">
        <f>Fat!G50</f>
        <v>54.577901817575366</v>
      </c>
      <c r="H140" s="118">
        <f>Fat!H50</f>
        <v>0.55985519123061778</v>
      </c>
      <c r="I140" s="206">
        <f>Fat!I50</f>
        <v>6.4425352216552509</v>
      </c>
      <c r="J140" s="207">
        <f>Fat!J50</f>
        <v>0.41107873464932343</v>
      </c>
      <c r="K140" s="116">
        <f>Fat!K50</f>
        <v>6.8155798775129159E-2</v>
      </c>
      <c r="L140" s="119">
        <f>Fat!L50</f>
        <v>924457.75766561751</v>
      </c>
      <c r="M140" s="115">
        <f>Fat!M50</f>
        <v>-145212.12103802653</v>
      </c>
      <c r="N140" s="116">
        <f>Fat!N50</f>
        <v>-0.13575414614274472</v>
      </c>
      <c r="O140" s="120">
        <f>Fat!O50</f>
        <v>413145.30904710293</v>
      </c>
      <c r="P140" s="114">
        <f>Fat!P50</f>
        <v>-78563.281873775995</v>
      </c>
      <c r="Q140" s="116">
        <f>Fat!Q50</f>
        <v>-0.15977610178956106</v>
      </c>
    </row>
    <row r="141" spans="2:17" ht="15.75" hidden="1" thickBot="1">
      <c r="B141" s="412" t="s">
        <v>237</v>
      </c>
      <c r="C141" s="169" t="s">
        <v>238</v>
      </c>
      <c r="D141" s="136">
        <f>Organic!D14</f>
        <v>375.08935189247131</v>
      </c>
      <c r="E141" s="128">
        <f>Organic!E14</f>
        <v>-223.83063050093642</v>
      </c>
      <c r="F141" s="132">
        <f>Organic!F14</f>
        <v>-0.37372376457780399</v>
      </c>
      <c r="G141" s="133">
        <f>Organic!G14</f>
        <v>0.14266626827198436</v>
      </c>
      <c r="H141" s="134">
        <f>Organic!H14</f>
        <v>-3.975694911026062E-2</v>
      </c>
      <c r="I141" s="202">
        <f>Organic!I14</f>
        <v>6.3714555890276312</v>
      </c>
      <c r="J141" s="203">
        <f>Organic!J14</f>
        <v>0.63255381040177294</v>
      </c>
      <c r="K141" s="132">
        <f>Organic!K14</f>
        <v>0.11022210081337787</v>
      </c>
      <c r="L141" s="135">
        <f>Organic!L14</f>
        <v>2389.8651475000383</v>
      </c>
      <c r="M141" s="129">
        <f>Organic!M14</f>
        <v>-1047.2778047120569</v>
      </c>
      <c r="N141" s="132">
        <f>Organic!N14</f>
        <v>-0.30469428222007588</v>
      </c>
      <c r="O141" s="136">
        <f>Organic!O14</f>
        <v>750.17870378494263</v>
      </c>
      <c r="P141" s="128">
        <f>Organic!P14</f>
        <v>-452.08677089214325</v>
      </c>
      <c r="Q141" s="132">
        <f>Organic!Q14</f>
        <v>-0.3760290721261611</v>
      </c>
    </row>
    <row r="142" spans="2:17" hidden="1">
      <c r="B142" s="410"/>
      <c r="C142" s="173" t="s">
        <v>239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8" t="e">
        <f>#REF!</f>
        <v>#REF!</v>
      </c>
      <c r="J142" s="209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.75" hidden="1" thickBot="1">
      <c r="B143" s="413"/>
      <c r="C143" s="170" t="s">
        <v>240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4" t="e">
        <f>#REF!</f>
        <v>#REF!</v>
      </c>
      <c r="J143" s="205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409" t="s">
        <v>101</v>
      </c>
      <c r="C144" s="165" t="s">
        <v>241</v>
      </c>
      <c r="D144" s="127">
        <f>Size!D80</f>
        <v>158690.8406615704</v>
      </c>
      <c r="E144" s="121">
        <f>Size!E80</f>
        <v>-33249.281124597153</v>
      </c>
      <c r="F144" s="123">
        <f>Size!F80</f>
        <v>-0.17322736286287649</v>
      </c>
      <c r="G144" s="124">
        <f>Size!G80</f>
        <v>60.358498400190761</v>
      </c>
      <c r="H144" s="125">
        <f>Size!H80</f>
        <v>1.8960399912257984</v>
      </c>
      <c r="I144" s="198">
        <f>Size!I80</f>
        <v>6.5403614097648424</v>
      </c>
      <c r="J144" s="199">
        <f>Size!J80</f>
        <v>0.44449678949413762</v>
      </c>
      <c r="K144" s="123">
        <f>Size!K80</f>
        <v>7.2917759363625503E-2</v>
      </c>
      <c r="L144" s="126">
        <f>Size!L80</f>
        <v>1037895.4503460765</v>
      </c>
      <c r="M144" s="122">
        <f>Size!M80</f>
        <v>-132145.54726067267</v>
      </c>
      <c r="N144" s="123">
        <f>Size!N80</f>
        <v>-0.11294095465968175</v>
      </c>
      <c r="O144" s="127">
        <f>Size!O80</f>
        <v>477834.12059497833</v>
      </c>
      <c r="P144" s="121">
        <f>Size!P80</f>
        <v>-97718.692246537423</v>
      </c>
      <c r="Q144" s="123">
        <f>Size!Q80</f>
        <v>-0.16978232069460017</v>
      </c>
    </row>
    <row r="145" spans="1:17">
      <c r="B145" s="410"/>
      <c r="C145" s="166" t="s">
        <v>242</v>
      </c>
      <c r="D145" s="88">
        <f>Size!D81</f>
        <v>1147.1443705558777</v>
      </c>
      <c r="E145" s="87">
        <f>Size!E81</f>
        <v>-1253.4834135144952</v>
      </c>
      <c r="F145" s="89">
        <f>Size!F81</f>
        <v>-0.52214817383691081</v>
      </c>
      <c r="G145" s="106">
        <f>Size!G81</f>
        <v>0.43631952144388869</v>
      </c>
      <c r="H145" s="92">
        <f>Size!H81</f>
        <v>-0.29488040005024357</v>
      </c>
      <c r="I145" s="194">
        <f>Size!I81</f>
        <v>4.5650396031902938</v>
      </c>
      <c r="J145" s="195">
        <f>Size!J81</f>
        <v>1.0320934547344223</v>
      </c>
      <c r="K145" s="89">
        <f>Size!K81</f>
        <v>0.29213393337045757</v>
      </c>
      <c r="L145" s="90">
        <f>Size!L81</f>
        <v>5236.7594821643834</v>
      </c>
      <c r="M145" s="91">
        <f>Size!M81</f>
        <v>-3244.5292014431943</v>
      </c>
      <c r="N145" s="89">
        <f>Size!N81</f>
        <v>-0.38255144029163152</v>
      </c>
      <c r="O145" s="88">
        <f>Size!O81</f>
        <v>1147.1443705558777</v>
      </c>
      <c r="P145" s="87">
        <f>Size!P81</f>
        <v>-998.57260489463806</v>
      </c>
      <c r="Q145" s="89">
        <f>Size!Q81</f>
        <v>-0.46537945885662635</v>
      </c>
    </row>
    <row r="146" spans="1:17">
      <c r="B146" s="410"/>
      <c r="C146" s="166" t="s">
        <v>243</v>
      </c>
      <c r="D146" s="88">
        <f>Size!D82</f>
        <v>18.755041366815568</v>
      </c>
      <c r="E146" s="87">
        <f>Size!E82</f>
        <v>-685.78830026686205</v>
      </c>
      <c r="F146" s="89">
        <f>Size!F82</f>
        <v>-0.97337986145277189</v>
      </c>
      <c r="G146" s="106">
        <f>Size!G82</f>
        <v>7.1335316494330475E-3</v>
      </c>
      <c r="H146" s="92">
        <f>Size!H82</f>
        <v>-0.20746118374550343</v>
      </c>
      <c r="I146" s="194">
        <f>Size!I82</f>
        <v>2.9612850365177246</v>
      </c>
      <c r="J146" s="195">
        <f>Size!J82</f>
        <v>-0.4487306939942588</v>
      </c>
      <c r="K146" s="89">
        <f>Size!K82</f>
        <v>-0.13159197184315802</v>
      </c>
      <c r="L146" s="90">
        <f>Size!L82</f>
        <v>55.539023358821872</v>
      </c>
      <c r="M146" s="91">
        <f>Size!M82</f>
        <v>-2346.9648544394972</v>
      </c>
      <c r="N146" s="89">
        <f>Size!N82</f>
        <v>-0.97688285797493968</v>
      </c>
      <c r="O146" s="88">
        <f>Size!O82</f>
        <v>14.154748201370239</v>
      </c>
      <c r="P146" s="87">
        <f>Size!P82</f>
        <v>-517.57607567310333</v>
      </c>
      <c r="Q146" s="89">
        <f>Size!Q82</f>
        <v>-0.97337986145277189</v>
      </c>
    </row>
    <row r="147" spans="1:17">
      <c r="B147" s="410"/>
      <c r="C147" s="166" t="s">
        <v>244</v>
      </c>
      <c r="D147" s="88">
        <f>Size!D83</f>
        <v>4242.2957601547241</v>
      </c>
      <c r="E147" s="87">
        <f>Size!E83</f>
        <v>-5141.8597435951233</v>
      </c>
      <c r="F147" s="89">
        <f>Size!F83</f>
        <v>-0.5479299380259065</v>
      </c>
      <c r="G147" s="106">
        <f>Size!G83</f>
        <v>1.6135688788650031</v>
      </c>
      <c r="H147" s="92">
        <f>Size!H83</f>
        <v>-1.244722528558561</v>
      </c>
      <c r="I147" s="194">
        <f>Size!I83</f>
        <v>2.5713744305784703</v>
      </c>
      <c r="J147" s="195">
        <f>Size!J83</f>
        <v>-1.0350936479895387</v>
      </c>
      <c r="K147" s="89">
        <f>Size!K83</f>
        <v>-0.28701034514647222</v>
      </c>
      <c r="L147" s="90">
        <f>Size!L83</f>
        <v>10908.530844613313</v>
      </c>
      <c r="M147" s="91">
        <f>Size!M83</f>
        <v>-22935.126423978807</v>
      </c>
      <c r="N147" s="89">
        <f>Size!N83</f>
        <v>-0.67767872254347816</v>
      </c>
      <c r="O147" s="88">
        <f>Size!O83</f>
        <v>2121.1478800773621</v>
      </c>
      <c r="P147" s="87">
        <f>Size!P83</f>
        <v>-2570.9298717975616</v>
      </c>
      <c r="Q147" s="89">
        <f>Size!Q83</f>
        <v>-0.5479299380259065</v>
      </c>
    </row>
    <row r="148" spans="1:17">
      <c r="B148" s="410"/>
      <c r="C148" s="166" t="s">
        <v>245</v>
      </c>
      <c r="D148" s="88">
        <f>Size!D84</f>
        <v>256115.83439190596</v>
      </c>
      <c r="E148" s="87">
        <f>Size!E84</f>
        <v>-58787.712771212246</v>
      </c>
      <c r="F148" s="89">
        <f>Size!F84</f>
        <v>-0.18668482238709289</v>
      </c>
      <c r="G148" s="106">
        <f>Size!G84</f>
        <v>97.414363147620364</v>
      </c>
      <c r="H148" s="92">
        <f>Size!H84</f>
        <v>1.4988486760333046</v>
      </c>
      <c r="I148" s="194">
        <f>Size!I84</f>
        <v>6.1573587335953626</v>
      </c>
      <c r="J148" s="195">
        <f>Size!J84</f>
        <v>0.47700859506658766</v>
      </c>
      <c r="K148" s="89">
        <f>Size!K84</f>
        <v>8.397520987854705E-2</v>
      </c>
      <c r="L148" s="90">
        <f>Size!L84</f>
        <v>1576997.0697050656</v>
      </c>
      <c r="M148" s="91">
        <f>Size!M84</f>
        <v>-211765.33804615564</v>
      </c>
      <c r="N148" s="89">
        <f>Size!N84</f>
        <v>-0.11838650964964134</v>
      </c>
      <c r="O148" s="88">
        <f>Size!O84</f>
        <v>685830.26137042046</v>
      </c>
      <c r="P148" s="87">
        <f>Size!P84</f>
        <v>-154677.53685756878</v>
      </c>
      <c r="Q148" s="89">
        <f>Size!Q84</f>
        <v>-0.18402867550267776</v>
      </c>
    </row>
    <row r="149" spans="1:17" ht="15" customHeight="1">
      <c r="B149" s="410"/>
      <c r="C149" s="166" t="s">
        <v>246</v>
      </c>
      <c r="D149" s="88">
        <f>Size!D85</f>
        <v>5581.4687187224627</v>
      </c>
      <c r="E149" s="87">
        <f>Size!E85</f>
        <v>-4707.2655683979392</v>
      </c>
      <c r="F149" s="89">
        <f>Size!F85</f>
        <v>-0.45751648716310689</v>
      </c>
      <c r="G149" s="106">
        <f>Size!G85</f>
        <v>2.1229270027511284</v>
      </c>
      <c r="H149" s="92">
        <f>Size!H85</f>
        <v>-1.0108873073792961</v>
      </c>
      <c r="I149" s="194">
        <f>Size!I85</f>
        <v>2.28675370711021</v>
      </c>
      <c r="J149" s="195">
        <f>Size!J85</f>
        <v>-1.1328749781489522</v>
      </c>
      <c r="K149" s="89">
        <f>Size!K85</f>
        <v>-0.33128596184503445</v>
      </c>
      <c r="L149" s="90">
        <f>Size!L85</f>
        <v>12763.444283658266</v>
      </c>
      <c r="M149" s="91">
        <f>Size!M85</f>
        <v>-22420.206619588134</v>
      </c>
      <c r="N149" s="89">
        <f>Size!N85</f>
        <v>-0.63723365949835009</v>
      </c>
      <c r="O149" s="88">
        <f>Size!O85</f>
        <v>2484.3134281635284</v>
      </c>
      <c r="P149" s="87">
        <f>Size!P85</f>
        <v>-2453.0738242864609</v>
      </c>
      <c r="Q149" s="89">
        <f>Size!Q85</f>
        <v>-0.49683642356981761</v>
      </c>
    </row>
    <row r="150" spans="1:17" ht="15.75" thickBot="1">
      <c r="B150" s="411"/>
      <c r="C150" s="167" t="s">
        <v>247</v>
      </c>
      <c r="D150" s="155">
        <f>Size!D86</f>
        <v>1216.5281934797763</v>
      </c>
      <c r="E150" s="149">
        <f>Size!E86</f>
        <v>-1904.6534054756162</v>
      </c>
      <c r="F150" s="151">
        <f>Size!F86</f>
        <v>-0.61023472844805693</v>
      </c>
      <c r="G150" s="152">
        <f>Size!G86</f>
        <v>0.46270984962850342</v>
      </c>
      <c r="H150" s="153">
        <f>Size!H86</f>
        <v>-0.48796136865404377</v>
      </c>
      <c r="I150" s="196">
        <f>Size!I86</f>
        <v>4.5163830755290304</v>
      </c>
      <c r="J150" s="197">
        <f>Size!J86</f>
        <v>1.0103803452278686</v>
      </c>
      <c r="K150" s="151">
        <f>Size!K86</f>
        <v>0.28818584095656935</v>
      </c>
      <c r="L150" s="154">
        <f>Size!L86</f>
        <v>5494.3073439359678</v>
      </c>
      <c r="M150" s="150">
        <f>Size!M86</f>
        <v>-5448.5638637673846</v>
      </c>
      <c r="N150" s="151">
        <f>Size!N86</f>
        <v>-0.49790989589019463</v>
      </c>
      <c r="O150" s="155">
        <f>Size!O86</f>
        <v>1211.9279003143311</v>
      </c>
      <c r="P150" s="149">
        <f>Size!P86</f>
        <v>-1481.530372262001</v>
      </c>
      <c r="Q150" s="151">
        <f>Size!Q86</f>
        <v>-0.55004764222498814</v>
      </c>
    </row>
    <row r="151" spans="1:17">
      <c r="A151" s="59"/>
      <c r="B151" s="403"/>
      <c r="C151" s="403"/>
      <c r="D151" s="403"/>
      <c r="E151" s="403"/>
      <c r="F151" s="403"/>
      <c r="G151" s="403"/>
      <c r="H151" s="403"/>
      <c r="I151" s="403"/>
      <c r="J151" s="403"/>
      <c r="K151" s="403"/>
      <c r="L151" s="403"/>
      <c r="M151" s="403"/>
      <c r="N151" s="403"/>
      <c r="O151" s="403"/>
      <c r="P151" s="403"/>
      <c r="Q151" s="403"/>
    </row>
    <row r="152" spans="1:17">
      <c r="A152" s="59"/>
      <c r="B152" s="403"/>
      <c r="C152" s="403"/>
      <c r="D152" s="403"/>
      <c r="E152" s="403"/>
      <c r="F152" s="403"/>
      <c r="G152" s="403"/>
      <c r="H152" s="403"/>
      <c r="I152" s="403"/>
      <c r="J152" s="403"/>
      <c r="K152" s="403"/>
      <c r="L152" s="403"/>
      <c r="M152" s="403"/>
      <c r="N152" s="403"/>
      <c r="O152" s="403"/>
      <c r="P152" s="403"/>
      <c r="Q152" s="403"/>
    </row>
    <row r="153" spans="1:17">
      <c r="A153" s="59"/>
      <c r="B153" s="59"/>
      <c r="C153" s="193" t="s">
        <v>316</v>
      </c>
      <c r="D153" s="193"/>
      <c r="E153" s="193"/>
      <c r="F153" s="193"/>
      <c r="G153" s="193"/>
      <c r="H153" s="193"/>
      <c r="I153" s="191"/>
      <c r="J153" s="191"/>
      <c r="K153" s="191"/>
      <c r="L153" s="398"/>
      <c r="M153" s="399"/>
      <c r="N153" s="399"/>
      <c r="O153" s="398"/>
      <c r="P153" s="399"/>
      <c r="Q153" s="399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11"/>
      <c r="J155" s="211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414"/>
      <c r="C156" s="66"/>
      <c r="D156" s="67"/>
      <c r="E156" s="67"/>
      <c r="F156" s="68"/>
      <c r="G156" s="69"/>
      <c r="H156" s="69"/>
      <c r="I156" s="212"/>
      <c r="J156" s="212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414"/>
      <c r="C157" s="66"/>
      <c r="D157" s="67"/>
      <c r="E157" s="67"/>
      <c r="F157" s="68"/>
      <c r="G157" s="69"/>
      <c r="H157" s="69"/>
      <c r="I157" s="212"/>
      <c r="J157" s="212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414"/>
      <c r="C158" s="66"/>
      <c r="D158" s="67"/>
      <c r="E158" s="67"/>
      <c r="F158" s="68"/>
      <c r="G158" s="69"/>
      <c r="H158" s="69"/>
      <c r="I158" s="212"/>
      <c r="J158" s="212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414"/>
      <c r="C159" s="73"/>
      <c r="D159" s="70"/>
      <c r="E159" s="70"/>
      <c r="F159" s="71"/>
      <c r="G159" s="72"/>
      <c r="H159" s="72"/>
      <c r="I159" s="213"/>
      <c r="J159" s="213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414"/>
      <c r="C160" s="73"/>
      <c r="D160" s="70"/>
      <c r="E160" s="70"/>
      <c r="F160" s="71"/>
      <c r="G160" s="72"/>
      <c r="H160" s="72"/>
      <c r="I160" s="213"/>
      <c r="J160" s="213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414"/>
      <c r="C161" s="73"/>
      <c r="D161" s="70"/>
      <c r="E161" s="70"/>
      <c r="F161" s="71"/>
      <c r="G161" s="72"/>
      <c r="H161" s="72"/>
      <c r="I161" s="213"/>
      <c r="J161" s="213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414"/>
      <c r="C162" s="73"/>
      <c r="D162" s="70"/>
      <c r="E162" s="70"/>
      <c r="F162" s="71"/>
      <c r="G162" s="72"/>
      <c r="H162" s="72"/>
      <c r="I162" s="213"/>
      <c r="J162" s="213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414"/>
      <c r="C163" s="73"/>
      <c r="D163" s="70"/>
      <c r="E163" s="70"/>
      <c r="F163" s="71"/>
      <c r="G163" s="72"/>
      <c r="H163" s="72"/>
      <c r="I163" s="213"/>
      <c r="J163" s="213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414"/>
      <c r="C164" s="73"/>
      <c r="D164" s="70"/>
      <c r="E164" s="70"/>
      <c r="F164" s="71"/>
      <c r="G164" s="72"/>
      <c r="H164" s="72"/>
      <c r="I164" s="213"/>
      <c r="J164" s="213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414"/>
      <c r="C165" s="73"/>
      <c r="D165" s="70"/>
      <c r="E165" s="70"/>
      <c r="F165" s="71"/>
      <c r="G165" s="72"/>
      <c r="H165" s="72"/>
      <c r="I165" s="213"/>
      <c r="J165" s="213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414"/>
      <c r="C166" s="73"/>
      <c r="D166" s="70"/>
      <c r="E166" s="70"/>
      <c r="F166" s="71"/>
      <c r="G166" s="72"/>
      <c r="H166" s="72"/>
      <c r="I166" s="213"/>
      <c r="J166" s="213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414"/>
      <c r="C167" s="73"/>
      <c r="D167" s="70"/>
      <c r="E167" s="70"/>
      <c r="F167" s="71"/>
      <c r="G167" s="72"/>
      <c r="H167" s="72"/>
      <c r="I167" s="213"/>
      <c r="J167" s="213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414"/>
      <c r="C168" s="73"/>
      <c r="D168" s="70"/>
      <c r="E168" s="70"/>
      <c r="F168" s="71"/>
      <c r="G168" s="72"/>
      <c r="H168" s="72"/>
      <c r="I168" s="213"/>
      <c r="J168" s="213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414"/>
      <c r="C169" s="73"/>
      <c r="D169" s="70"/>
      <c r="E169" s="70"/>
      <c r="F169" s="71"/>
      <c r="G169" s="72"/>
      <c r="H169" s="72"/>
      <c r="I169" s="213"/>
      <c r="J169" s="213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414"/>
      <c r="C170" s="73"/>
      <c r="D170" s="70"/>
      <c r="E170" s="70"/>
      <c r="F170" s="71"/>
      <c r="G170" s="72"/>
      <c r="H170" s="72"/>
      <c r="I170" s="213"/>
      <c r="J170" s="213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414"/>
      <c r="C171" s="73"/>
      <c r="D171" s="70"/>
      <c r="E171" s="70"/>
      <c r="F171" s="71"/>
      <c r="G171" s="72"/>
      <c r="H171" s="72"/>
      <c r="I171" s="213"/>
      <c r="J171" s="213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414"/>
      <c r="C172" s="73"/>
      <c r="D172" s="70"/>
      <c r="E172" s="70"/>
      <c r="F172" s="71"/>
      <c r="G172" s="72"/>
      <c r="H172" s="72"/>
      <c r="I172" s="213"/>
      <c r="J172" s="213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414"/>
      <c r="C173" s="73"/>
      <c r="D173" s="70"/>
      <c r="E173" s="70"/>
      <c r="F173" s="71"/>
      <c r="G173" s="72"/>
      <c r="H173" s="72"/>
      <c r="I173" s="213"/>
      <c r="J173" s="213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414"/>
      <c r="C174" s="73"/>
      <c r="D174" s="70"/>
      <c r="E174" s="70"/>
      <c r="F174" s="71"/>
      <c r="G174" s="72"/>
      <c r="H174" s="72"/>
      <c r="I174" s="213"/>
      <c r="J174" s="213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414"/>
      <c r="C175" s="73"/>
      <c r="D175" s="70"/>
      <c r="E175" s="70"/>
      <c r="F175" s="71"/>
      <c r="G175" s="72"/>
      <c r="H175" s="72"/>
      <c r="I175" s="213"/>
      <c r="J175" s="213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414"/>
      <c r="C176" s="73"/>
      <c r="D176" s="70"/>
      <c r="E176" s="70"/>
      <c r="F176" s="71"/>
      <c r="G176" s="72"/>
      <c r="H176" s="72"/>
      <c r="I176" s="213"/>
      <c r="J176" s="213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414"/>
      <c r="C177" s="73"/>
      <c r="D177" s="70"/>
      <c r="E177" s="70"/>
      <c r="F177" s="71"/>
      <c r="G177" s="72"/>
      <c r="H177" s="72"/>
      <c r="I177" s="213"/>
      <c r="J177" s="213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414"/>
      <c r="C178" s="73"/>
      <c r="D178" s="70"/>
      <c r="E178" s="70"/>
      <c r="F178" s="71"/>
      <c r="G178" s="72"/>
      <c r="H178" s="72"/>
      <c r="I178" s="213"/>
      <c r="J178" s="213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414"/>
      <c r="C179" s="73"/>
      <c r="D179" s="70"/>
      <c r="E179" s="70"/>
      <c r="F179" s="71"/>
      <c r="G179" s="72"/>
      <c r="H179" s="72"/>
      <c r="I179" s="213"/>
      <c r="J179" s="213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414"/>
      <c r="C180" s="73"/>
      <c r="D180" s="70"/>
      <c r="E180" s="70"/>
      <c r="F180" s="71"/>
      <c r="G180" s="72"/>
      <c r="H180" s="72"/>
      <c r="I180" s="213"/>
      <c r="J180" s="213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414"/>
      <c r="C181" s="73"/>
      <c r="D181" s="70"/>
      <c r="E181" s="70"/>
      <c r="F181" s="71"/>
      <c r="G181" s="72"/>
      <c r="H181" s="72"/>
      <c r="I181" s="213"/>
      <c r="J181" s="213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414"/>
      <c r="C182" s="73"/>
      <c r="D182" s="70"/>
      <c r="E182" s="70"/>
      <c r="F182" s="71"/>
      <c r="G182" s="72"/>
      <c r="H182" s="72"/>
      <c r="I182" s="213"/>
      <c r="J182" s="213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414"/>
      <c r="C183" s="73"/>
      <c r="D183" s="70"/>
      <c r="E183" s="70"/>
      <c r="F183" s="71"/>
      <c r="G183" s="72"/>
      <c r="H183" s="72"/>
      <c r="I183" s="213"/>
      <c r="J183" s="213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414"/>
      <c r="C184" s="73"/>
      <c r="D184" s="70"/>
      <c r="E184" s="70"/>
      <c r="F184" s="71"/>
      <c r="G184" s="72"/>
      <c r="H184" s="72"/>
      <c r="I184" s="213"/>
      <c r="J184" s="213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414"/>
      <c r="C185" s="73"/>
      <c r="D185" s="70"/>
      <c r="E185" s="70"/>
      <c r="F185" s="71"/>
      <c r="G185" s="72"/>
      <c r="H185" s="72"/>
      <c r="I185" s="213"/>
      <c r="J185" s="213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414"/>
      <c r="C186" s="73"/>
      <c r="D186" s="70"/>
      <c r="E186" s="70"/>
      <c r="F186" s="71"/>
      <c r="G186" s="72"/>
      <c r="H186" s="72"/>
      <c r="I186" s="213"/>
      <c r="J186" s="213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414"/>
      <c r="C187" s="73"/>
      <c r="D187" s="70"/>
      <c r="E187" s="70"/>
      <c r="F187" s="71"/>
      <c r="G187" s="72"/>
      <c r="H187" s="72"/>
      <c r="I187" s="213"/>
      <c r="J187" s="213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414"/>
      <c r="C188" s="73"/>
      <c r="D188" s="70"/>
      <c r="E188" s="70"/>
      <c r="F188" s="71"/>
      <c r="G188" s="72"/>
      <c r="H188" s="72"/>
      <c r="I188" s="213"/>
      <c r="J188" s="213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414"/>
      <c r="C189" s="73"/>
      <c r="D189" s="70"/>
      <c r="E189" s="70"/>
      <c r="F189" s="71"/>
      <c r="G189" s="72"/>
      <c r="H189" s="72"/>
      <c r="I189" s="213"/>
      <c r="J189" s="213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414"/>
      <c r="C190" s="73"/>
      <c r="D190" s="70"/>
      <c r="E190" s="70"/>
      <c r="F190" s="71"/>
      <c r="G190" s="72"/>
      <c r="H190" s="72"/>
      <c r="I190" s="213"/>
      <c r="J190" s="213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414"/>
      <c r="C191" s="73"/>
      <c r="D191" s="70"/>
      <c r="E191" s="70"/>
      <c r="F191" s="71"/>
      <c r="G191" s="72"/>
      <c r="H191" s="72"/>
      <c r="I191" s="213"/>
      <c r="J191" s="213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414"/>
      <c r="C192" s="73"/>
      <c r="D192" s="70"/>
      <c r="E192" s="70"/>
      <c r="F192" s="71"/>
      <c r="G192" s="72"/>
      <c r="H192" s="72"/>
      <c r="I192" s="213"/>
      <c r="J192" s="213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414"/>
      <c r="C193" s="73"/>
      <c r="D193" s="70"/>
      <c r="E193" s="70"/>
      <c r="F193" s="71"/>
      <c r="G193" s="72"/>
      <c r="H193" s="72"/>
      <c r="I193" s="213"/>
      <c r="J193" s="213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414"/>
      <c r="C194" s="161"/>
      <c r="D194" s="70"/>
      <c r="E194" s="70"/>
      <c r="F194" s="71"/>
      <c r="G194" s="72"/>
      <c r="H194" s="72"/>
      <c r="I194" s="213"/>
      <c r="J194" s="213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415"/>
      <c r="C195" s="73"/>
      <c r="D195" s="70"/>
      <c r="E195" s="70"/>
      <c r="F195" s="71"/>
      <c r="G195" s="72"/>
      <c r="H195" s="72"/>
      <c r="I195" s="213"/>
      <c r="J195" s="213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415"/>
      <c r="C196" s="73"/>
      <c r="D196" s="70"/>
      <c r="E196" s="70"/>
      <c r="F196" s="71"/>
      <c r="G196" s="72"/>
      <c r="H196" s="72"/>
      <c r="I196" s="213"/>
      <c r="J196" s="213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415"/>
      <c r="C197" s="74"/>
      <c r="D197" s="70"/>
      <c r="E197" s="70"/>
      <c r="F197" s="71"/>
      <c r="G197" s="72"/>
      <c r="H197" s="72"/>
      <c r="I197" s="213"/>
      <c r="J197" s="213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415"/>
      <c r="C198" s="74"/>
      <c r="D198" s="70"/>
      <c r="E198" s="70"/>
      <c r="F198" s="71"/>
      <c r="G198" s="72"/>
      <c r="H198" s="72"/>
      <c r="I198" s="213"/>
      <c r="J198" s="213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415"/>
      <c r="C199" s="74"/>
      <c r="D199" s="70"/>
      <c r="E199" s="70"/>
      <c r="F199" s="71"/>
      <c r="G199" s="72"/>
      <c r="H199" s="72"/>
      <c r="I199" s="213"/>
      <c r="J199" s="213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415"/>
      <c r="C200" s="74"/>
      <c r="D200" s="70"/>
      <c r="E200" s="70"/>
      <c r="F200" s="71"/>
      <c r="G200" s="72"/>
      <c r="H200" s="72"/>
      <c r="I200" s="213"/>
      <c r="J200" s="213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415"/>
      <c r="C201" s="74"/>
      <c r="D201" s="70"/>
      <c r="E201" s="70"/>
      <c r="F201" s="71"/>
      <c r="G201" s="72"/>
      <c r="H201" s="72"/>
      <c r="I201" s="213"/>
      <c r="J201" s="213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415"/>
      <c r="C202" s="74"/>
      <c r="D202" s="70"/>
      <c r="E202" s="70"/>
      <c r="F202" s="71"/>
      <c r="G202" s="72"/>
      <c r="H202" s="72"/>
      <c r="I202" s="213"/>
      <c r="J202" s="213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415"/>
      <c r="C203" s="74"/>
      <c r="D203" s="70"/>
      <c r="E203" s="70"/>
      <c r="F203" s="71"/>
      <c r="G203" s="72"/>
      <c r="H203" s="72"/>
      <c r="I203" s="213"/>
      <c r="J203" s="213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415"/>
      <c r="C204" s="74"/>
      <c r="D204" s="70"/>
      <c r="E204" s="70"/>
      <c r="F204" s="71"/>
      <c r="G204" s="72"/>
      <c r="H204" s="72"/>
      <c r="I204" s="213"/>
      <c r="J204" s="213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415"/>
      <c r="C205" s="74"/>
      <c r="D205" s="70"/>
      <c r="E205" s="70"/>
      <c r="F205" s="71"/>
      <c r="G205" s="72"/>
      <c r="H205" s="72"/>
      <c r="I205" s="213"/>
      <c r="J205" s="213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415"/>
      <c r="C206" s="74"/>
      <c r="D206" s="70"/>
      <c r="E206" s="70"/>
      <c r="F206" s="71"/>
      <c r="G206" s="72"/>
      <c r="H206" s="72"/>
      <c r="I206" s="213"/>
      <c r="J206" s="213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415"/>
      <c r="C207" s="74"/>
      <c r="D207" s="70"/>
      <c r="E207" s="70"/>
      <c r="F207" s="71"/>
      <c r="G207" s="72"/>
      <c r="H207" s="72"/>
      <c r="I207" s="213"/>
      <c r="J207" s="213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415"/>
      <c r="C208" s="73"/>
      <c r="D208" s="70"/>
      <c r="E208" s="70"/>
      <c r="F208" s="71"/>
      <c r="G208" s="72"/>
      <c r="H208" s="72"/>
      <c r="I208" s="213"/>
      <c r="J208" s="213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415"/>
      <c r="C209" s="66"/>
      <c r="D209" s="70"/>
      <c r="E209" s="70"/>
      <c r="F209" s="71"/>
      <c r="G209" s="72"/>
      <c r="H209" s="72"/>
      <c r="I209" s="213"/>
      <c r="J209" s="213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415"/>
      <c r="C210" s="66"/>
      <c r="D210" s="70"/>
      <c r="E210" s="70"/>
      <c r="F210" s="71"/>
      <c r="G210" s="72"/>
      <c r="H210" s="72"/>
      <c r="I210" s="213"/>
      <c r="J210" s="213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415"/>
      <c r="C211" s="66"/>
      <c r="D211" s="70"/>
      <c r="E211" s="70"/>
      <c r="F211" s="71"/>
      <c r="G211" s="72"/>
      <c r="H211" s="72"/>
      <c r="I211" s="213"/>
      <c r="J211" s="213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415"/>
      <c r="C212" s="66"/>
      <c r="D212" s="70"/>
      <c r="E212" s="70"/>
      <c r="F212" s="71"/>
      <c r="G212" s="72"/>
      <c r="H212" s="72"/>
      <c r="I212" s="213"/>
      <c r="J212" s="213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414"/>
      <c r="C213" s="74"/>
      <c r="D213" s="70"/>
      <c r="E213" s="70"/>
      <c r="F213" s="71"/>
      <c r="G213" s="72"/>
      <c r="H213" s="72"/>
      <c r="I213" s="213"/>
      <c r="J213" s="213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414"/>
      <c r="C214" s="74"/>
      <c r="D214" s="70"/>
      <c r="E214" s="70"/>
      <c r="F214" s="71"/>
      <c r="G214" s="72"/>
      <c r="H214" s="72"/>
      <c r="I214" s="213"/>
      <c r="J214" s="213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414"/>
      <c r="C215" s="74"/>
      <c r="D215" s="70"/>
      <c r="E215" s="70"/>
      <c r="F215" s="71"/>
      <c r="G215" s="72"/>
      <c r="H215" s="72"/>
      <c r="I215" s="213"/>
      <c r="J215" s="213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414"/>
      <c r="C216" s="74"/>
      <c r="D216" s="70"/>
      <c r="E216" s="70"/>
      <c r="F216" s="71"/>
      <c r="G216" s="72"/>
      <c r="H216" s="72"/>
      <c r="I216" s="213"/>
      <c r="J216" s="213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414"/>
      <c r="C217" s="74"/>
      <c r="D217" s="70"/>
      <c r="E217" s="70"/>
      <c r="F217" s="71"/>
      <c r="G217" s="72"/>
      <c r="H217" s="72"/>
      <c r="I217" s="213"/>
      <c r="J217" s="213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414"/>
      <c r="C218" s="161"/>
      <c r="D218" s="75"/>
      <c r="E218" s="75"/>
      <c r="F218" s="76"/>
      <c r="G218" s="77"/>
      <c r="H218" s="77"/>
      <c r="I218" s="214"/>
      <c r="J218" s="214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414"/>
      <c r="C219" s="161"/>
      <c r="D219" s="75"/>
      <c r="E219" s="75"/>
      <c r="F219" s="76"/>
      <c r="G219" s="77"/>
      <c r="H219" s="77"/>
      <c r="I219" s="214"/>
      <c r="J219" s="214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414"/>
      <c r="C220" s="161"/>
      <c r="D220" s="75"/>
      <c r="E220" s="75"/>
      <c r="F220" s="76"/>
      <c r="G220" s="77"/>
      <c r="H220" s="77"/>
      <c r="I220" s="214"/>
      <c r="J220" s="214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414"/>
      <c r="C221" s="161"/>
      <c r="D221" s="75"/>
      <c r="E221" s="75"/>
      <c r="F221" s="76"/>
      <c r="G221" s="77"/>
      <c r="H221" s="77"/>
      <c r="I221" s="214"/>
      <c r="J221" s="214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414"/>
      <c r="C222" s="161"/>
      <c r="D222" s="75"/>
      <c r="E222" s="75"/>
      <c r="F222" s="76"/>
      <c r="G222" s="77"/>
      <c r="H222" s="77"/>
      <c r="I222" s="214"/>
      <c r="J222" s="214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414"/>
      <c r="C223" s="161"/>
      <c r="D223" s="75"/>
      <c r="E223" s="75"/>
      <c r="F223" s="76"/>
      <c r="G223" s="77"/>
      <c r="H223" s="77"/>
      <c r="I223" s="214"/>
      <c r="J223" s="214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414"/>
      <c r="C224" s="161"/>
      <c r="D224" s="75"/>
      <c r="E224" s="75"/>
      <c r="F224" s="76"/>
      <c r="G224" s="77"/>
      <c r="H224" s="77"/>
      <c r="I224" s="214"/>
      <c r="J224" s="214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414"/>
      <c r="C225" s="161"/>
      <c r="D225" s="75"/>
      <c r="E225" s="75"/>
      <c r="F225" s="76"/>
      <c r="G225" s="77"/>
      <c r="H225" s="77"/>
      <c r="I225" s="214"/>
      <c r="J225" s="214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414"/>
      <c r="C226" s="161"/>
      <c r="D226" s="75"/>
      <c r="E226" s="75"/>
      <c r="F226" s="76"/>
      <c r="G226" s="77"/>
      <c r="H226" s="77"/>
      <c r="I226" s="214"/>
      <c r="J226" s="214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414"/>
      <c r="C227" s="161"/>
      <c r="D227" s="75"/>
      <c r="E227" s="75"/>
      <c r="F227" s="76"/>
      <c r="G227" s="77"/>
      <c r="H227" s="77"/>
      <c r="I227" s="214"/>
      <c r="J227" s="214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414"/>
      <c r="C228" s="161"/>
      <c r="D228" s="75"/>
      <c r="E228" s="75"/>
      <c r="F228" s="76"/>
      <c r="G228" s="77"/>
      <c r="H228" s="77"/>
      <c r="I228" s="214"/>
      <c r="J228" s="214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414"/>
      <c r="C229" s="161"/>
      <c r="D229" s="75"/>
      <c r="E229" s="75"/>
      <c r="F229" s="76"/>
      <c r="G229" s="77"/>
      <c r="H229" s="77"/>
      <c r="I229" s="214"/>
      <c r="J229" s="214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414"/>
      <c r="C230" s="161"/>
      <c r="D230" s="75"/>
      <c r="E230" s="75"/>
      <c r="F230" s="76"/>
      <c r="G230" s="77"/>
      <c r="H230" s="77"/>
      <c r="I230" s="214"/>
      <c r="J230" s="214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414"/>
      <c r="C231" s="161"/>
      <c r="D231" s="75"/>
      <c r="E231" s="75"/>
      <c r="F231" s="76"/>
      <c r="G231" s="77"/>
      <c r="H231" s="77"/>
      <c r="I231" s="214"/>
      <c r="J231" s="214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414"/>
      <c r="C232" s="161"/>
      <c r="D232" s="75"/>
      <c r="E232" s="75"/>
      <c r="F232" s="76"/>
      <c r="G232" s="77"/>
      <c r="H232" s="77"/>
      <c r="I232" s="214"/>
      <c r="J232" s="214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414"/>
      <c r="C233" s="161"/>
      <c r="D233" s="75"/>
      <c r="E233" s="75"/>
      <c r="F233" s="76"/>
      <c r="G233" s="77"/>
      <c r="H233" s="77"/>
      <c r="I233" s="214"/>
      <c r="J233" s="214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414"/>
      <c r="C234" s="161"/>
      <c r="D234" s="75"/>
      <c r="E234" s="75"/>
      <c r="F234" s="76"/>
      <c r="G234" s="77"/>
      <c r="H234" s="77"/>
      <c r="I234" s="214"/>
      <c r="J234" s="214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414"/>
      <c r="C235" s="161"/>
      <c r="D235" s="75"/>
      <c r="E235" s="75"/>
      <c r="F235" s="76"/>
      <c r="G235" s="77"/>
      <c r="H235" s="77"/>
      <c r="I235" s="214"/>
      <c r="J235" s="214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414"/>
      <c r="C236" s="161"/>
      <c r="D236" s="75"/>
      <c r="E236" s="75"/>
      <c r="F236" s="76"/>
      <c r="G236" s="77"/>
      <c r="H236" s="77"/>
      <c r="I236" s="214"/>
      <c r="J236" s="214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414"/>
      <c r="C237" s="161"/>
      <c r="D237" s="75"/>
      <c r="E237" s="75"/>
      <c r="F237" s="76"/>
      <c r="G237" s="77"/>
      <c r="H237" s="77"/>
      <c r="I237" s="214"/>
      <c r="J237" s="214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414"/>
      <c r="C238" s="161"/>
      <c r="D238" s="75"/>
      <c r="E238" s="75"/>
      <c r="F238" s="76"/>
      <c r="G238" s="77"/>
      <c r="H238" s="77"/>
      <c r="I238" s="214"/>
      <c r="J238" s="214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414"/>
      <c r="C239" s="161"/>
      <c r="D239" s="75"/>
      <c r="E239" s="75"/>
      <c r="F239" s="76"/>
      <c r="G239" s="77"/>
      <c r="H239" s="77"/>
      <c r="I239" s="214"/>
      <c r="J239" s="214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414"/>
      <c r="C240" s="161"/>
      <c r="D240" s="75"/>
      <c r="E240" s="75"/>
      <c r="F240" s="76"/>
      <c r="G240" s="77"/>
      <c r="H240" s="77"/>
      <c r="I240" s="214"/>
      <c r="J240" s="214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414"/>
      <c r="C241" s="161"/>
      <c r="D241" s="75"/>
      <c r="E241" s="75"/>
      <c r="F241" s="76"/>
      <c r="G241" s="77"/>
      <c r="H241" s="77"/>
      <c r="I241" s="214"/>
      <c r="J241" s="214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414"/>
      <c r="C242" s="161"/>
      <c r="D242" s="75"/>
      <c r="E242" s="75"/>
      <c r="F242" s="76"/>
      <c r="G242" s="77"/>
      <c r="H242" s="77"/>
      <c r="I242" s="214"/>
      <c r="J242" s="214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414"/>
      <c r="C243" s="161"/>
      <c r="D243" s="75"/>
      <c r="E243" s="75"/>
      <c r="F243" s="76"/>
      <c r="G243" s="77"/>
      <c r="H243" s="77"/>
      <c r="I243" s="214"/>
      <c r="J243" s="214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414"/>
      <c r="C244" s="161"/>
      <c r="D244" s="75"/>
      <c r="E244" s="75"/>
      <c r="F244" s="76"/>
      <c r="G244" s="77"/>
      <c r="H244" s="77"/>
      <c r="I244" s="214"/>
      <c r="J244" s="214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414"/>
      <c r="C245" s="161"/>
      <c r="D245" s="75"/>
      <c r="E245" s="75"/>
      <c r="F245" s="76"/>
      <c r="G245" s="77"/>
      <c r="H245" s="77"/>
      <c r="I245" s="214"/>
      <c r="J245" s="214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414"/>
      <c r="C246" s="161"/>
      <c r="D246" s="75"/>
      <c r="E246" s="75"/>
      <c r="F246" s="76"/>
      <c r="G246" s="77"/>
      <c r="H246" s="77"/>
      <c r="I246" s="214"/>
      <c r="J246" s="214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414"/>
      <c r="C247" s="161"/>
      <c r="D247" s="75"/>
      <c r="E247" s="75"/>
      <c r="F247" s="76"/>
      <c r="G247" s="77"/>
      <c r="H247" s="77"/>
      <c r="I247" s="214"/>
      <c r="J247" s="214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414"/>
      <c r="C248" s="161"/>
      <c r="D248" s="75"/>
      <c r="E248" s="75"/>
      <c r="F248" s="76"/>
      <c r="G248" s="77"/>
      <c r="H248" s="77"/>
      <c r="I248" s="214"/>
      <c r="J248" s="214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414"/>
      <c r="C249" s="161"/>
      <c r="D249" s="75"/>
      <c r="E249" s="75"/>
      <c r="F249" s="76"/>
      <c r="G249" s="77"/>
      <c r="H249" s="77"/>
      <c r="I249" s="214"/>
      <c r="J249" s="214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414"/>
      <c r="C250" s="161"/>
      <c r="D250" s="75"/>
      <c r="E250" s="75"/>
      <c r="F250" s="76"/>
      <c r="G250" s="77"/>
      <c r="H250" s="77"/>
      <c r="I250" s="214"/>
      <c r="J250" s="214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414"/>
      <c r="C251" s="161"/>
      <c r="D251" s="75"/>
      <c r="E251" s="75"/>
      <c r="F251" s="76"/>
      <c r="G251" s="77"/>
      <c r="H251" s="77"/>
      <c r="I251" s="214"/>
      <c r="J251" s="214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414"/>
      <c r="C252" s="161"/>
      <c r="D252" s="75"/>
      <c r="E252" s="75"/>
      <c r="F252" s="76"/>
      <c r="G252" s="77"/>
      <c r="H252" s="77"/>
      <c r="I252" s="214"/>
      <c r="J252" s="214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414"/>
      <c r="C253" s="161"/>
      <c r="D253" s="75"/>
      <c r="E253" s="75"/>
      <c r="F253" s="76"/>
      <c r="G253" s="77"/>
      <c r="H253" s="77"/>
      <c r="I253" s="214"/>
      <c r="J253" s="214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414"/>
      <c r="C254" s="161"/>
      <c r="D254" s="75"/>
      <c r="E254" s="75"/>
      <c r="F254" s="76"/>
      <c r="G254" s="77"/>
      <c r="H254" s="77"/>
      <c r="I254" s="214"/>
      <c r="J254" s="214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414"/>
      <c r="C255" s="161"/>
      <c r="D255" s="75"/>
      <c r="E255" s="75"/>
      <c r="F255" s="76"/>
      <c r="G255" s="77"/>
      <c r="H255" s="77"/>
      <c r="I255" s="214"/>
      <c r="J255" s="214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414"/>
      <c r="C256" s="161"/>
      <c r="D256" s="75"/>
      <c r="E256" s="75"/>
      <c r="F256" s="76"/>
      <c r="G256" s="77"/>
      <c r="H256" s="77"/>
      <c r="I256" s="214"/>
      <c r="J256" s="214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414"/>
      <c r="C257" s="161"/>
      <c r="D257" s="75"/>
      <c r="E257" s="75"/>
      <c r="F257" s="76"/>
      <c r="G257" s="77"/>
      <c r="H257" s="77"/>
      <c r="I257" s="214"/>
      <c r="J257" s="214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414"/>
      <c r="C258" s="161"/>
      <c r="D258" s="75"/>
      <c r="E258" s="75"/>
      <c r="F258" s="76"/>
      <c r="G258" s="77"/>
      <c r="H258" s="77"/>
      <c r="I258" s="214"/>
      <c r="J258" s="214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414"/>
      <c r="C259" s="161"/>
      <c r="D259" s="75"/>
      <c r="E259" s="75"/>
      <c r="F259" s="76"/>
      <c r="G259" s="77"/>
      <c r="H259" s="77"/>
      <c r="I259" s="214"/>
      <c r="J259" s="214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414"/>
      <c r="C260" s="161"/>
      <c r="D260" s="75"/>
      <c r="E260" s="75"/>
      <c r="F260" s="76"/>
      <c r="G260" s="77"/>
      <c r="H260" s="77"/>
      <c r="I260" s="214"/>
      <c r="J260" s="214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414"/>
      <c r="C261" s="161"/>
      <c r="D261" s="75"/>
      <c r="E261" s="75"/>
      <c r="F261" s="76"/>
      <c r="G261" s="77"/>
      <c r="H261" s="77"/>
      <c r="I261" s="214"/>
      <c r="J261" s="214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414"/>
      <c r="C262" s="161"/>
      <c r="D262" s="75"/>
      <c r="E262" s="75"/>
      <c r="F262" s="76"/>
      <c r="G262" s="77"/>
      <c r="H262" s="77"/>
      <c r="I262" s="214"/>
      <c r="J262" s="214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414"/>
      <c r="C263" s="161"/>
      <c r="D263" s="75"/>
      <c r="E263" s="75"/>
      <c r="F263" s="76"/>
      <c r="G263" s="77"/>
      <c r="H263" s="77"/>
      <c r="I263" s="214"/>
      <c r="J263" s="214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414"/>
      <c r="C264" s="161"/>
      <c r="D264" s="75"/>
      <c r="E264" s="75"/>
      <c r="F264" s="76"/>
      <c r="G264" s="77"/>
      <c r="H264" s="77"/>
      <c r="I264" s="214"/>
      <c r="J264" s="214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414"/>
      <c r="C265" s="161"/>
      <c r="D265" s="75"/>
      <c r="E265" s="75"/>
      <c r="F265" s="76"/>
      <c r="G265" s="77"/>
      <c r="H265" s="77"/>
      <c r="I265" s="214"/>
      <c r="J265" s="214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414"/>
      <c r="C266" s="161"/>
      <c r="D266" s="75"/>
      <c r="E266" s="75"/>
      <c r="F266" s="76"/>
      <c r="G266" s="77"/>
      <c r="H266" s="77"/>
      <c r="I266" s="214"/>
      <c r="J266" s="214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414"/>
      <c r="C267" s="161"/>
      <c r="D267" s="75"/>
      <c r="E267" s="75"/>
      <c r="F267" s="76"/>
      <c r="G267" s="77"/>
      <c r="H267" s="77"/>
      <c r="I267" s="214"/>
      <c r="J267" s="214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414"/>
      <c r="C268" s="161"/>
      <c r="D268" s="75"/>
      <c r="E268" s="75"/>
      <c r="F268" s="76"/>
      <c r="G268" s="77"/>
      <c r="H268" s="77"/>
      <c r="I268" s="214"/>
      <c r="J268" s="214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414"/>
      <c r="C269" s="161"/>
      <c r="D269" s="75"/>
      <c r="E269" s="75"/>
      <c r="F269" s="76"/>
      <c r="G269" s="77"/>
      <c r="H269" s="77"/>
      <c r="I269" s="214"/>
      <c r="J269" s="214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414"/>
      <c r="C270" s="161"/>
      <c r="D270" s="75"/>
      <c r="E270" s="75"/>
      <c r="F270" s="76"/>
      <c r="G270" s="77"/>
      <c r="H270" s="77"/>
      <c r="I270" s="214"/>
      <c r="J270" s="214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414"/>
      <c r="C271" s="161"/>
      <c r="D271" s="75"/>
      <c r="E271" s="75"/>
      <c r="F271" s="76"/>
      <c r="G271" s="77"/>
      <c r="H271" s="77"/>
      <c r="I271" s="214"/>
      <c r="J271" s="214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414"/>
      <c r="C272" s="161"/>
      <c r="D272" s="75"/>
      <c r="E272" s="75"/>
      <c r="F272" s="76"/>
      <c r="G272" s="77"/>
      <c r="H272" s="77"/>
      <c r="I272" s="214"/>
      <c r="J272" s="214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414"/>
      <c r="C273" s="161"/>
      <c r="D273" s="75"/>
      <c r="E273" s="75"/>
      <c r="F273" s="76"/>
      <c r="G273" s="77"/>
      <c r="H273" s="77"/>
      <c r="I273" s="214"/>
      <c r="J273" s="214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414"/>
      <c r="C274" s="161"/>
      <c r="D274" s="75"/>
      <c r="E274" s="75"/>
      <c r="F274" s="76"/>
      <c r="G274" s="77"/>
      <c r="H274" s="77"/>
      <c r="I274" s="214"/>
      <c r="J274" s="214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414"/>
      <c r="C275" s="161"/>
      <c r="D275" s="75"/>
      <c r="E275" s="75"/>
      <c r="F275" s="76"/>
      <c r="G275" s="77"/>
      <c r="H275" s="77"/>
      <c r="I275" s="214"/>
      <c r="J275" s="214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414"/>
      <c r="C276" s="161"/>
      <c r="D276" s="75"/>
      <c r="E276" s="75"/>
      <c r="F276" s="76"/>
      <c r="G276" s="77"/>
      <c r="H276" s="77"/>
      <c r="I276" s="214"/>
      <c r="J276" s="214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414"/>
      <c r="C277" s="161"/>
      <c r="D277" s="75"/>
      <c r="E277" s="75"/>
      <c r="F277" s="76"/>
      <c r="G277" s="77"/>
      <c r="H277" s="77"/>
      <c r="I277" s="214"/>
      <c r="J277" s="214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414"/>
      <c r="C278" s="161"/>
      <c r="D278" s="75"/>
      <c r="E278" s="75"/>
      <c r="F278" s="76"/>
      <c r="G278" s="77"/>
      <c r="H278" s="77"/>
      <c r="I278" s="214"/>
      <c r="J278" s="214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414"/>
      <c r="C279" s="161"/>
      <c r="D279" s="75"/>
      <c r="E279" s="75"/>
      <c r="F279" s="76"/>
      <c r="G279" s="77"/>
      <c r="H279" s="77"/>
      <c r="I279" s="214"/>
      <c r="J279" s="214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414"/>
      <c r="C280" s="161"/>
      <c r="D280" s="75"/>
      <c r="E280" s="75"/>
      <c r="F280" s="76"/>
      <c r="G280" s="77"/>
      <c r="H280" s="77"/>
      <c r="I280" s="214"/>
      <c r="J280" s="214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414"/>
      <c r="C281" s="161"/>
      <c r="D281" s="75"/>
      <c r="E281" s="75"/>
      <c r="F281" s="76"/>
      <c r="G281" s="77"/>
      <c r="H281" s="77"/>
      <c r="I281" s="214"/>
      <c r="J281" s="214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414"/>
      <c r="C282" s="161"/>
      <c r="D282" s="75"/>
      <c r="E282" s="75"/>
      <c r="F282" s="76"/>
      <c r="G282" s="77"/>
      <c r="H282" s="77"/>
      <c r="I282" s="214"/>
      <c r="J282" s="214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414"/>
      <c r="C283" s="161"/>
      <c r="D283" s="75"/>
      <c r="E283" s="75"/>
      <c r="F283" s="76"/>
      <c r="G283" s="77"/>
      <c r="H283" s="77"/>
      <c r="I283" s="214"/>
      <c r="J283" s="214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414"/>
      <c r="C284" s="161"/>
      <c r="D284" s="75"/>
      <c r="E284" s="75"/>
      <c r="F284" s="76"/>
      <c r="G284" s="77"/>
      <c r="H284" s="77"/>
      <c r="I284" s="214"/>
      <c r="J284" s="214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414"/>
      <c r="C285" s="161"/>
      <c r="D285" s="75"/>
      <c r="E285" s="75"/>
      <c r="F285" s="76"/>
      <c r="G285" s="77"/>
      <c r="H285" s="77"/>
      <c r="I285" s="214"/>
      <c r="J285" s="214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414"/>
      <c r="C286" s="161"/>
      <c r="D286" s="75"/>
      <c r="E286" s="75"/>
      <c r="F286" s="76"/>
      <c r="G286" s="77"/>
      <c r="H286" s="77"/>
      <c r="I286" s="214"/>
      <c r="J286" s="214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414"/>
      <c r="C287" s="161"/>
      <c r="D287" s="75"/>
      <c r="E287" s="75"/>
      <c r="F287" s="76"/>
      <c r="G287" s="77"/>
      <c r="H287" s="77"/>
      <c r="I287" s="214"/>
      <c r="J287" s="214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414"/>
      <c r="C288" s="161"/>
      <c r="D288" s="75"/>
      <c r="E288" s="75"/>
      <c r="F288" s="76"/>
      <c r="G288" s="77"/>
      <c r="H288" s="77"/>
      <c r="I288" s="214"/>
      <c r="J288" s="214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414"/>
      <c r="C289" s="161"/>
      <c r="D289" s="75"/>
      <c r="E289" s="75"/>
      <c r="F289" s="76"/>
      <c r="G289" s="77"/>
      <c r="H289" s="77"/>
      <c r="I289" s="214"/>
      <c r="J289" s="214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92"/>
      <c r="G290" s="192"/>
      <c r="H290" s="192"/>
      <c r="I290" s="192"/>
      <c r="J290" s="192"/>
      <c r="K290" s="192"/>
      <c r="L290" s="59"/>
      <c r="M290" s="59"/>
      <c r="N290" s="192"/>
      <c r="O290" s="59"/>
      <c r="P290" s="59"/>
      <c r="Q290" s="192"/>
    </row>
    <row r="291" spans="1:17">
      <c r="A291" s="59"/>
      <c r="B291" s="59"/>
      <c r="C291" s="73"/>
      <c r="D291" s="59"/>
      <c r="E291" s="59"/>
      <c r="F291" s="192"/>
      <c r="G291" s="192"/>
      <c r="H291" s="192"/>
      <c r="I291" s="192"/>
      <c r="J291" s="192"/>
      <c r="K291" s="192"/>
      <c r="L291" s="59"/>
      <c r="M291" s="59"/>
      <c r="N291" s="192"/>
      <c r="O291" s="59"/>
      <c r="P291" s="59"/>
      <c r="Q291" s="192"/>
    </row>
    <row r="292" spans="1:17">
      <c r="A292" s="59"/>
      <c r="B292" s="59"/>
      <c r="C292" s="73"/>
      <c r="D292" s="59"/>
      <c r="E292" s="59"/>
      <c r="F292" s="192"/>
      <c r="G292" s="192"/>
      <c r="H292" s="192"/>
      <c r="I292" s="192"/>
      <c r="J292" s="192"/>
      <c r="K292" s="192"/>
      <c r="L292" s="59"/>
      <c r="M292" s="59"/>
      <c r="N292" s="192"/>
      <c r="O292" s="59"/>
      <c r="P292" s="59"/>
      <c r="Q292" s="192"/>
    </row>
    <row r="293" spans="1:17">
      <c r="A293" s="59"/>
      <c r="B293" s="59"/>
      <c r="C293" s="73"/>
      <c r="D293" s="59"/>
      <c r="E293" s="59"/>
      <c r="F293" s="192"/>
      <c r="G293" s="192"/>
      <c r="H293" s="192"/>
      <c r="I293" s="192"/>
      <c r="J293" s="192"/>
      <c r="K293" s="192"/>
      <c r="L293" s="59"/>
      <c r="M293" s="59"/>
      <c r="N293" s="192"/>
      <c r="O293" s="59"/>
      <c r="P293" s="59"/>
      <c r="Q293" s="192"/>
    </row>
    <row r="294" spans="1:17">
      <c r="A294" s="59"/>
      <c r="B294" s="59"/>
      <c r="C294" s="73"/>
      <c r="D294" s="59"/>
      <c r="E294" s="59"/>
      <c r="F294" s="192"/>
      <c r="G294" s="192"/>
      <c r="H294" s="192"/>
      <c r="I294" s="192"/>
      <c r="J294" s="192"/>
      <c r="K294" s="192"/>
      <c r="L294" s="59"/>
      <c r="M294" s="59"/>
      <c r="N294" s="192"/>
      <c r="O294" s="59"/>
      <c r="P294" s="59"/>
      <c r="Q294" s="192"/>
    </row>
    <row r="295" spans="1:17">
      <c r="A295" s="59"/>
      <c r="B295" s="59"/>
      <c r="C295" s="73"/>
      <c r="D295" s="59"/>
      <c r="E295" s="59"/>
      <c r="F295" s="192"/>
      <c r="G295" s="192"/>
      <c r="H295" s="192"/>
      <c r="I295" s="192"/>
      <c r="J295" s="192"/>
      <c r="K295" s="192"/>
      <c r="L295" s="59"/>
      <c r="M295" s="59"/>
      <c r="N295" s="192"/>
      <c r="O295" s="59"/>
      <c r="P295" s="59"/>
      <c r="Q295" s="192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41:B143"/>
    <mergeCell ref="B144:B150"/>
    <mergeCell ref="B74:B86"/>
    <mergeCell ref="B87:B90"/>
    <mergeCell ref="B91:B93"/>
    <mergeCell ref="B94:B100"/>
    <mergeCell ref="B137:B140"/>
    <mergeCell ref="B102:Q102"/>
    <mergeCell ref="B103:Q103"/>
    <mergeCell ref="B104:Q104"/>
    <mergeCell ref="D105:F105"/>
    <mergeCell ref="G105:H105"/>
    <mergeCell ref="I105:K105"/>
    <mergeCell ref="L105:N105"/>
    <mergeCell ref="O105:Q105"/>
    <mergeCell ref="B113:B116"/>
    <mergeCell ref="B8:B12"/>
    <mergeCell ref="B2:Q2"/>
    <mergeCell ref="B3:Q3"/>
    <mergeCell ref="B4:Q4"/>
    <mergeCell ref="G5:H5"/>
    <mergeCell ref="I5:K5"/>
    <mergeCell ref="L5:N5"/>
    <mergeCell ref="O5:Q5"/>
    <mergeCell ref="D5:F5"/>
    <mergeCell ref="B44:B50"/>
    <mergeCell ref="B13:B16"/>
    <mergeCell ref="B18:B19"/>
    <mergeCell ref="B20:B23"/>
    <mergeCell ref="B24:B36"/>
    <mergeCell ref="B37:B40"/>
    <mergeCell ref="B41:B43"/>
    <mergeCell ref="O55:Q55"/>
    <mergeCell ref="B52:Q52"/>
    <mergeCell ref="B53:Q53"/>
    <mergeCell ref="B54:Q54"/>
    <mergeCell ref="D55:F55"/>
    <mergeCell ref="G55:H55"/>
    <mergeCell ref="I55:K55"/>
    <mergeCell ref="B118:B119"/>
    <mergeCell ref="B120:B123"/>
    <mergeCell ref="B124:B136"/>
    <mergeCell ref="L55:N55"/>
    <mergeCell ref="B63:B66"/>
    <mergeCell ref="B68:B69"/>
    <mergeCell ref="B70:B73"/>
    <mergeCell ref="B108:B112"/>
    <mergeCell ref="B58:B62"/>
  </mergeCells>
  <conditionalFormatting sqref="D219:Q251 D254:Q279 D218">
    <cfRule type="cellIs" dxfId="299" priority="10" operator="lessThan">
      <formula>0</formula>
    </cfRule>
  </conditionalFormatting>
  <conditionalFormatting sqref="D7:Q50">
    <cfRule type="cellIs" dxfId="298" priority="3" operator="lessThan">
      <formula>0</formula>
    </cfRule>
  </conditionalFormatting>
  <conditionalFormatting sqref="D57:Q100">
    <cfRule type="cellIs" dxfId="297" priority="2" operator="lessThan">
      <formula>0</formula>
    </cfRule>
  </conditionalFormatting>
  <conditionalFormatting sqref="D107:Q150">
    <cfRule type="cellIs" dxfId="296" priority="1" operator="lessThan">
      <formula>0</formula>
    </cfRule>
  </conditionalFormatting>
  <conditionalFormatting sqref="D51:Q51">
    <cfRule type="cellIs" dxfId="295" priority="11" operator="lessThan">
      <formula>0</formula>
    </cfRule>
  </conditionalFormatting>
  <conditionalFormatting sqref="D101:Q101">
    <cfRule type="cellIs" dxfId="294" priority="12" operator="lessThan">
      <formula>0</formula>
    </cfRule>
  </conditionalFormatting>
  <conditionalFormatting sqref="D218:Q218">
    <cfRule type="cellIs" dxfId="293" priority="9" operator="lessThan">
      <formula>0</formula>
    </cfRule>
  </conditionalFormatting>
  <conditionalFormatting sqref="D252:Q253">
    <cfRule type="cellIs" dxfId="292" priority="8" operator="lessThan">
      <formula>0</formula>
    </cfRule>
  </conditionalFormatting>
  <conditionalFormatting sqref="D280:Q289">
    <cfRule type="cellIs" dxfId="291" priority="7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{978CAA1C-FBD4-4DE4-BED2-A0CAA332CF8C}</x14:id>
        </ext>
      </extLst>
    </cfRule>
  </conditionalFormatting>
  <conditionalFormatting sqref="D156:Q217">
    <cfRule type="cellIs" dxfId="290" priority="5" operator="lessThan">
      <formula>0</formula>
    </cfRule>
  </conditionalFormatting>
  <conditionalFormatting sqref="D155:Q155">
    <cfRule type="cellIs" dxfId="289" priority="4" operator="lessThan">
      <formula>0</formula>
    </cfRule>
  </conditionalFormatting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{07BED891-353F-4447-A920-338A61F5AF0E}</x14:id>
        </ext>
      </extLst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78CAA1C-FBD4-4DE4-BED2-A0CAA332CF8C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  <x14:conditionalFormatting xmlns:xm="http://schemas.microsoft.com/office/excel/2006/main">
          <x14:cfRule type="dataBar" id="{07BED891-353F-4447-A920-338A61F5AF0E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2">
    <tabColor rgb="FFC00000"/>
    <pageSetUpPr fitToPage="1"/>
  </sheetPr>
  <dimension ref="A2:Q295"/>
  <sheetViews>
    <sheetView showGridLines="0" zoomScale="70" zoomScaleNormal="70" workbookViewId="0">
      <selection activeCell="B102" sqref="B102:Q102"/>
    </sheetView>
  </sheetViews>
  <sheetFormatPr defaultColWidth="9.140625" defaultRowHeight="15"/>
  <cols>
    <col min="1" max="1" width="9.140625" style="1"/>
    <col min="2" max="2" width="14.5703125" style="1" bestFit="1" customWidth="1"/>
    <col min="3" max="3" width="79.140625" style="157" bestFit="1" customWidth="1"/>
    <col min="4" max="4" width="11.140625" style="1" bestFit="1" customWidth="1"/>
    <col min="5" max="5" width="10.140625" style="1" bestFit="1" customWidth="1"/>
    <col min="6" max="6" width="11.5703125" style="156" bestFit="1" customWidth="1"/>
    <col min="7" max="7" width="8.5703125" style="156" bestFit="1" customWidth="1"/>
    <col min="8" max="8" width="9.5703125" style="156" bestFit="1" customWidth="1"/>
    <col min="9" max="9" width="8.5703125" style="156" bestFit="1" customWidth="1"/>
    <col min="10" max="10" width="9.5703125" style="156" bestFit="1" customWidth="1"/>
    <col min="11" max="11" width="11.5703125" style="156" bestFit="1" customWidth="1"/>
    <col min="12" max="12" width="10.85546875" style="1" bestFit="1" customWidth="1"/>
    <col min="13" max="13" width="9.85546875" style="1" bestFit="1" customWidth="1"/>
    <col min="14" max="14" width="11.5703125" style="156" bestFit="1" customWidth="1"/>
    <col min="15" max="15" width="11.140625" style="1" bestFit="1" customWidth="1"/>
    <col min="16" max="16" width="10.85546875" style="1" bestFit="1" customWidth="1"/>
    <col min="17" max="17" width="11.5703125" style="156" bestFit="1" customWidth="1"/>
    <col min="18" max="16384" width="9.140625" style="1"/>
  </cols>
  <sheetData>
    <row r="2" spans="2:17" ht="23.25">
      <c r="B2" s="400" t="s">
        <v>322</v>
      </c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  <c r="Q2" s="400"/>
    </row>
    <row r="3" spans="2:17">
      <c r="B3" s="401" t="s">
        <v>28</v>
      </c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401"/>
      <c r="O3" s="401"/>
      <c r="P3" s="401"/>
      <c r="Q3" s="401"/>
    </row>
    <row r="4" spans="2:17" ht="15.75" thickBot="1">
      <c r="B4" s="402" t="str">
        <f>'HOME PAGE'!H5</f>
        <v>4 WEEKS  ENDING 02-25-2024</v>
      </c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</row>
    <row r="5" spans="2:17">
      <c r="D5" s="407" t="s">
        <v>102</v>
      </c>
      <c r="E5" s="405"/>
      <c r="F5" s="408"/>
      <c r="G5" s="404" t="s">
        <v>31</v>
      </c>
      <c r="H5" s="406"/>
      <c r="I5" s="407" t="s">
        <v>32</v>
      </c>
      <c r="J5" s="405"/>
      <c r="K5" s="408"/>
      <c r="L5" s="404" t="s">
        <v>33</v>
      </c>
      <c r="M5" s="405"/>
      <c r="N5" s="406"/>
      <c r="O5" s="407" t="s">
        <v>34</v>
      </c>
      <c r="P5" s="405"/>
      <c r="Q5" s="408"/>
    </row>
    <row r="6" spans="2:17" s="14" customFormat="1" ht="30.75" thickBot="1">
      <c r="C6" s="158"/>
      <c r="D6" s="85" t="s">
        <v>30</v>
      </c>
      <c r="E6" s="86" t="s">
        <v>36</v>
      </c>
      <c r="F6" s="17" t="s">
        <v>37</v>
      </c>
      <c r="G6" s="18" t="s">
        <v>30</v>
      </c>
      <c r="H6" s="58" t="s">
        <v>36</v>
      </c>
      <c r="I6" s="15" t="s">
        <v>30</v>
      </c>
      <c r="J6" s="16" t="s">
        <v>36</v>
      </c>
      <c r="K6" s="17" t="s">
        <v>37</v>
      </c>
      <c r="L6" s="18" t="s">
        <v>30</v>
      </c>
      <c r="M6" s="16" t="s">
        <v>36</v>
      </c>
      <c r="N6" s="58" t="s">
        <v>37</v>
      </c>
      <c r="O6" s="15" t="s">
        <v>30</v>
      </c>
      <c r="P6" s="16" t="s">
        <v>36</v>
      </c>
      <c r="Q6" s="17" t="s">
        <v>37</v>
      </c>
    </row>
    <row r="7" spans="2:17" ht="15.75" thickBot="1">
      <c r="C7" s="341" t="s">
        <v>11</v>
      </c>
      <c r="D7" s="342">
        <f>'Segment Data'!D75</f>
        <v>743855.28580015583</v>
      </c>
      <c r="E7" s="343">
        <f>'Segment Data'!E75</f>
        <v>8226.4041017983109</v>
      </c>
      <c r="F7" s="344">
        <f>'Segment Data'!F75</f>
        <v>1.118281827489683E-2</v>
      </c>
      <c r="G7" s="345">
        <f>'Segment Data'!G75</f>
        <v>100</v>
      </c>
      <c r="H7" s="346">
        <f>'Segment Data'!H75</f>
        <v>-1.4210854715202004E-14</v>
      </c>
      <c r="I7" s="347">
        <f>'Segment Data'!I75</f>
        <v>5.9545134411532317</v>
      </c>
      <c r="J7" s="348">
        <f>'Segment Data'!J75</f>
        <v>0.13026011079009692</v>
      </c>
      <c r="K7" s="344">
        <f>'Segment Data'!K75</f>
        <v>2.2365117621347588E-2</v>
      </c>
      <c r="L7" s="349">
        <f>'Segment Data'!L75</f>
        <v>4429296.2975699063</v>
      </c>
      <c r="M7" s="350">
        <f>'Segment Data'!M75</f>
        <v>144807.33342693932</v>
      </c>
      <c r="N7" s="344">
        <f>'Segment Data'!N75</f>
        <v>3.3798040942300656E-2</v>
      </c>
      <c r="O7" s="342">
        <f>'Segment Data'!O75</f>
        <v>1777990.4816946983</v>
      </c>
      <c r="P7" s="343">
        <f>'Segment Data'!P75</f>
        <v>-55418.794092306402</v>
      </c>
      <c r="Q7" s="344">
        <f>'Segment Data'!Q75</f>
        <v>-3.0227181036005978E-2</v>
      </c>
    </row>
    <row r="8" spans="2:17">
      <c r="B8" s="416" t="s">
        <v>98</v>
      </c>
      <c r="C8" s="162" t="s">
        <v>371</v>
      </c>
      <c r="D8" s="88">
        <f>'Segment Data'!D76</f>
        <v>1482.6888324893118</v>
      </c>
      <c r="E8" s="87">
        <f>'Segment Data'!E76</f>
        <v>666.28379487141365</v>
      </c>
      <c r="F8" s="89">
        <f>'Segment Data'!F76</f>
        <v>0.81611916165472542</v>
      </c>
      <c r="G8" s="106">
        <f>'Segment Data'!G76</f>
        <v>0.19932490375388029</v>
      </c>
      <c r="H8" s="92">
        <f>'Segment Data'!H76</f>
        <v>8.8344345767487523E-2</v>
      </c>
      <c r="I8" s="194">
        <f>'Segment Data'!I76</f>
        <v>7.9638891149343056</v>
      </c>
      <c r="J8" s="195">
        <f>'Segment Data'!J76</f>
        <v>-0.72028816990277633</v>
      </c>
      <c r="K8" s="89">
        <f>'Segment Data'!K76</f>
        <v>-8.2942591598219442E-2</v>
      </c>
      <c r="L8" s="90">
        <f>'Segment Data'!L76</f>
        <v>11807.969453896285</v>
      </c>
      <c r="M8" s="91">
        <f>'Segment Data'!M76</f>
        <v>4718.1633709883699</v>
      </c>
      <c r="N8" s="89">
        <f>'Segment Data'!N76</f>
        <v>0.66548553173589686</v>
      </c>
      <c r="O8" s="88">
        <f>'Segment Data'!O76</f>
        <v>4235.2618910074234</v>
      </c>
      <c r="P8" s="87">
        <f>'Segment Data'!P76</f>
        <v>1822.4258209466934</v>
      </c>
      <c r="Q8" s="89">
        <f>'Segment Data'!Q76</f>
        <v>0.75530445004530444</v>
      </c>
    </row>
    <row r="9" spans="2:17">
      <c r="B9" s="417"/>
      <c r="C9" s="163" t="s">
        <v>318</v>
      </c>
      <c r="D9" s="88">
        <f>'Segment Data'!D77</f>
        <v>232157.93977433498</v>
      </c>
      <c r="E9" s="87">
        <f>'Segment Data'!E77</f>
        <v>-4438.6438676074904</v>
      </c>
      <c r="F9" s="89">
        <f>'Segment Data'!F77</f>
        <v>-1.8760388672073088E-2</v>
      </c>
      <c r="G9" s="106">
        <f>'Segment Data'!G77</f>
        <v>31.210094786730675</v>
      </c>
      <c r="H9" s="92">
        <f>'Segment Data'!H77</f>
        <v>-0.95239767763646554</v>
      </c>
      <c r="I9" s="194">
        <f>'Segment Data'!I77</f>
        <v>6.7002514720712743</v>
      </c>
      <c r="J9" s="195">
        <f>'Segment Data'!J77</f>
        <v>0.11463379367050308</v>
      </c>
      <c r="K9" s="89">
        <f>'Segment Data'!K77</f>
        <v>1.7406688220981022E-2</v>
      </c>
      <c r="L9" s="90">
        <f>'Segment Data'!L77</f>
        <v>1555516.5777260221</v>
      </c>
      <c r="M9" s="91">
        <f>'Segment Data'!M77</f>
        <v>-2618.0661555810366</v>
      </c>
      <c r="N9" s="89">
        <f>'Segment Data'!N77</f>
        <v>-1.680256687611378E-3</v>
      </c>
      <c r="O9" s="88">
        <f>'Segment Data'!O77</f>
        <v>633434.73535990715</v>
      </c>
      <c r="P9" s="87">
        <f>'Segment Data'!P77</f>
        <v>-55935.027812497341</v>
      </c>
      <c r="Q9" s="89">
        <f>'Segment Data'!Q77</f>
        <v>-8.1139369320595733E-2</v>
      </c>
    </row>
    <row r="10" spans="2:17">
      <c r="B10" s="417"/>
      <c r="C10" s="163" t="s">
        <v>212</v>
      </c>
      <c r="D10" s="88">
        <f>'Segment Data'!D78</f>
        <v>498069.85233945498</v>
      </c>
      <c r="E10" s="87">
        <f>'Segment Data'!E78</f>
        <v>1747.4013746085693</v>
      </c>
      <c r="F10" s="89">
        <f>'Segment Data'!F78</f>
        <v>3.5206978270107196E-3</v>
      </c>
      <c r="G10" s="106">
        <f>'Segment Data'!G78</f>
        <v>66.957896495107576</v>
      </c>
      <c r="H10" s="92">
        <f>'Segment Data'!H78</f>
        <v>-0.51123954791718518</v>
      </c>
      <c r="I10" s="194">
        <f>'Segment Data'!I78</f>
        <v>5.5558584076183823</v>
      </c>
      <c r="J10" s="195">
        <f>'Segment Data'!J78</f>
        <v>0.10374503169762761</v>
      </c>
      <c r="K10" s="89">
        <f>'Segment Data'!K78</f>
        <v>1.9028406884533489E-2</v>
      </c>
      <c r="L10" s="90">
        <f>'Segment Data'!L78</f>
        <v>2767205.5767014073</v>
      </c>
      <c r="M10" s="91">
        <f>'Segment Data'!M78</f>
        <v>61199.30302619515</v>
      </c>
      <c r="N10" s="89">
        <f>'Segment Data'!N78</f>
        <v>2.2616097982314058E-2</v>
      </c>
      <c r="O10" s="88">
        <f>'Segment Data'!O78</f>
        <v>1103695.8872474432</v>
      </c>
      <c r="P10" s="87">
        <f>'Segment Data'!P78</f>
        <v>-32564.706176154083</v>
      </c>
      <c r="Q10" s="89">
        <f>'Segment Data'!Q78</f>
        <v>-2.865954021870578E-2</v>
      </c>
    </row>
    <row r="11" spans="2:17">
      <c r="B11" s="417"/>
      <c r="C11" s="163" t="s">
        <v>347</v>
      </c>
      <c r="D11" s="88">
        <f>'Segment Data'!D79</f>
        <v>11939.903416107072</v>
      </c>
      <c r="E11" s="87">
        <f>'Segment Data'!E79</f>
        <v>11527.276316848243</v>
      </c>
      <c r="F11" s="89">
        <f>'Segment Data'!F79</f>
        <v>27.936304565438974</v>
      </c>
      <c r="G11" s="106">
        <f>'Segment Data'!G79</f>
        <v>1.6051379406766555</v>
      </c>
      <c r="H11" s="92">
        <f>'Segment Data'!H79</f>
        <v>1.5490461925785941</v>
      </c>
      <c r="I11" s="194">
        <f>'Segment Data'!I79</f>
        <v>7.829007791710187</v>
      </c>
      <c r="J11" s="195">
        <f>'Segment Data'!J79</f>
        <v>-0.88462409607749404</v>
      </c>
      <c r="K11" s="89">
        <f>'Segment Data'!K79</f>
        <v>-0.10152185764437804</v>
      </c>
      <c r="L11" s="90">
        <f>'Segment Data'!L79</f>
        <v>93477.596876969343</v>
      </c>
      <c r="M11" s="91">
        <f>'Segment Data'!M79</f>
        <v>89882.116227102291</v>
      </c>
      <c r="N11" s="89">
        <f>'Segment Data'!N79</f>
        <v>24.998637172592115</v>
      </c>
      <c r="O11" s="88">
        <f>'Segment Data'!O79</f>
        <v>36038.070317268372</v>
      </c>
      <c r="P11" s="87">
        <f>'Segment Data'!P79</f>
        <v>34561.192648887634</v>
      </c>
      <c r="Q11" s="89">
        <f>'Segment Data'!Q79</f>
        <v>23.40152701122555</v>
      </c>
    </row>
    <row r="12" spans="2:17" ht="15.75" thickBot="1">
      <c r="B12" s="418"/>
      <c r="C12" s="164" t="s">
        <v>348</v>
      </c>
      <c r="D12" s="155">
        <f>'Segment Data'!D80</f>
        <v>204.90143776755332</v>
      </c>
      <c r="E12" s="149">
        <f>'Segment Data'!E80</f>
        <v>-1275.9135169250965</v>
      </c>
      <c r="F12" s="151">
        <f>'Segment Data'!F80</f>
        <v>-0.86162927574561021</v>
      </c>
      <c r="G12" s="152">
        <f>'Segment Data'!G80</f>
        <v>2.7545873730956072E-2</v>
      </c>
      <c r="H12" s="153">
        <f>'Segment Data'!H80</f>
        <v>-0.17375331279280712</v>
      </c>
      <c r="I12" s="196">
        <f>'Segment Data'!I80</f>
        <v>6.2887641280167816</v>
      </c>
      <c r="J12" s="197">
        <f>'Segment Data'!J80</f>
        <v>-0.23653454131067875</v>
      </c>
      <c r="K12" s="151">
        <f>'Segment Data'!K80</f>
        <v>-3.6248845194247259E-2</v>
      </c>
      <c r="L12" s="154">
        <f>'Segment Data'!L80</f>
        <v>1288.5768116116524</v>
      </c>
      <c r="M12" s="150">
        <f>'Segment Data'!M80</f>
        <v>-8374.1830417644978</v>
      </c>
      <c r="N12" s="151">
        <f>'Segment Data'!N80</f>
        <v>-0.86664505470852349</v>
      </c>
      <c r="O12" s="155">
        <f>'Segment Data'!O80</f>
        <v>586.52687907218933</v>
      </c>
      <c r="P12" s="149">
        <f>'Segment Data'!P80</f>
        <v>-3302.6785734891891</v>
      </c>
      <c r="Q12" s="151">
        <f>'Segment Data'!Q80</f>
        <v>-0.84919107868525934</v>
      </c>
    </row>
    <row r="13" spans="2:17">
      <c r="B13" s="409" t="s">
        <v>99</v>
      </c>
      <c r="C13" s="165" t="s">
        <v>213</v>
      </c>
      <c r="D13" s="127">
        <f>'Type Data'!D51</f>
        <v>245668.13965451327</v>
      </c>
      <c r="E13" s="121">
        <f>'Type Data'!E51</f>
        <v>-4559.5240346172068</v>
      </c>
      <c r="F13" s="123">
        <f>'Type Data'!F51</f>
        <v>-1.8221502640418354E-2</v>
      </c>
      <c r="G13" s="124">
        <f>'Type Data'!G51</f>
        <v>33.026335141283717</v>
      </c>
      <c r="H13" s="125">
        <f>'Type Data'!H51</f>
        <v>-0.98914058493112123</v>
      </c>
      <c r="I13" s="198">
        <f>'Type Data'!I51</f>
        <v>4.6405846617688891</v>
      </c>
      <c r="J13" s="199">
        <f>'Type Data'!J51</f>
        <v>0.16922658353489339</v>
      </c>
      <c r="K13" s="123">
        <f>'Type Data'!K51</f>
        <v>3.7846797454819586E-2</v>
      </c>
      <c r="L13" s="126">
        <f>'Type Data'!L51</f>
        <v>1140043.8007660317</v>
      </c>
      <c r="M13" s="122">
        <f>'Type Data'!M51</f>
        <v>21186.31533201877</v>
      </c>
      <c r="N13" s="123">
        <f>'Type Data'!N51</f>
        <v>1.8935669294646979E-2</v>
      </c>
      <c r="O13" s="127">
        <f>'Type Data'!O51</f>
        <v>615606.12565004826</v>
      </c>
      <c r="P13" s="121">
        <f>'Type Data'!P51</f>
        <v>-16989.598264927627</v>
      </c>
      <c r="Q13" s="123">
        <f>'Type Data'!Q51</f>
        <v>-2.6856960334450689E-2</v>
      </c>
    </row>
    <row r="14" spans="2:17">
      <c r="B14" s="410"/>
      <c r="C14" s="166" t="s">
        <v>214</v>
      </c>
      <c r="D14" s="88">
        <f>'Type Data'!D52</f>
        <v>308778.94025819027</v>
      </c>
      <c r="E14" s="87">
        <f>'Type Data'!E52</f>
        <v>45853.424955099705</v>
      </c>
      <c r="F14" s="89">
        <f>'Type Data'!F52</f>
        <v>0.17439701469156241</v>
      </c>
      <c r="G14" s="106">
        <f>'Type Data'!G52</f>
        <v>41.510619895110466</v>
      </c>
      <c r="H14" s="92">
        <f>'Type Data'!H52</f>
        <v>5.7690222166628189</v>
      </c>
      <c r="I14" s="194">
        <f>'Type Data'!I52</f>
        <v>6.3932611068312752</v>
      </c>
      <c r="J14" s="195">
        <f>'Type Data'!J52</f>
        <v>8.6910114885752954E-2</v>
      </c>
      <c r="K14" s="89">
        <f>'Type Data'!K52</f>
        <v>1.3781363421851184E-2</v>
      </c>
      <c r="L14" s="90">
        <f>'Type Data'!L52</f>
        <v>1974104.3893612658</v>
      </c>
      <c r="M14" s="91">
        <f>'Type Data'!M52</f>
        <v>316003.80512183299</v>
      </c>
      <c r="N14" s="89">
        <f>'Type Data'!N52</f>
        <v>0.19058180675256398</v>
      </c>
      <c r="O14" s="88">
        <f>'Type Data'!O52</f>
        <v>602528.84278988838</v>
      </c>
      <c r="P14" s="87">
        <f>'Type Data'!P52</f>
        <v>57401.859066875419</v>
      </c>
      <c r="Q14" s="89">
        <f>'Type Data'!Q52</f>
        <v>0.10529997740130609</v>
      </c>
    </row>
    <row r="15" spans="2:17">
      <c r="B15" s="410"/>
      <c r="C15" s="166" t="s">
        <v>215</v>
      </c>
      <c r="D15" s="88">
        <f>'Type Data'!D53</f>
        <v>189156.74123562744</v>
      </c>
      <c r="E15" s="87">
        <f>'Type Data'!E53</f>
        <v>-32986.688303978444</v>
      </c>
      <c r="F15" s="89">
        <f>'Type Data'!F53</f>
        <v>-0.14849274800674336</v>
      </c>
      <c r="G15" s="106">
        <f>'Type Data'!G53</f>
        <v>25.429239375795245</v>
      </c>
      <c r="H15" s="92">
        <f>'Type Data'!H53</f>
        <v>-4.7685186332078828</v>
      </c>
      <c r="I15" s="194">
        <f>'Type Data'!I53</f>
        <v>6.9442320497614967</v>
      </c>
      <c r="J15" s="195">
        <f>'Type Data'!J53</f>
        <v>0.16740488882511873</v>
      </c>
      <c r="K15" s="89">
        <f>'Type Data'!K53</f>
        <v>2.4702546612091522E-2</v>
      </c>
      <c r="L15" s="90">
        <f>'Type Data'!L53</f>
        <v>1313548.3049168861</v>
      </c>
      <c r="M15" s="91">
        <f>'Type Data'!M53</f>
        <v>-191879.32201067149</v>
      </c>
      <c r="N15" s="89">
        <f>'Type Data'!N53</f>
        <v>-0.12745835042384596</v>
      </c>
      <c r="O15" s="88">
        <f>'Type Data'!O53</f>
        <v>558849.65464746952</v>
      </c>
      <c r="P15" s="87">
        <f>'Type Data'!P53</f>
        <v>-95507.820835420978</v>
      </c>
      <c r="Q15" s="89">
        <f>'Type Data'!Q53</f>
        <v>-0.14595664359903568</v>
      </c>
    </row>
    <row r="16" spans="2:17" ht="15.75" thickBot="1">
      <c r="B16" s="411"/>
      <c r="C16" s="167" t="s">
        <v>216</v>
      </c>
      <c r="D16" s="155">
        <f>'Type Data'!D54</f>
        <v>251.46465182304382</v>
      </c>
      <c r="E16" s="149">
        <f>'Type Data'!E54</f>
        <v>-80.808514708213806</v>
      </c>
      <c r="F16" s="151">
        <f>'Type Data'!F54</f>
        <v>-0.24319903876623147</v>
      </c>
      <c r="G16" s="152">
        <f>'Type Data'!G54</f>
        <v>3.3805587810342236E-2</v>
      </c>
      <c r="H16" s="153">
        <f>'Type Data'!H54</f>
        <v>-1.1362998524133035E-2</v>
      </c>
      <c r="I16" s="196">
        <f>'Type Data'!I54</f>
        <v>6.3619380064947055</v>
      </c>
      <c r="J16" s="197">
        <f>'Type Data'!J54</f>
        <v>3.2003019806785105E-2</v>
      </c>
      <c r="K16" s="151">
        <f>'Type Data'!K54</f>
        <v>5.0558212484154421E-3</v>
      </c>
      <c r="L16" s="154">
        <f>'Type Data'!L54</f>
        <v>1599.8025257229806</v>
      </c>
      <c r="M16" s="150">
        <f>'Type Data'!M54</f>
        <v>-503.46501624080884</v>
      </c>
      <c r="N16" s="151">
        <f>'Type Data'!N54</f>
        <v>-0.23937278838560458</v>
      </c>
      <c r="O16" s="155">
        <f>'Type Data'!O54</f>
        <v>1005.8586072921753</v>
      </c>
      <c r="P16" s="149">
        <f>'Type Data'!P54</f>
        <v>-323.23405883285523</v>
      </c>
      <c r="Q16" s="151">
        <f>'Type Data'!Q54</f>
        <v>-0.24319903876623147</v>
      </c>
    </row>
    <row r="17" spans="2:17" ht="15" customHeight="1" thickBot="1">
      <c r="B17" s="105" t="s">
        <v>217</v>
      </c>
      <c r="C17" s="168" t="s">
        <v>218</v>
      </c>
      <c r="D17" s="148">
        <f>Granola!D15</f>
        <v>13800.85015954727</v>
      </c>
      <c r="E17" s="142">
        <f>Granola!E15</f>
        <v>-622.64882778887295</v>
      </c>
      <c r="F17" s="144">
        <f>Granola!F15</f>
        <v>-4.3169055465359665E-2</v>
      </c>
      <c r="G17" s="145">
        <f>Granola!G15</f>
        <v>1.8553138524386323</v>
      </c>
      <c r="H17" s="146">
        <f>Granola!H15</f>
        <v>-0.10538934263391453</v>
      </c>
      <c r="I17" s="200">
        <f>Granola!I15</f>
        <v>5.8894713764833648</v>
      </c>
      <c r="J17" s="201">
        <f>Granola!J15</f>
        <v>-7.2896545914031385E-2</v>
      </c>
      <c r="K17" s="144">
        <f>Granola!K15</f>
        <v>-1.2226106617841953E-2</v>
      </c>
      <c r="L17" s="147">
        <f>Granola!L15</f>
        <v>81279.71198578953</v>
      </c>
      <c r="M17" s="143">
        <f>Granola!M15</f>
        <v>-4718.4957050348166</v>
      </c>
      <c r="N17" s="144">
        <f>Granola!N15</f>
        <v>-5.4867372608490547E-2</v>
      </c>
      <c r="O17" s="148">
        <f>Granola!O15</f>
        <v>32899.187799572945</v>
      </c>
      <c r="P17" s="142">
        <f>Granola!P15</f>
        <v>-1918.2239913085505</v>
      </c>
      <c r="Q17" s="144">
        <f>Granola!Q15</f>
        <v>-5.5093813487047408E-2</v>
      </c>
    </row>
    <row r="18" spans="2:17">
      <c r="B18" s="412" t="s">
        <v>219</v>
      </c>
      <c r="C18" s="169" t="s">
        <v>22</v>
      </c>
      <c r="D18" s="136">
        <f>'NB vs PL'!D27</f>
        <v>710544.08091557235</v>
      </c>
      <c r="E18" s="128">
        <f>'NB vs PL'!E27</f>
        <v>16283.045449707774</v>
      </c>
      <c r="F18" s="132">
        <f>'NB vs PL'!F27</f>
        <v>2.3453779800246873E-2</v>
      </c>
      <c r="G18" s="133">
        <f>'NB vs PL'!G27</f>
        <v>95.52181647149942</v>
      </c>
      <c r="H18" s="134">
        <f>'NB vs PL'!H27</f>
        <v>1.1452833121414585</v>
      </c>
      <c r="I18" s="202">
        <f>'NB vs PL'!I27</f>
        <v>5.9118296469147715</v>
      </c>
      <c r="J18" s="203">
        <f>'NB vs PL'!J27</f>
        <v>0.15229349673471582</v>
      </c>
      <c r="K18" s="132">
        <f>'NB vs PL'!K27</f>
        <v>2.6441972541478845E-2</v>
      </c>
      <c r="L18" s="135">
        <f>'NB vs PL'!L27</f>
        <v>4200615.562996489</v>
      </c>
      <c r="M18" s="129">
        <f>'NB vs PL'!M27</f>
        <v>201994.03156940406</v>
      </c>
      <c r="N18" s="132">
        <f>'NB vs PL'!N27</f>
        <v>5.0515916543197717E-2</v>
      </c>
      <c r="O18" s="136">
        <f>'NB vs PL'!O27</f>
        <v>1696532.8011711836</v>
      </c>
      <c r="P18" s="128">
        <f>'NB vs PL'!P27</f>
        <v>-33160.034915193915</v>
      </c>
      <c r="Q18" s="132">
        <f>'NB vs PL'!Q27</f>
        <v>-1.917105408739634E-2</v>
      </c>
    </row>
    <row r="19" spans="2:17" ht="15.75" thickBot="1">
      <c r="B19" s="413"/>
      <c r="C19" s="170" t="s">
        <v>21</v>
      </c>
      <c r="D19" s="141">
        <f>'NB vs PL'!D28</f>
        <v>33311.20488458316</v>
      </c>
      <c r="E19" s="130">
        <f>'NB vs PL'!E28</f>
        <v>-8056.6413479103139</v>
      </c>
      <c r="F19" s="137">
        <f>'NB vs PL'!F28</f>
        <v>-0.19475612297122713</v>
      </c>
      <c r="G19" s="138">
        <f>'NB vs PL'!G28</f>
        <v>4.4781835285005354</v>
      </c>
      <c r="H19" s="139">
        <f>'NB vs PL'!H28</f>
        <v>-1.1452833121415695</v>
      </c>
      <c r="I19" s="204">
        <f>'NB vs PL'!I28</f>
        <v>6.8649793775323387</v>
      </c>
      <c r="J19" s="205">
        <f>'NB vs PL'!J28</f>
        <v>-4.5398095572372732E-2</v>
      </c>
      <c r="K19" s="137">
        <f>'NB vs PL'!K28</f>
        <v>-6.5695536530475758E-3</v>
      </c>
      <c r="L19" s="140">
        <f>'NB vs PL'!L28</f>
        <v>228680.7345734179</v>
      </c>
      <c r="M19" s="131">
        <f>'NB vs PL'!M28</f>
        <v>-57186.698142464593</v>
      </c>
      <c r="N19" s="137">
        <f>'NB vs PL'!N28</f>
        <v>-0.20004621582515567</v>
      </c>
      <c r="O19" s="141">
        <f>'NB vs PL'!O28</f>
        <v>81457.680523514748</v>
      </c>
      <c r="P19" s="130">
        <f>'NB vs PL'!P28</f>
        <v>-22258.75917711253</v>
      </c>
      <c r="Q19" s="137">
        <f>'NB vs PL'!Q28</f>
        <v>-0.21461167816173995</v>
      </c>
    </row>
    <row r="20" spans="2:17">
      <c r="B20" s="409" t="s">
        <v>100</v>
      </c>
      <c r="C20" s="165" t="s">
        <v>208</v>
      </c>
      <c r="D20" s="127">
        <f>Package!D51</f>
        <v>416003.81664963672</v>
      </c>
      <c r="E20" s="121">
        <f>Package!E51</f>
        <v>-34901.32269214245</v>
      </c>
      <c r="F20" s="123">
        <f>Package!F51</f>
        <v>-7.7402805262079266E-2</v>
      </c>
      <c r="G20" s="124">
        <f>Package!G51</f>
        <v>55.925369435554472</v>
      </c>
      <c r="H20" s="125">
        <f>Package!H51</f>
        <v>-5.3698230942395924</v>
      </c>
      <c r="I20" s="198">
        <f>Package!I51</f>
        <v>5.7079151625628644</v>
      </c>
      <c r="J20" s="199">
        <f>Package!J51</f>
        <v>8.2878243528734963E-2</v>
      </c>
      <c r="K20" s="123">
        <f>Package!K51</f>
        <v>1.4733813256992084E-2</v>
      </c>
      <c r="L20" s="126">
        <f>Package!L51</f>
        <v>2374514.492738483</v>
      </c>
      <c r="M20" s="122">
        <f>Package!M51</f>
        <v>-161843.56304125348</v>
      </c>
      <c r="N20" s="123">
        <f>Package!N51</f>
        <v>-6.3809430483386123E-2</v>
      </c>
      <c r="O20" s="127">
        <f>Package!O51</f>
        <v>1158778.2110978365</v>
      </c>
      <c r="P20" s="121">
        <f>Package!P51</f>
        <v>-113381.76671985816</v>
      </c>
      <c r="Q20" s="123">
        <f>Package!Q51</f>
        <v>-8.9125399868621086E-2</v>
      </c>
    </row>
    <row r="21" spans="2:17">
      <c r="B21" s="410"/>
      <c r="C21" s="166" t="s">
        <v>209</v>
      </c>
      <c r="D21" s="88">
        <f>Package!D52</f>
        <v>18386.658646941185</v>
      </c>
      <c r="E21" s="87">
        <f>Package!E52</f>
        <v>-3184.2260710150003</v>
      </c>
      <c r="F21" s="89">
        <f>Package!F52</f>
        <v>-0.14761685079909426</v>
      </c>
      <c r="G21" s="106">
        <f>Package!G52</f>
        <v>2.4718058737947781</v>
      </c>
      <c r="H21" s="92">
        <f>Package!H52</f>
        <v>-0.46049943049876196</v>
      </c>
      <c r="I21" s="194">
        <f>Package!I52</f>
        <v>4.0688172060826426</v>
      </c>
      <c r="J21" s="195">
        <f>Package!J52</f>
        <v>-2.6802010943003829E-2</v>
      </c>
      <c r="K21" s="89">
        <f>Package!K52</f>
        <v>-6.5440680695087175E-3</v>
      </c>
      <c r="L21" s="90">
        <f>Package!L52</f>
        <v>74811.9530650425</v>
      </c>
      <c r="M21" s="91">
        <f>Package!M52</f>
        <v>-13534.17691406369</v>
      </c>
      <c r="N21" s="89">
        <f>Package!N52</f>
        <v>-0.15319490414876707</v>
      </c>
      <c r="O21" s="88">
        <f>Package!O52</f>
        <v>12495.849031686783</v>
      </c>
      <c r="P21" s="87">
        <f>Package!P52</f>
        <v>-2065.7077256441116</v>
      </c>
      <c r="Q21" s="89">
        <f>Package!Q52</f>
        <v>-0.14186036287666484</v>
      </c>
    </row>
    <row r="22" spans="2:17">
      <c r="B22" s="410"/>
      <c r="C22" s="166" t="s">
        <v>210</v>
      </c>
      <c r="D22" s="88">
        <f>Package!D53</f>
        <v>480.92996142804623</v>
      </c>
      <c r="E22" s="87">
        <f>Package!E53</f>
        <v>283.3429602086544</v>
      </c>
      <c r="F22" s="89">
        <f>Package!F53</f>
        <v>1.4340161977256944</v>
      </c>
      <c r="G22" s="106">
        <f>Package!G53</f>
        <v>6.4653699531181774E-2</v>
      </c>
      <c r="H22" s="92">
        <f>Package!H53</f>
        <v>3.779409598173715E-2</v>
      </c>
      <c r="I22" s="194">
        <f>Package!I53</f>
        <v>7.7595107719471299</v>
      </c>
      <c r="J22" s="195">
        <f>Package!J53</f>
        <v>0.30404514681132433</v>
      </c>
      <c r="K22" s="89">
        <f>Package!K53</f>
        <v>4.0781510116048046E-2</v>
      </c>
      <c r="L22" s="90">
        <f>Package!L53</f>
        <v>3731.7812162530422</v>
      </c>
      <c r="M22" s="91">
        <f>Package!M53</f>
        <v>2258.6781206881997</v>
      </c>
      <c r="N22" s="89">
        <f>Package!N53</f>
        <v>1.5332790539158692</v>
      </c>
      <c r="O22" s="88">
        <f>Package!O53</f>
        <v>3690.5295630693436</v>
      </c>
      <c r="P22" s="87">
        <f>Package!P53</f>
        <v>2225.4659905433655</v>
      </c>
      <c r="Q22" s="89">
        <f>Package!Q53</f>
        <v>1.5190234965069436</v>
      </c>
    </row>
    <row r="23" spans="2:17" ht="15.75" thickBot="1">
      <c r="B23" s="411"/>
      <c r="C23" s="167" t="s">
        <v>211</v>
      </c>
      <c r="D23" s="155">
        <f>Package!D54</f>
        <v>308946.63245469815</v>
      </c>
      <c r="E23" s="149">
        <f>Package!E54</f>
        <v>46021.117151607643</v>
      </c>
      <c r="F23" s="151">
        <f>Package!F54</f>
        <v>0.17503480823668352</v>
      </c>
      <c r="G23" s="152">
        <f>Package!G54</f>
        <v>41.533163553764105</v>
      </c>
      <c r="H23" s="153">
        <f>Package!H54</f>
        <v>5.7915658753164578</v>
      </c>
      <c r="I23" s="196">
        <f>Package!I54</f>
        <v>6.3958412509523548</v>
      </c>
      <c r="J23" s="197">
        <f>Package!J54</f>
        <v>8.9490259006831607E-2</v>
      </c>
      <c r="K23" s="151">
        <f>Package!K54</f>
        <v>1.419049766198054E-2</v>
      </c>
      <c r="L23" s="154">
        <f>Package!L54</f>
        <v>1975973.6161965739</v>
      </c>
      <c r="M23" s="150">
        <f>Package!M54</f>
        <v>317873.03195714136</v>
      </c>
      <c r="N23" s="151">
        <f>Package!N54</f>
        <v>0.19170913693571195</v>
      </c>
      <c r="O23" s="155">
        <f>Package!O54</f>
        <v>602906.69812226295</v>
      </c>
      <c r="P23" s="149">
        <f>Package!P54</f>
        <v>57779.714399249991</v>
      </c>
      <c r="Q23" s="151">
        <f>Package!Q54</f>
        <v>0.10599312843520642</v>
      </c>
    </row>
    <row r="24" spans="2:17">
      <c r="B24" s="412" t="s">
        <v>220</v>
      </c>
      <c r="C24" s="171" t="s">
        <v>221</v>
      </c>
      <c r="D24" s="127">
        <f>Flavor!D159</f>
        <v>189439.76622146121</v>
      </c>
      <c r="E24" s="121">
        <f>Flavor!E159</f>
        <v>-13116.361886609608</v>
      </c>
      <c r="F24" s="123">
        <f>Flavor!F159</f>
        <v>-6.4754209162270163E-2</v>
      </c>
      <c r="G24" s="124">
        <f>Flavor!G159</f>
        <v>25.467287769244422</v>
      </c>
      <c r="H24" s="125">
        <f>Flavor!H159</f>
        <v>-2.0678094988816511</v>
      </c>
      <c r="I24" s="198">
        <f>Flavor!I159</f>
        <v>5.3666074095480374</v>
      </c>
      <c r="J24" s="199">
        <f>Flavor!J159</f>
        <v>5.2401643754966365E-2</v>
      </c>
      <c r="K24" s="123">
        <f>Flavor!K159</f>
        <v>9.8606727071559215E-3</v>
      </c>
      <c r="L24" s="126">
        <f>Flavor!L159</f>
        <v>1016648.8530671417</v>
      </c>
      <c r="M24" s="122">
        <f>Flavor!M159</f>
        <v>-59776.090821488062</v>
      </c>
      <c r="N24" s="123">
        <f>Flavor!N159</f>
        <v>-5.5532056518074038E-2</v>
      </c>
      <c r="O24" s="127">
        <f>Flavor!O159</f>
        <v>487503.5495787859</v>
      </c>
      <c r="P24" s="121">
        <f>Flavor!P159</f>
        <v>-45968.453066229704</v>
      </c>
      <c r="Q24" s="123">
        <f>Flavor!Q159</f>
        <v>-8.6168445276064765E-2</v>
      </c>
    </row>
    <row r="25" spans="2:17">
      <c r="B25" s="410"/>
      <c r="C25" s="166" t="s">
        <v>222</v>
      </c>
      <c r="D25" s="88">
        <f>Flavor!D160</f>
        <v>208900.50519971759</v>
      </c>
      <c r="E25" s="87">
        <f>Flavor!E160</f>
        <v>23458.208328576264</v>
      </c>
      <c r="F25" s="89">
        <f>Flavor!F160</f>
        <v>0.12649869379517401</v>
      </c>
      <c r="G25" s="106">
        <f>Flavor!G160</f>
        <v>28.083487364750781</v>
      </c>
      <c r="H25" s="92">
        <f>Flavor!H160</f>
        <v>2.8748119735660431</v>
      </c>
      <c r="I25" s="194">
        <f>Flavor!I160</f>
        <v>6.2781753089659595</v>
      </c>
      <c r="J25" s="195">
        <f>Flavor!J160</f>
        <v>0.11532743447486027</v>
      </c>
      <c r="K25" s="89">
        <f>Flavor!K160</f>
        <v>1.8713334617947795E-2</v>
      </c>
      <c r="L25" s="90">
        <f>Flavor!L160</f>
        <v>1311513.9937753819</v>
      </c>
      <c r="M25" s="91">
        <f>Flavor!M160</f>
        <v>168661.3286623212</v>
      </c>
      <c r="N25" s="89">
        <f>Flavor!N160</f>
        <v>0.14757924079884416</v>
      </c>
      <c r="O25" s="88">
        <f>Flavor!O160</f>
        <v>469090.67701399326</v>
      </c>
      <c r="P25" s="87">
        <f>Flavor!P160</f>
        <v>36045.467921760515</v>
      </c>
      <c r="Q25" s="89">
        <f>Flavor!Q160</f>
        <v>8.3237193634633472E-2</v>
      </c>
    </row>
    <row r="26" spans="2:17">
      <c r="B26" s="410"/>
      <c r="C26" s="166" t="s">
        <v>223</v>
      </c>
      <c r="D26" s="88">
        <f>Flavor!D161</f>
        <v>38975.140625770066</v>
      </c>
      <c r="E26" s="87">
        <f>Flavor!E161</f>
        <v>10220.91583119311</v>
      </c>
      <c r="F26" s="89">
        <f>Flavor!F161</f>
        <v>0.35545788155348823</v>
      </c>
      <c r="G26" s="106">
        <f>Flavor!G161</f>
        <v>5.2396133185831966</v>
      </c>
      <c r="H26" s="92">
        <f>Flavor!H161</f>
        <v>1.3308183392191943</v>
      </c>
      <c r="I26" s="194">
        <f>Flavor!I161</f>
        <v>5.2707575382057517</v>
      </c>
      <c r="J26" s="195">
        <f>Flavor!J161</f>
        <v>0.4702430762177281</v>
      </c>
      <c r="K26" s="89">
        <f>Flavor!K161</f>
        <v>9.7956808575676624E-2</v>
      </c>
      <c r="L26" s="90">
        <f>Flavor!L161</f>
        <v>205428.51625590681</v>
      </c>
      <c r="M26" s="91">
        <f>Flavor!M161</f>
        <v>67393.444286285521</v>
      </c>
      <c r="N26" s="89">
        <f>Flavor!N161</f>
        <v>0.48823420978921533</v>
      </c>
      <c r="O26" s="88">
        <f>Flavor!O161</f>
        <v>83576.938808679581</v>
      </c>
      <c r="P26" s="87">
        <f>Flavor!P161</f>
        <v>21838.140254424143</v>
      </c>
      <c r="Q26" s="89">
        <f>Flavor!Q161</f>
        <v>0.35371825765661774</v>
      </c>
    </row>
    <row r="27" spans="2:17">
      <c r="B27" s="410"/>
      <c r="C27" s="166" t="s">
        <v>224</v>
      </c>
      <c r="D27" s="88">
        <f>Flavor!D162</f>
        <v>1422.0372273176074</v>
      </c>
      <c r="E27" s="87">
        <f>Flavor!E162</f>
        <v>-404.62709997309435</v>
      </c>
      <c r="F27" s="89">
        <f>Flavor!F162</f>
        <v>-0.22151146980202704</v>
      </c>
      <c r="G27" s="106">
        <f>Flavor!G162</f>
        <v>0.19117122032519265</v>
      </c>
      <c r="H27" s="92">
        <f>Flavor!H162</f>
        <v>-5.7142076329698616E-2</v>
      </c>
      <c r="I27" s="194">
        <f>Flavor!I162</f>
        <v>5.974325623511973</v>
      </c>
      <c r="J27" s="195">
        <f>Flavor!J162</f>
        <v>0.50985695991307001</v>
      </c>
      <c r="K27" s="89">
        <f>Flavor!K162</f>
        <v>9.33040321576806E-2</v>
      </c>
      <c r="L27" s="90">
        <f>Flavor!L162</f>
        <v>8495.7134447515018</v>
      </c>
      <c r="M27" s="91">
        <f>Flavor!M162</f>
        <v>-1486.0365306425083</v>
      </c>
      <c r="N27" s="89">
        <f>Flavor!N162</f>
        <v>-0.14887535094604992</v>
      </c>
      <c r="O27" s="88">
        <f>Flavor!O162</f>
        <v>2975.1802000999451</v>
      </c>
      <c r="P27" s="87">
        <f>Flavor!P162</f>
        <v>-1052.1480274200439</v>
      </c>
      <c r="Q27" s="89">
        <f>Flavor!Q162</f>
        <v>-0.26125211752803967</v>
      </c>
    </row>
    <row r="28" spans="2:17">
      <c r="B28" s="410"/>
      <c r="C28" s="166" t="s">
        <v>225</v>
      </c>
      <c r="D28" s="88">
        <f>Flavor!D163</f>
        <v>6446.9665687276238</v>
      </c>
      <c r="E28" s="87">
        <f>Flavor!E163</f>
        <v>-1061.473468779529</v>
      </c>
      <c r="F28" s="89">
        <f>Flavor!F163</f>
        <v>-0.1413707059625057</v>
      </c>
      <c r="G28" s="106">
        <f>Flavor!G163</f>
        <v>0.86669634427517739</v>
      </c>
      <c r="H28" s="92">
        <f>Flavor!H163</f>
        <v>-0.15398680511018981</v>
      </c>
      <c r="I28" s="194">
        <f>Flavor!I163</f>
        <v>4.8654222486876453</v>
      </c>
      <c r="J28" s="195">
        <f>Flavor!J163</f>
        <v>0.27498946656721746</v>
      </c>
      <c r="K28" s="89">
        <f>Flavor!K163</f>
        <v>5.9904910848121259E-2</v>
      </c>
      <c r="L28" s="90">
        <f>Flavor!L163</f>
        <v>31367.214580032825</v>
      </c>
      <c r="M28" s="91">
        <f>Flavor!M163</f>
        <v>-3099.7747107255454</v>
      </c>
      <c r="N28" s="89">
        <f>Flavor!N163</f>
        <v>-8.9934594651604444E-2</v>
      </c>
      <c r="O28" s="88">
        <f>Flavor!O163</f>
        <v>9606.8476710319519</v>
      </c>
      <c r="P28" s="87">
        <f>Flavor!P163</f>
        <v>-20.44991397857666</v>
      </c>
      <c r="Q28" s="89">
        <f>Flavor!Q163</f>
        <v>-2.1241593290329663E-3</v>
      </c>
    </row>
    <row r="29" spans="2:17">
      <c r="B29" s="410"/>
      <c r="C29" s="166" t="s">
        <v>226</v>
      </c>
      <c r="D29" s="88">
        <f>Flavor!D164</f>
        <v>83767.060742372123</v>
      </c>
      <c r="E29" s="87">
        <f>Flavor!E164</f>
        <v>-7615.3705191214249</v>
      </c>
      <c r="F29" s="89">
        <f>Flavor!F164</f>
        <v>-8.3335170819977586E-2</v>
      </c>
      <c r="G29" s="106">
        <f>Flavor!G164</f>
        <v>11.261203938648489</v>
      </c>
      <c r="H29" s="92">
        <f>Flavor!H164</f>
        <v>-1.1611510741831914</v>
      </c>
      <c r="I29" s="194">
        <f>Flavor!I164</f>
        <v>5.3528052161947794</v>
      </c>
      <c r="J29" s="195">
        <f>Flavor!J164</f>
        <v>8.336560549825478E-2</v>
      </c>
      <c r="K29" s="89">
        <f>Flavor!K164</f>
        <v>1.5820582767288864E-2</v>
      </c>
      <c r="L29" s="90">
        <f>Flavor!L164</f>
        <v>448388.7596870744</v>
      </c>
      <c r="M29" s="91">
        <f>Flavor!M164</f>
        <v>-33145.443323992076</v>
      </c>
      <c r="N29" s="89">
        <f>Flavor!N164</f>
        <v>-6.883299902007238E-2</v>
      </c>
      <c r="O29" s="88">
        <f>Flavor!O164</f>
        <v>224207.13521039486</v>
      </c>
      <c r="P29" s="87">
        <f>Flavor!P164</f>
        <v>-18986.489052550052</v>
      </c>
      <c r="Q29" s="89">
        <f>Flavor!Q164</f>
        <v>-7.8071491841503013E-2</v>
      </c>
    </row>
    <row r="30" spans="2:17">
      <c r="B30" s="410"/>
      <c r="C30" s="166" t="s">
        <v>227</v>
      </c>
      <c r="D30" s="88">
        <f>Flavor!D165</f>
        <v>12.657452008771896</v>
      </c>
      <c r="E30" s="87">
        <f>Flavor!E165</f>
        <v>5.6911488247156132</v>
      </c>
      <c r="F30" s="89">
        <f>Flavor!F165</f>
        <v>0.81695393874629163</v>
      </c>
      <c r="G30" s="106">
        <f>Flavor!G165</f>
        <v>1.7016014069398502E-3</v>
      </c>
      <c r="H30" s="92">
        <f>Flavor!H165</f>
        <v>7.5461531689223363E-4</v>
      </c>
      <c r="I30" s="194">
        <f>Flavor!I165</f>
        <v>8.9024762532357293</v>
      </c>
      <c r="J30" s="195">
        <f>Flavor!J165</f>
        <v>-1.8039065978611877</v>
      </c>
      <c r="K30" s="89">
        <f>Flavor!K165</f>
        <v>-0.16848889330315414</v>
      </c>
      <c r="L30" s="90">
        <f>Flavor!L165</f>
        <v>112.68266593456268</v>
      </c>
      <c r="M30" s="91">
        <f>Flavor!M165</f>
        <v>38.098756989240641</v>
      </c>
      <c r="N30" s="89">
        <f>Flavor!N165</f>
        <v>0.51081738042412195</v>
      </c>
      <c r="O30" s="88">
        <f>Flavor!O165</f>
        <v>44.996274471282959</v>
      </c>
      <c r="P30" s="87">
        <f>Flavor!P165</f>
        <v>20.231599092483521</v>
      </c>
      <c r="Q30" s="89">
        <f>Flavor!Q165</f>
        <v>0.81695393874629196</v>
      </c>
    </row>
    <row r="31" spans="2:17">
      <c r="B31" s="410"/>
      <c r="C31" s="166" t="s">
        <v>228</v>
      </c>
      <c r="D31" s="88">
        <f>Flavor!D166</f>
        <v>50951.386726484103</v>
      </c>
      <c r="E31" s="87">
        <f>Flavor!E166</f>
        <v>-13035.514172118324</v>
      </c>
      <c r="F31" s="89">
        <f>Flavor!F166</f>
        <v>-0.20372160534505648</v>
      </c>
      <c r="G31" s="106">
        <f>Flavor!G166</f>
        <v>6.8496369790094764</v>
      </c>
      <c r="H31" s="92">
        <f>Flavor!H166</f>
        <v>-1.8486214078655614</v>
      </c>
      <c r="I31" s="194">
        <f>Flavor!I166</f>
        <v>6.5157964204487868</v>
      </c>
      <c r="J31" s="195">
        <f>Flavor!J166</f>
        <v>0.29343420943977261</v>
      </c>
      <c r="K31" s="89">
        <f>Flavor!K166</f>
        <v>4.7158008404044598E-2</v>
      </c>
      <c r="L31" s="90">
        <f>Flavor!L166</f>
        <v>331988.86324932694</v>
      </c>
      <c r="M31" s="91">
        <f>Flavor!M166</f>
        <v>-66160.810901715537</v>
      </c>
      <c r="N31" s="89">
        <f>Flavor!N166</f>
        <v>-0.16617070211795953</v>
      </c>
      <c r="O31" s="88">
        <f>Flavor!O166</f>
        <v>150401.39620709419</v>
      </c>
      <c r="P31" s="87">
        <f>Flavor!P166</f>
        <v>-38942.070542667585</v>
      </c>
      <c r="Q31" s="89">
        <f>Flavor!Q166</f>
        <v>-0.20566894232550317</v>
      </c>
    </row>
    <row r="32" spans="2:17">
      <c r="B32" s="410"/>
      <c r="C32" s="166" t="s">
        <v>229</v>
      </c>
      <c r="D32" s="88">
        <f>Flavor!D167</f>
        <v>1063.8835502881766</v>
      </c>
      <c r="E32" s="87">
        <f>Flavor!E167</f>
        <v>210.57164368221765</v>
      </c>
      <c r="F32" s="89">
        <f>Flavor!F167</f>
        <v>0.24676984119413573</v>
      </c>
      <c r="G32" s="106">
        <f>Flavor!G167</f>
        <v>0.14302291999495176</v>
      </c>
      <c r="H32" s="92">
        <f>Flavor!H167</f>
        <v>2.7025311984251468E-2</v>
      </c>
      <c r="I32" s="194">
        <f>Flavor!I167</f>
        <v>4.5879137723342733</v>
      </c>
      <c r="J32" s="195">
        <f>Flavor!J167</f>
        <v>4.211562273968017E-2</v>
      </c>
      <c r="K32" s="89">
        <f>Flavor!K167</f>
        <v>9.264736654318045E-3</v>
      </c>
      <c r="L32" s="90">
        <f>Flavor!L167</f>
        <v>4881.0059925270079</v>
      </c>
      <c r="M32" s="91">
        <f>Flavor!M167</f>
        <v>1002.0223064506054</v>
      </c>
      <c r="N32" s="89">
        <f>Flavor!N167</f>
        <v>0.25832083544134526</v>
      </c>
      <c r="O32" s="88">
        <f>Flavor!O167</f>
        <v>2852.3570038080215</v>
      </c>
      <c r="P32" s="87">
        <f>Flavor!P167</f>
        <v>576.85858619213104</v>
      </c>
      <c r="Q32" s="89">
        <f>Flavor!Q167</f>
        <v>0.25350867384760634</v>
      </c>
    </row>
    <row r="33" spans="2:17">
      <c r="B33" s="410"/>
      <c r="C33" s="166" t="s">
        <v>230</v>
      </c>
      <c r="D33" s="88">
        <f>Flavor!D168</f>
        <v>5335.5037973436474</v>
      </c>
      <c r="E33" s="87">
        <f>Flavor!E168</f>
        <v>-1243.053732690526</v>
      </c>
      <c r="F33" s="89">
        <f>Flavor!F168</f>
        <v>-0.18895536400121271</v>
      </c>
      <c r="G33" s="106">
        <f>Flavor!G168</f>
        <v>0.71727712354753415</v>
      </c>
      <c r="H33" s="92">
        <f>Flavor!H168</f>
        <v>-0.17699955504699816</v>
      </c>
      <c r="I33" s="194">
        <f>Flavor!I168</f>
        <v>6.4109141203352449</v>
      </c>
      <c r="J33" s="195">
        <f>Flavor!J168</f>
        <v>-0.35211372132802943</v>
      </c>
      <c r="K33" s="89">
        <f>Flavor!K168</f>
        <v>-5.2064508615335209E-2</v>
      </c>
      <c r="L33" s="90">
        <f>Flavor!L168</f>
        <v>34205.456633492708</v>
      </c>
      <c r="M33" s="91">
        <f>Flavor!M168</f>
        <v>-10285.511100111988</v>
      </c>
      <c r="N33" s="89">
        <f>Flavor!N168</f>
        <v>-0.23118200443959297</v>
      </c>
      <c r="O33" s="88">
        <f>Flavor!O168</f>
        <v>15691.942382097244</v>
      </c>
      <c r="P33" s="87">
        <f>Flavor!P168</f>
        <v>-3872.6292630192947</v>
      </c>
      <c r="Q33" s="89">
        <f>Flavor!Q168</f>
        <v>-0.19794091755573556</v>
      </c>
    </row>
    <row r="34" spans="2:17">
      <c r="B34" s="410"/>
      <c r="C34" s="166" t="s">
        <v>231</v>
      </c>
      <c r="D34" s="88">
        <f>Flavor!D169</f>
        <v>1.5555444732308388</v>
      </c>
      <c r="E34" s="87">
        <f>Flavor!E169</f>
        <v>-6.3970562890172005</v>
      </c>
      <c r="F34" s="89">
        <f>Flavor!F169</f>
        <v>-0.80439801773839859</v>
      </c>
      <c r="G34" s="106">
        <f>Flavor!G169</f>
        <v>2.0911923366351547E-4</v>
      </c>
      <c r="H34" s="92">
        <f>Flavor!H169</f>
        <v>-8.7194228527627256E-4</v>
      </c>
      <c r="I34" s="194">
        <f>Flavor!I169</f>
        <v>6.0074490521424906</v>
      </c>
      <c r="J34" s="195">
        <f>Flavor!J169</f>
        <v>0.21555089061743793</v>
      </c>
      <c r="K34" s="89">
        <f>Flavor!K169</f>
        <v>3.7215932429426841E-2</v>
      </c>
      <c r="L34" s="90">
        <f>Flavor!L169</f>
        <v>9.3448541712760917</v>
      </c>
      <c r="M34" s="91">
        <f>Flavor!M169</f>
        <v>-36.715799562931061</v>
      </c>
      <c r="N34" s="89">
        <f>Flavor!N169</f>
        <v>-0.7971185075834889</v>
      </c>
      <c r="O34" s="88">
        <f>Flavor!O169</f>
        <v>5.2205889225006104</v>
      </c>
      <c r="P34" s="87">
        <f>Flavor!P169</f>
        <v>-23.618608236312866</v>
      </c>
      <c r="Q34" s="89">
        <f>Flavor!Q169</f>
        <v>-0.81897592732032209</v>
      </c>
    </row>
    <row r="35" spans="2:17">
      <c r="B35" s="410"/>
      <c r="C35" s="166" t="s">
        <v>232</v>
      </c>
      <c r="D35" s="88">
        <f>Flavor!D170</f>
        <v>624.08221237336397</v>
      </c>
      <c r="E35" s="87">
        <f>Flavor!E170</f>
        <v>184.63206930717229</v>
      </c>
      <c r="F35" s="89">
        <f>Flavor!F170</f>
        <v>0.42014338195211892</v>
      </c>
      <c r="G35" s="106">
        <f>Flavor!G170</f>
        <v>8.3898336717745645E-2</v>
      </c>
      <c r="H35" s="92">
        <f>Flavor!H170</f>
        <v>2.4160314734211437E-2</v>
      </c>
      <c r="I35" s="194">
        <f>Flavor!I170</f>
        <v>3.8217661034844808</v>
      </c>
      <c r="J35" s="195">
        <f>Flavor!J170</f>
        <v>-0.56705870852601947</v>
      </c>
      <c r="K35" s="89">
        <f>Flavor!K170</f>
        <v>-0.12920513641241754</v>
      </c>
      <c r="L35" s="90">
        <f>Flavor!L170</f>
        <v>2385.0962450361253</v>
      </c>
      <c r="M35" s="91">
        <f>Flavor!M170</f>
        <v>456.42655350565929</v>
      </c>
      <c r="N35" s="89">
        <f>Flavor!N170</f>
        <v>0.23665356256180345</v>
      </c>
      <c r="O35" s="88">
        <f>Flavor!O170</f>
        <v>938.58982348442078</v>
      </c>
      <c r="P35" s="87">
        <f>Flavor!P170</f>
        <v>-240.1230343580246</v>
      </c>
      <c r="Q35" s="89">
        <f>Flavor!Q170</f>
        <v>-0.20371631034682497</v>
      </c>
    </row>
    <row r="36" spans="2:17" ht="15.75" thickBot="1">
      <c r="B36" s="413"/>
      <c r="C36" s="172" t="s">
        <v>233</v>
      </c>
      <c r="D36" s="155">
        <f>Flavor!D171</f>
        <v>1765.7196957139254</v>
      </c>
      <c r="E36" s="149">
        <f>Flavor!E171</f>
        <v>-425.05721786963522</v>
      </c>
      <c r="F36" s="151">
        <f>Flavor!F171</f>
        <v>-0.19402122381066561</v>
      </c>
      <c r="G36" s="152">
        <f>Flavor!G171</f>
        <v>0.23737408732863446</v>
      </c>
      <c r="H36" s="153">
        <f>Flavor!H171</f>
        <v>-6.0435986213568105E-2</v>
      </c>
      <c r="I36" s="196">
        <f>Flavor!I171</f>
        <v>3.6383740773498556</v>
      </c>
      <c r="J36" s="197">
        <f>Flavor!J171</f>
        <v>0.30447968719264606</v>
      </c>
      <c r="K36" s="151">
        <f>Flavor!K171</f>
        <v>9.1328534008627768E-2</v>
      </c>
      <c r="L36" s="154">
        <f>Flavor!L171</f>
        <v>6424.3487687516208</v>
      </c>
      <c r="M36" s="150">
        <f>Flavor!M171</f>
        <v>-879.47009353053818</v>
      </c>
      <c r="N36" s="151">
        <f>Flavor!N171</f>
        <v>-0.12041236373922587</v>
      </c>
      <c r="O36" s="155">
        <f>Flavor!O171</f>
        <v>4181.0053582191467</v>
      </c>
      <c r="P36" s="149">
        <f>Flavor!P171</f>
        <v>-889.73897202884837</v>
      </c>
      <c r="Q36" s="151">
        <f>Flavor!Q171</f>
        <v>-0.17546516134157641</v>
      </c>
    </row>
    <row r="37" spans="2:17">
      <c r="B37" s="409" t="s">
        <v>234</v>
      </c>
      <c r="C37" s="244" t="s">
        <v>346</v>
      </c>
      <c r="D37" s="127">
        <f>Fat!D51</f>
        <v>87040.577688978432</v>
      </c>
      <c r="E37" s="121">
        <f>Fat!E51</f>
        <v>11399.526397483554</v>
      </c>
      <c r="F37" s="123">
        <f>Fat!F51</f>
        <v>0.15070555211552597</v>
      </c>
      <c r="G37" s="124">
        <f>Fat!G51</f>
        <v>11.701278373702747</v>
      </c>
      <c r="H37" s="125">
        <f>Fat!H51</f>
        <v>1.4187768062192596</v>
      </c>
      <c r="I37" s="198">
        <f>Fat!I51</f>
        <v>4.4759653250821199</v>
      </c>
      <c r="J37" s="199">
        <f>Fat!J51</f>
        <v>-0.12667187758128051</v>
      </c>
      <c r="K37" s="123">
        <f>Fat!K51</f>
        <v>-2.7521586430488049E-2</v>
      </c>
      <c r="L37" s="126">
        <f>Fat!L51</f>
        <v>389590.60761098383</v>
      </c>
      <c r="M37" s="122">
        <f>Fat!M51</f>
        <v>41442.290888179094</v>
      </c>
      <c r="N37" s="123">
        <f>Fat!N51</f>
        <v>0.11903630980693609</v>
      </c>
      <c r="O37" s="127">
        <f>Fat!O51</f>
        <v>129184.25125479698</v>
      </c>
      <c r="P37" s="121">
        <f>Fat!P51</f>
        <v>1831.7986368155107</v>
      </c>
      <c r="Q37" s="123">
        <f>Fat!Q51</f>
        <v>1.4383693436280714E-2</v>
      </c>
    </row>
    <row r="38" spans="2:17">
      <c r="B38" s="410"/>
      <c r="C38" s="245" t="s">
        <v>236</v>
      </c>
      <c r="D38" s="88">
        <f>Fat!D52</f>
        <v>12641.324940845561</v>
      </c>
      <c r="E38" s="87">
        <f>Fat!E52</f>
        <v>12033.495919887853</v>
      </c>
      <c r="F38" s="89">
        <f>Fat!F52</f>
        <v>19.797501443625741</v>
      </c>
      <c r="G38" s="106">
        <f>Fat!G52</f>
        <v>1.699433368581557</v>
      </c>
      <c r="H38" s="92">
        <f>Fat!H52</f>
        <v>1.6168062401367895</v>
      </c>
      <c r="I38" s="194">
        <f>Fat!I52</f>
        <v>7.6288222414832028</v>
      </c>
      <c r="J38" s="195">
        <f>Fat!J52</f>
        <v>4.2334046784461972</v>
      </c>
      <c r="K38" s="89">
        <f>Fat!K52</f>
        <v>1.2467994288925279</v>
      </c>
      <c r="L38" s="90">
        <f>Fat!L52</f>
        <v>96438.420870538946</v>
      </c>
      <c r="M38" s="91">
        <f>Fat!M52</f>
        <v>94374.587537455562</v>
      </c>
      <c r="N38" s="89">
        <f>Fat!N52</f>
        <v>45.727814365929845</v>
      </c>
      <c r="O38" s="88">
        <f>Fat!O52</f>
        <v>36902.09591126442</v>
      </c>
      <c r="P38" s="87">
        <f>Fat!P52</f>
        <v>35309.847481846809</v>
      </c>
      <c r="Q38" s="89">
        <f>Fat!Q52</f>
        <v>22.17609188960666</v>
      </c>
    </row>
    <row r="39" spans="2:17">
      <c r="B39" s="410"/>
      <c r="C39" s="245" t="s">
        <v>97</v>
      </c>
      <c r="D39" s="88">
        <f>Fat!D53</f>
        <v>455475.38681241026</v>
      </c>
      <c r="E39" s="87">
        <f>Fat!E53</f>
        <v>16691.742644324666</v>
      </c>
      <c r="F39" s="89">
        <f>Fat!F53</f>
        <v>3.8040940828529449E-2</v>
      </c>
      <c r="G39" s="106">
        <f>Fat!G53</f>
        <v>61.231720135249283</v>
      </c>
      <c r="H39" s="92">
        <f>Fat!H53</f>
        <v>1.5843007523861417</v>
      </c>
      <c r="I39" s="194">
        <f>Fat!I53</f>
        <v>5.9616580390136749</v>
      </c>
      <c r="J39" s="195">
        <f>Fat!J53</f>
        <v>0.15893102437263629</v>
      </c>
      <c r="K39" s="89">
        <f>Fat!K53</f>
        <v>2.7389023121651691E-2</v>
      </c>
      <c r="L39" s="90">
        <f>Fat!L53</f>
        <v>2715388.5013630688</v>
      </c>
      <c r="M39" s="91">
        <f>Fat!M53</f>
        <v>169246.7957662777</v>
      </c>
      <c r="N39" s="89">
        <f>Fat!N53</f>
        <v>6.6471868158103117E-2</v>
      </c>
      <c r="O39" s="88">
        <f>Fat!O53</f>
        <v>1066140.3027408123</v>
      </c>
      <c r="P39" s="87">
        <f>Fat!P53</f>
        <v>2512.4894549585879</v>
      </c>
      <c r="Q39" s="89">
        <f>Fat!Q53</f>
        <v>2.3621885621783259E-3</v>
      </c>
    </row>
    <row r="40" spans="2:17" ht="15.75" thickBot="1">
      <c r="B40" s="411"/>
      <c r="C40" s="246" t="s">
        <v>23</v>
      </c>
      <c r="D40" s="120">
        <f>Fat!D54</f>
        <v>188697.99635791979</v>
      </c>
      <c r="E40" s="114">
        <f>Fat!E54</f>
        <v>-31898.360859900247</v>
      </c>
      <c r="F40" s="116">
        <f>Fat!F54</f>
        <v>-0.14460057846015717</v>
      </c>
      <c r="G40" s="117">
        <f>Fat!G54</f>
        <v>25.367568122466142</v>
      </c>
      <c r="H40" s="118">
        <f>Fat!H54</f>
        <v>-4.6198837987425243</v>
      </c>
      <c r="I40" s="206">
        <f>Fat!I54</f>
        <v>6.5071107877387924</v>
      </c>
      <c r="J40" s="207">
        <f>Fat!J54</f>
        <v>0.21446332067467111</v>
      </c>
      <c r="K40" s="116">
        <f>Fat!K54</f>
        <v>3.4081572469644557E-2</v>
      </c>
      <c r="L40" s="119">
        <f>Fat!L54</f>
        <v>1227878.7677253152</v>
      </c>
      <c r="M40" s="115">
        <f>Fat!M54</f>
        <v>-160256.34076497215</v>
      </c>
      <c r="N40" s="116">
        <f>Fat!N54</f>
        <v>-0.11544722108445502</v>
      </c>
      <c r="O40" s="120">
        <f>Fat!O54</f>
        <v>545763.83178782463</v>
      </c>
      <c r="P40" s="114">
        <f>Fat!P54</f>
        <v>-95072.92966592696</v>
      </c>
      <c r="Q40" s="116">
        <f>Fat!Q54</f>
        <v>-0.14835748412786437</v>
      </c>
    </row>
    <row r="41" spans="2:17" ht="15.75" hidden="1" thickBot="1">
      <c r="B41" s="412" t="s">
        <v>237</v>
      </c>
      <c r="C41" s="169" t="s">
        <v>238</v>
      </c>
      <c r="D41" s="136">
        <f>Organic!D15</f>
        <v>1672.8482745066285</v>
      </c>
      <c r="E41" s="128">
        <f>Organic!E15</f>
        <v>-115.06513819410793</v>
      </c>
      <c r="F41" s="132">
        <f>Organic!F15</f>
        <v>-6.4357220756175226E-2</v>
      </c>
      <c r="G41" s="133">
        <f>Organic!G15</f>
        <v>0.22488894095941875</v>
      </c>
      <c r="H41" s="134">
        <f>Organic!H15</f>
        <v>-1.8156629596885854E-2</v>
      </c>
      <c r="I41" s="202">
        <f>Organic!I15</f>
        <v>3.0677688900846158</v>
      </c>
      <c r="J41" s="203">
        <f>Organic!J15</f>
        <v>0.40100795343319406</v>
      </c>
      <c r="K41" s="132">
        <f>Organic!K15</f>
        <v>0.15037266667657459</v>
      </c>
      <c r="L41" s="135">
        <f>Organic!L15</f>
        <v>5131.9118943631647</v>
      </c>
      <c r="M41" s="129">
        <f>Organic!M15</f>
        <v>363.97424725770907</v>
      </c>
      <c r="N41" s="132">
        <f>Organic!N15</f>
        <v>7.6337879015400387E-2</v>
      </c>
      <c r="O41" s="136">
        <f>Organic!O15</f>
        <v>1079.6695867776871</v>
      </c>
      <c r="P41" s="128">
        <f>Organic!P15</f>
        <v>-95.066139698028564</v>
      </c>
      <c r="Q41" s="132">
        <f>Organic!Q15</f>
        <v>-8.0925554195268437E-2</v>
      </c>
    </row>
    <row r="42" spans="2:17" hidden="1">
      <c r="B42" s="410"/>
      <c r="C42" s="173" t="s">
        <v>239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8" t="e">
        <f>#REF!</f>
        <v>#REF!</v>
      </c>
      <c r="J42" s="209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.75" hidden="1" thickBot="1">
      <c r="B43" s="413"/>
      <c r="C43" s="170" t="s">
        <v>240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4" t="e">
        <f>#REF!</f>
        <v>#REF!</v>
      </c>
      <c r="J43" s="205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409" t="s">
        <v>101</v>
      </c>
      <c r="C44" s="165" t="s">
        <v>241</v>
      </c>
      <c r="D44" s="127">
        <f>Size!D87</f>
        <v>382044.68178491795</v>
      </c>
      <c r="E44" s="121">
        <f>Size!E87</f>
        <v>-32257.324722609075</v>
      </c>
      <c r="F44" s="123">
        <f>Size!F87</f>
        <v>-7.7859446046450717E-2</v>
      </c>
      <c r="G44" s="124">
        <f>Size!G87</f>
        <v>51.360081601619221</v>
      </c>
      <c r="H44" s="125">
        <f>Size!H87</f>
        <v>-4.9593502226209694</v>
      </c>
      <c r="I44" s="198">
        <f>Size!I87</f>
        <v>5.6646710563352247</v>
      </c>
      <c r="J44" s="199">
        <f>Size!J87</f>
        <v>0.1639193692527865</v>
      </c>
      <c r="K44" s="123">
        <f>Size!K87</f>
        <v>2.9799448980349853E-2</v>
      </c>
      <c r="L44" s="126">
        <f>Size!L87</f>
        <v>2164157.4511338258</v>
      </c>
      <c r="M44" s="122">
        <f>Size!M87</f>
        <v>-114815.01012409292</v>
      </c>
      <c r="N44" s="123">
        <f>Size!N87</f>
        <v>-5.0380165656200501E-2</v>
      </c>
      <c r="O44" s="127">
        <f>Size!O87</f>
        <v>1094205.4331001043</v>
      </c>
      <c r="P44" s="121">
        <f>Size!P87</f>
        <v>-94229.888755480992</v>
      </c>
      <c r="Q44" s="123">
        <f>Size!Q87</f>
        <v>-7.9289034095985492E-2</v>
      </c>
    </row>
    <row r="45" spans="2:17">
      <c r="B45" s="410"/>
      <c r="C45" s="166" t="s">
        <v>242</v>
      </c>
      <c r="D45" s="88">
        <f>Size!D88</f>
        <v>2884.042383808589</v>
      </c>
      <c r="E45" s="87">
        <f>Size!E88</f>
        <v>1181.0361879506233</v>
      </c>
      <c r="F45" s="89">
        <f>Size!F88</f>
        <v>0.69350081686321963</v>
      </c>
      <c r="G45" s="106">
        <f>Size!G88</f>
        <v>0.38771551924999237</v>
      </c>
      <c r="H45" s="92">
        <f>Size!H88</f>
        <v>0.15621207529518064</v>
      </c>
      <c r="I45" s="194">
        <f>Size!I88</f>
        <v>1.4223422083451784</v>
      </c>
      <c r="J45" s="195">
        <f>Size!J88</f>
        <v>-2.3704843423383934</v>
      </c>
      <c r="K45" s="89">
        <f>Size!K88</f>
        <v>-0.62499149662173892</v>
      </c>
      <c r="L45" s="90">
        <f>Size!L88</f>
        <v>4102.0952131474014</v>
      </c>
      <c r="M45" s="91">
        <f>Size!M88</f>
        <v>-2357.1119024813179</v>
      </c>
      <c r="N45" s="89">
        <f>Size!N88</f>
        <v>-0.36492279319826143</v>
      </c>
      <c r="O45" s="88">
        <f>Size!O88</f>
        <v>1250.6108593940735</v>
      </c>
      <c r="P45" s="87">
        <f>Size!P88</f>
        <v>-725.44799482822418</v>
      </c>
      <c r="Q45" s="89">
        <f>Size!Q88</f>
        <v>-0.36711861758476477</v>
      </c>
    </row>
    <row r="46" spans="2:17">
      <c r="B46" s="410"/>
      <c r="C46" s="166" t="s">
        <v>243</v>
      </c>
      <c r="D46" s="88">
        <f>Size!D89</f>
        <v>2958.4937130570411</v>
      </c>
      <c r="E46" s="87">
        <f>Size!E89</f>
        <v>2170.3227003633974</v>
      </c>
      <c r="F46" s="89">
        <f>Size!F89</f>
        <v>2.753619031161942</v>
      </c>
      <c r="G46" s="106">
        <f>Size!G89</f>
        <v>0.39772436514645809</v>
      </c>
      <c r="H46" s="92">
        <f>Size!H89</f>
        <v>0.29058188715212196</v>
      </c>
      <c r="I46" s="194">
        <f>Size!I89</f>
        <v>0.93790220305277427</v>
      </c>
      <c r="J46" s="195">
        <f>Size!J89</f>
        <v>-0.12691344749940525</v>
      </c>
      <c r="K46" s="89">
        <f>Size!K89</f>
        <v>-0.11918818758307316</v>
      </c>
      <c r="L46" s="90">
        <f>Size!L89</f>
        <v>2774.7777711939812</v>
      </c>
      <c r="M46" s="91">
        <f>Size!M89</f>
        <v>1935.5209415662289</v>
      </c>
      <c r="N46" s="89">
        <f>Size!N89</f>
        <v>2.3062319819604191</v>
      </c>
      <c r="O46" s="88">
        <f>Size!O89</f>
        <v>1313.2369050979614</v>
      </c>
      <c r="P46" s="87">
        <f>Size!P89</f>
        <v>885.21917164325714</v>
      </c>
      <c r="Q46" s="89">
        <f>Size!Q89</f>
        <v>2.0681834009499913</v>
      </c>
    </row>
    <row r="47" spans="2:17">
      <c r="B47" s="410"/>
      <c r="C47" s="166" t="s">
        <v>244</v>
      </c>
      <c r="D47" s="88">
        <f>Size!D90</f>
        <v>45699.292313218117</v>
      </c>
      <c r="E47" s="87">
        <f>Size!E90</f>
        <v>13305.921528249979</v>
      </c>
      <c r="F47" s="89">
        <f>Size!F90</f>
        <v>0.41076063422286624</v>
      </c>
      <c r="G47" s="106">
        <f>Size!G90</f>
        <v>6.1435729752272925</v>
      </c>
      <c r="H47" s="92">
        <f>Size!H90</f>
        <v>1.7400793671213854</v>
      </c>
      <c r="I47" s="194">
        <f>Size!I90</f>
        <v>4.1997483928031478</v>
      </c>
      <c r="J47" s="195">
        <f>Size!J90</f>
        <v>5.2312752322047018E-2</v>
      </c>
      <c r="K47" s="89">
        <f>Size!K90</f>
        <v>1.2613276457251729E-2</v>
      </c>
      <c r="L47" s="90">
        <f>Size!L90</f>
        <v>191925.52944467904</v>
      </c>
      <c r="M47" s="91">
        <f>Size!M90</f>
        <v>57576.108935782919</v>
      </c>
      <c r="N47" s="89">
        <f>Size!N90</f>
        <v>0.42855494811732697</v>
      </c>
      <c r="O47" s="88">
        <f>Size!O90</f>
        <v>25484.209450364113</v>
      </c>
      <c r="P47" s="87">
        <f>Size!P90</f>
        <v>7210.6701583862305</v>
      </c>
      <c r="Q47" s="89">
        <f>Size!Q90</f>
        <v>0.39459625435296641</v>
      </c>
    </row>
    <row r="48" spans="2:17">
      <c r="B48" s="410"/>
      <c r="C48" s="166" t="s">
        <v>245</v>
      </c>
      <c r="D48" s="88">
        <f>Size!D91</f>
        <v>681855.48791349155</v>
      </c>
      <c r="E48" s="87">
        <f>Size!E91</f>
        <v>-8471.3179171747761</v>
      </c>
      <c r="F48" s="89">
        <f>Size!F91</f>
        <v>-1.2271460191932265E-2</v>
      </c>
      <c r="G48" s="106">
        <f>Size!G91</f>
        <v>91.665072619606136</v>
      </c>
      <c r="H48" s="92">
        <f>Size!H91</f>
        <v>-2.1766487979785438</v>
      </c>
      <c r="I48" s="194">
        <f>Size!I91</f>
        <v>6.1394997782114871</v>
      </c>
      <c r="J48" s="195">
        <f>Size!J91</f>
        <v>0.19887538129154603</v>
      </c>
      <c r="K48" s="89">
        <f>Size!K91</f>
        <v>3.3477184888958428E-2</v>
      </c>
      <c r="L48" s="90">
        <f>Size!L91</f>
        <v>4186251.6168171666</v>
      </c>
      <c r="M48" s="91">
        <f>Size!M91</f>
        <v>85279.352251695003</v>
      </c>
      <c r="N48" s="89">
        <f>Size!N91</f>
        <v>2.0794910755323283E-2</v>
      </c>
      <c r="O48" s="88">
        <f>Size!O91</f>
        <v>1743001.5527330637</v>
      </c>
      <c r="P48" s="87">
        <f>Size!P91</f>
        <v>-62867.005997546948</v>
      </c>
      <c r="Q48" s="89">
        <f>Size!Q91</f>
        <v>-3.481261451372613E-2</v>
      </c>
    </row>
    <row r="49" spans="2:17" ht="15" customHeight="1">
      <c r="B49" s="410"/>
      <c r="C49" s="166" t="s">
        <v>246</v>
      </c>
      <c r="D49" s="88">
        <f>Size!D92</f>
        <v>56128.892745733261</v>
      </c>
      <c r="E49" s="87">
        <f>Size!E92</f>
        <v>13334.065405339003</v>
      </c>
      <c r="F49" s="89">
        <f>Size!F92</f>
        <v>0.31158124086536293</v>
      </c>
      <c r="G49" s="106">
        <f>Size!G92</f>
        <v>7.5456737106272103</v>
      </c>
      <c r="H49" s="92">
        <f>Size!H92</f>
        <v>1.728225754860004</v>
      </c>
      <c r="I49" s="194">
        <f>Size!I92</f>
        <v>4.2059540285822985</v>
      </c>
      <c r="J49" s="195">
        <f>Size!J92</f>
        <v>8.9293700727840708E-2</v>
      </c>
      <c r="K49" s="89">
        <f>Size!K92</f>
        <v>2.169081090408527E-2</v>
      </c>
      <c r="L49" s="90">
        <f>Size!L92</f>
        <v>236075.54256378056</v>
      </c>
      <c r="M49" s="91">
        <f>Size!M92</f>
        <v>59903.774614198221</v>
      </c>
      <c r="N49" s="89">
        <f>Size!N92</f>
        <v>0.34003050154631909</v>
      </c>
      <c r="O49" s="88">
        <f>Size!O92</f>
        <v>32404.410532593727</v>
      </c>
      <c r="P49" s="87">
        <f>Size!P92</f>
        <v>7280.708176612854</v>
      </c>
      <c r="Q49" s="89">
        <f>Size!Q92</f>
        <v>0.2897943970777711</v>
      </c>
    </row>
    <row r="50" spans="2:17" ht="15.75" thickBot="1">
      <c r="B50" s="411"/>
      <c r="C50" s="167" t="s">
        <v>247</v>
      </c>
      <c r="D50" s="155">
        <f>Size!D93</f>
        <v>5870.905140931106</v>
      </c>
      <c r="E50" s="149">
        <f>Size!E93</f>
        <v>3363.6566136338838</v>
      </c>
      <c r="F50" s="151">
        <f>Size!F93</f>
        <v>1.3415728744129953</v>
      </c>
      <c r="G50" s="152">
        <f>Size!G93</f>
        <v>0.78925366976667333</v>
      </c>
      <c r="H50" s="153">
        <f>Size!H93</f>
        <v>0.44842304311853254</v>
      </c>
      <c r="I50" s="196">
        <f>Size!I93</f>
        <v>1.1870636676398552</v>
      </c>
      <c r="J50" s="197">
        <f>Size!J93</f>
        <v>-1.7424152204503702</v>
      </c>
      <c r="K50" s="151">
        <f>Size!K93</f>
        <v>-0.59478674775030682</v>
      </c>
      <c r="L50" s="154">
        <f>Size!L93</f>
        <v>6969.1381889593595</v>
      </c>
      <c r="M50" s="150">
        <f>Size!M93</f>
        <v>-375.79343895316197</v>
      </c>
      <c r="N50" s="151">
        <f>Size!N93</f>
        <v>-5.1163640179447793E-2</v>
      </c>
      <c r="O50" s="155">
        <f>Size!O93</f>
        <v>2584.5184290409088</v>
      </c>
      <c r="P50" s="149">
        <f>Size!P93</f>
        <v>167.50372862815857</v>
      </c>
      <c r="Q50" s="151">
        <f>Size!Q93</f>
        <v>6.9301907265832602E-2</v>
      </c>
    </row>
    <row r="51" spans="2:17">
      <c r="B51" s="190"/>
      <c r="C51" s="159"/>
      <c r="D51" s="81"/>
      <c r="E51" s="81"/>
      <c r="F51" s="82"/>
      <c r="G51" s="83"/>
      <c r="H51" s="83"/>
      <c r="I51" s="210"/>
      <c r="J51" s="210"/>
      <c r="K51" s="82"/>
      <c r="L51" s="84"/>
      <c r="M51" s="84"/>
      <c r="N51" s="82"/>
      <c r="O51" s="81"/>
      <c r="P51" s="81"/>
      <c r="Q51" s="82"/>
    </row>
    <row r="52" spans="2:17" ht="23.25">
      <c r="B52" s="400" t="s">
        <v>322</v>
      </c>
      <c r="C52" s="400"/>
      <c r="D52" s="400"/>
      <c r="E52" s="400"/>
      <c r="F52" s="400"/>
      <c r="G52" s="400"/>
      <c r="H52" s="400"/>
      <c r="I52" s="400"/>
      <c r="J52" s="400"/>
      <c r="K52" s="400"/>
      <c r="L52" s="400"/>
      <c r="M52" s="400"/>
      <c r="N52" s="400"/>
      <c r="O52" s="400"/>
      <c r="P52" s="400"/>
      <c r="Q52" s="400"/>
    </row>
    <row r="53" spans="2:17">
      <c r="B53" s="401" t="s">
        <v>28</v>
      </c>
      <c r="C53" s="401"/>
      <c r="D53" s="401"/>
      <c r="E53" s="401"/>
      <c r="F53" s="401"/>
      <c r="G53" s="401"/>
      <c r="H53" s="401"/>
      <c r="I53" s="401"/>
      <c r="J53" s="401"/>
      <c r="K53" s="401"/>
      <c r="L53" s="401"/>
      <c r="M53" s="401"/>
      <c r="N53" s="401"/>
      <c r="O53" s="401"/>
      <c r="P53" s="401"/>
      <c r="Q53" s="401"/>
    </row>
    <row r="54" spans="2:17" ht="15.75" thickBot="1">
      <c r="B54" s="402" t="str">
        <f>'HOME PAGE'!H6</f>
        <v>LATEST 52 WEEKS ENDING 02-25-2024</v>
      </c>
      <c r="C54" s="402"/>
      <c r="D54" s="402"/>
      <c r="E54" s="402"/>
      <c r="F54" s="402"/>
      <c r="G54" s="402"/>
      <c r="H54" s="402"/>
      <c r="I54" s="402"/>
      <c r="J54" s="402"/>
      <c r="K54" s="402"/>
      <c r="L54" s="402"/>
      <c r="M54" s="402"/>
      <c r="N54" s="402"/>
      <c r="O54" s="402"/>
      <c r="P54" s="402"/>
      <c r="Q54" s="402"/>
    </row>
    <row r="55" spans="2:17">
      <c r="D55" s="407" t="s">
        <v>102</v>
      </c>
      <c r="E55" s="405"/>
      <c r="F55" s="406"/>
      <c r="G55" s="407" t="s">
        <v>31</v>
      </c>
      <c r="H55" s="408"/>
      <c r="I55" s="404" t="s">
        <v>32</v>
      </c>
      <c r="J55" s="405"/>
      <c r="K55" s="406"/>
      <c r="L55" s="407" t="s">
        <v>33</v>
      </c>
      <c r="M55" s="405"/>
      <c r="N55" s="408"/>
      <c r="O55" s="404" t="s">
        <v>34</v>
      </c>
      <c r="P55" s="405"/>
      <c r="Q55" s="408"/>
    </row>
    <row r="56" spans="2:17" ht="30.75" thickBot="1">
      <c r="B56" s="14"/>
      <c r="C56" s="158"/>
      <c r="D56" s="15" t="s">
        <v>30</v>
      </c>
      <c r="E56" s="16" t="s">
        <v>36</v>
      </c>
      <c r="F56" s="58" t="s">
        <v>37</v>
      </c>
      <c r="G56" s="15" t="s">
        <v>30</v>
      </c>
      <c r="H56" s="17" t="s">
        <v>36</v>
      </c>
      <c r="I56" s="18" t="s">
        <v>30</v>
      </c>
      <c r="J56" s="16" t="s">
        <v>36</v>
      </c>
      <c r="K56" s="58" t="s">
        <v>37</v>
      </c>
      <c r="L56" s="15" t="s">
        <v>30</v>
      </c>
      <c r="M56" s="16" t="s">
        <v>36</v>
      </c>
      <c r="N56" s="17" t="s">
        <v>37</v>
      </c>
      <c r="O56" s="18" t="s">
        <v>30</v>
      </c>
      <c r="P56" s="16" t="s">
        <v>36</v>
      </c>
      <c r="Q56" s="17" t="s">
        <v>37</v>
      </c>
    </row>
    <row r="57" spans="2:17" ht="15.75" thickBot="1">
      <c r="C57" s="351" t="s">
        <v>11</v>
      </c>
      <c r="D57" s="342">
        <f>'Segment Data'!D81</f>
        <v>10561802.759074023</v>
      </c>
      <c r="E57" s="343">
        <f>'Segment Data'!E81</f>
        <v>44896.546910168603</v>
      </c>
      <c r="F57" s="344">
        <f>'Segment Data'!F81</f>
        <v>4.2689880469069181E-3</v>
      </c>
      <c r="G57" s="345">
        <f>'Segment Data'!G81</f>
        <v>100</v>
      </c>
      <c r="H57" s="346">
        <f>'Segment Data'!H81</f>
        <v>1.4210854715202004E-14</v>
      </c>
      <c r="I57" s="347">
        <f>'Segment Data'!I81</f>
        <v>5.9149892991724311</v>
      </c>
      <c r="J57" s="348">
        <f>'Segment Data'!J81</f>
        <v>0.27907208519634707</v>
      </c>
      <c r="K57" s="344">
        <f>'Segment Data'!K81</f>
        <v>4.9516711229238314E-2</v>
      </c>
      <c r="L57" s="349">
        <f>'Segment Data'!L81</f>
        <v>62472950.299892701</v>
      </c>
      <c r="M57" s="350">
        <f>'Segment Data'!M81</f>
        <v>3200537.5409864187</v>
      </c>
      <c r="N57" s="344">
        <f>'Segment Data'!N81</f>
        <v>5.3997085524504912E-2</v>
      </c>
      <c r="O57" s="342">
        <f>'Segment Data'!O81</f>
        <v>25712711.75334559</v>
      </c>
      <c r="P57" s="343">
        <f>'Segment Data'!P81</f>
        <v>-428069.16356721148</v>
      </c>
      <c r="Q57" s="344">
        <f>'Segment Data'!Q81</f>
        <v>-1.6375530820131521E-2</v>
      </c>
    </row>
    <row r="58" spans="2:17">
      <c r="B58" s="416" t="s">
        <v>98</v>
      </c>
      <c r="C58" s="162" t="s">
        <v>370</v>
      </c>
      <c r="D58" s="88">
        <f>'Segment Data'!D82</f>
        <v>26309.584823516623</v>
      </c>
      <c r="E58" s="87">
        <f>'Segment Data'!E82</f>
        <v>23182.593088642698</v>
      </c>
      <c r="F58" s="89">
        <f>'Segment Data'!F82</f>
        <v>7.4137046254704497</v>
      </c>
      <c r="G58" s="106">
        <f>'Segment Data'!G82</f>
        <v>0.24910127014929448</v>
      </c>
      <c r="H58" s="92">
        <f>'Segment Data'!H82</f>
        <v>0.21936827004649573</v>
      </c>
      <c r="I58" s="194">
        <f>'Segment Data'!I82</f>
        <v>7.7174197202664416</v>
      </c>
      <c r="J58" s="195">
        <f>'Segment Data'!J82</f>
        <v>-0.5430016944929168</v>
      </c>
      <c r="K58" s="89">
        <f>'Segment Data'!K82</f>
        <v>-6.57353501992895E-2</v>
      </c>
      <c r="L58" s="90">
        <f>'Segment Data'!L82</f>
        <v>203042.10874902987</v>
      </c>
      <c r="M58" s="91">
        <f>'Segment Data'!M82</f>
        <v>177211.83925850177</v>
      </c>
      <c r="N58" s="89">
        <f>'Segment Data'!N82</f>
        <v>6.8606268054417665</v>
      </c>
      <c r="O58" s="88">
        <f>'Segment Data'!O82</f>
        <v>68406.27795105314</v>
      </c>
      <c r="P58" s="87">
        <f>'Segment Data'!P82</f>
        <v>59223.041316560266</v>
      </c>
      <c r="Q58" s="89">
        <f>'Segment Data'!Q82</f>
        <v>6.4490379235262667</v>
      </c>
    </row>
    <row r="59" spans="2:17">
      <c r="B59" s="417"/>
      <c r="C59" s="163" t="s">
        <v>318</v>
      </c>
      <c r="D59" s="88">
        <f>'Segment Data'!D83</f>
        <v>3242669.577553988</v>
      </c>
      <c r="E59" s="87">
        <f>'Segment Data'!E83</f>
        <v>-115478.16129438393</v>
      </c>
      <c r="F59" s="89">
        <f>'Segment Data'!F83</f>
        <v>-3.4387457096805837E-2</v>
      </c>
      <c r="G59" s="106">
        <f>'Segment Data'!G83</f>
        <v>30.70185697955867</v>
      </c>
      <c r="H59" s="92">
        <f>'Segment Data'!H83</f>
        <v>-1.2290899272829776</v>
      </c>
      <c r="I59" s="194">
        <f>'Segment Data'!I83</f>
        <v>6.6301096008966596</v>
      </c>
      <c r="J59" s="195">
        <f>'Segment Data'!J83</f>
        <v>0.31907729962295406</v>
      </c>
      <c r="K59" s="89">
        <f>'Segment Data'!K83</f>
        <v>5.055865417747224E-2</v>
      </c>
      <c r="L59" s="90">
        <f>'Segment Data'!L83</f>
        <v>21499254.69867621</v>
      </c>
      <c r="M59" s="91">
        <f>'Segment Data'!M83</f>
        <v>305875.84635487944</v>
      </c>
      <c r="N59" s="89">
        <f>'Segment Data'!N83</f>
        <v>1.4432613529266315E-2</v>
      </c>
      <c r="O59" s="88">
        <f>'Segment Data'!O83</f>
        <v>9159572.0838291515</v>
      </c>
      <c r="P59" s="87">
        <f>'Segment Data'!P83</f>
        <v>-550740.25164184161</v>
      </c>
      <c r="Q59" s="89">
        <f>'Segment Data'!Q83</f>
        <v>-5.6717048084028318E-2</v>
      </c>
    </row>
    <row r="60" spans="2:17">
      <c r="B60" s="417"/>
      <c r="C60" s="163" t="s">
        <v>212</v>
      </c>
      <c r="D60" s="88">
        <f>'Segment Data'!D84</f>
        <v>7148605.8067830242</v>
      </c>
      <c r="E60" s="87">
        <f>'Segment Data'!E84</f>
        <v>28305.649748180993</v>
      </c>
      <c r="F60" s="89">
        <f>'Segment Data'!F84</f>
        <v>3.9753450169112692E-3</v>
      </c>
      <c r="G60" s="106">
        <f>'Segment Data'!G84</f>
        <v>67.683576088763829</v>
      </c>
      <c r="H60" s="92">
        <f>'Segment Data'!H84</f>
        <v>-1.9796113980575569E-2</v>
      </c>
      <c r="I60" s="194">
        <f>'Segment Data'!I84</f>
        <v>5.5527262187645281</v>
      </c>
      <c r="J60" s="195">
        <f>'Segment Data'!J84</f>
        <v>0.24562804705667229</v>
      </c>
      <c r="K60" s="89">
        <f>'Segment Data'!K84</f>
        <v>4.6282928845393437E-2</v>
      </c>
      <c r="L60" s="90">
        <f>'Segment Data'!L84</f>
        <v>39694250.890936449</v>
      </c>
      <c r="M60" s="91">
        <f>'Segment Data'!M84</f>
        <v>1906118.945525676</v>
      </c>
      <c r="N60" s="89">
        <f>'Segment Data'!N84</f>
        <v>5.0442264472858309E-2</v>
      </c>
      <c r="O60" s="88">
        <f>'Segment Data'!O84</f>
        <v>16053924.176492285</v>
      </c>
      <c r="P60" s="87">
        <f>'Segment Data'!P84</f>
        <v>-262396.29930267297</v>
      </c>
      <c r="Q60" s="89">
        <f>'Segment Data'!Q84</f>
        <v>-1.6081830440382337E-2</v>
      </c>
    </row>
    <row r="61" spans="2:17">
      <c r="B61" s="417"/>
      <c r="C61" s="163" t="s">
        <v>347</v>
      </c>
      <c r="D61" s="88">
        <f>'Segment Data'!D85</f>
        <v>129419.27753441164</v>
      </c>
      <c r="E61" s="87">
        <f>'Segment Data'!E85</f>
        <v>114578.19875602127</v>
      </c>
      <c r="F61" s="89">
        <f>'Segment Data'!F85</f>
        <v>7.7203416589133003</v>
      </c>
      <c r="G61" s="106">
        <f>'Segment Data'!G85</f>
        <v>1.2253521532886316</v>
      </c>
      <c r="H61" s="92">
        <f>'Segment Data'!H85</f>
        <v>1.0842357595603584</v>
      </c>
      <c r="I61" s="194">
        <f>'Segment Data'!I85</f>
        <v>7.5688288266508712</v>
      </c>
      <c r="J61" s="195">
        <f>'Segment Data'!J85</f>
        <v>-1.3695526606606601</v>
      </c>
      <c r="K61" s="89">
        <f>'Segment Data'!K85</f>
        <v>-0.15322154940520349</v>
      </c>
      <c r="L61" s="90">
        <f>'Segment Data'!L85</f>
        <v>979552.35852678434</v>
      </c>
      <c r="M61" s="91">
        <f>'Segment Data'!M85</f>
        <v>846897.13472228777</v>
      </c>
      <c r="N61" s="89">
        <f>'Segment Data'!N85</f>
        <v>6.3841973985918612</v>
      </c>
      <c r="O61" s="88">
        <f>'Segment Data'!O85</f>
        <v>390806.94610177807</v>
      </c>
      <c r="P61" s="87">
        <f>'Segment Data'!P85</f>
        <v>337326.83959245018</v>
      </c>
      <c r="Q61" s="89">
        <f>'Segment Data'!Q85</f>
        <v>6.3075199660197825</v>
      </c>
    </row>
    <row r="62" spans="2:17" ht="15.75" thickBot="1">
      <c r="B62" s="418"/>
      <c r="C62" s="164" t="s">
        <v>348</v>
      </c>
      <c r="D62" s="155">
        <f>'Segment Data'!D86</f>
        <v>14798.512379074984</v>
      </c>
      <c r="E62" s="149">
        <f>'Segment Data'!E86</f>
        <v>-5691.7333883053852</v>
      </c>
      <c r="F62" s="151">
        <f>'Segment Data'!F86</f>
        <v>-0.27777770227463017</v>
      </c>
      <c r="G62" s="152">
        <f>'Segment Data'!G86</f>
        <v>0.14011350823950061</v>
      </c>
      <c r="H62" s="153">
        <f>'Segment Data'!H86</f>
        <v>-5.4717988343414098E-2</v>
      </c>
      <c r="I62" s="196">
        <f>'Segment Data'!I86</f>
        <v>6.5445931674302074</v>
      </c>
      <c r="J62" s="197">
        <f>'Segment Data'!J86</f>
        <v>8.2178349060509248E-2</v>
      </c>
      <c r="K62" s="151">
        <f>'Segment Data'!K86</f>
        <v>1.2716353154383355E-2</v>
      </c>
      <c r="L62" s="154">
        <f>'Segment Data'!L86</f>
        <v>96850.243004225485</v>
      </c>
      <c r="M62" s="150">
        <f>'Segment Data'!M86</f>
        <v>-35566.224874930398</v>
      </c>
      <c r="N62" s="151">
        <f>'Segment Data'!N86</f>
        <v>-0.26859366848078414</v>
      </c>
      <c r="O62" s="155">
        <f>'Segment Data'!O86</f>
        <v>40002.268971323967</v>
      </c>
      <c r="P62" s="149">
        <f>'Segment Data'!P86</f>
        <v>-11482.493531703949</v>
      </c>
      <c r="Q62" s="151">
        <f>'Segment Data'!Q86</f>
        <v>-0.22302702728848448</v>
      </c>
    </row>
    <row r="63" spans="2:17">
      <c r="B63" s="409" t="s">
        <v>99</v>
      </c>
      <c r="C63" s="165" t="s">
        <v>213</v>
      </c>
      <c r="D63" s="127">
        <f>'Type Data'!D55</f>
        <v>3424876.3544848463</v>
      </c>
      <c r="E63" s="121">
        <f>'Type Data'!E55</f>
        <v>-129143.06668729242</v>
      </c>
      <c r="F63" s="123">
        <f>'Type Data'!F55</f>
        <v>-3.6337186543764076E-2</v>
      </c>
      <c r="G63" s="124">
        <f>'Type Data'!G55</f>
        <v>32.427005432783844</v>
      </c>
      <c r="H63" s="125">
        <f>'Type Data'!H55</f>
        <v>-1.3663873148053653</v>
      </c>
      <c r="I63" s="198">
        <f>'Type Data'!I55</f>
        <v>4.632878899270481</v>
      </c>
      <c r="J63" s="199">
        <f>'Type Data'!J55</f>
        <v>0.34041111098249743</v>
      </c>
      <c r="K63" s="123">
        <f>'Type Data'!K55</f>
        <v>7.9304290159453394E-2</v>
      </c>
      <c r="L63" s="126">
        <f>'Type Data'!L55</f>
        <v>15867037.395303251</v>
      </c>
      <c r="M63" s="122">
        <f>'Type Data'!M55</f>
        <v>611523.51097194105</v>
      </c>
      <c r="N63" s="123">
        <f>'Type Data'!N55</f>
        <v>4.0085408830444376E-2</v>
      </c>
      <c r="O63" s="127">
        <f>'Type Data'!O55</f>
        <v>8750016.3160565477</v>
      </c>
      <c r="P63" s="121">
        <f>'Type Data'!P55</f>
        <v>-211421.33760419302</v>
      </c>
      <c r="Q63" s="123">
        <f>'Type Data'!Q55</f>
        <v>-2.3592345980092553E-2</v>
      </c>
    </row>
    <row r="64" spans="2:17">
      <c r="B64" s="410"/>
      <c r="C64" s="166" t="s">
        <v>214</v>
      </c>
      <c r="D64" s="88">
        <f>'Type Data'!D56</f>
        <v>4263473.5189989768</v>
      </c>
      <c r="E64" s="87">
        <f>'Type Data'!E56</f>
        <v>468766.20210877899</v>
      </c>
      <c r="F64" s="89">
        <f>'Type Data'!F56</f>
        <v>0.12353158306104561</v>
      </c>
      <c r="G64" s="106">
        <f>'Type Data'!G56</f>
        <v>40.366910992880214</v>
      </c>
      <c r="H64" s="92">
        <f>'Type Data'!H56</f>
        <v>4.2849374510677052</v>
      </c>
      <c r="I64" s="194">
        <f>'Type Data'!I56</f>
        <v>6.3054280750866019</v>
      </c>
      <c r="J64" s="195">
        <f>'Type Data'!J56</f>
        <v>0.14651152961669744</v>
      </c>
      <c r="K64" s="89">
        <f>'Type Data'!K56</f>
        <v>2.3788523279222176E-2</v>
      </c>
      <c r="L64" s="90">
        <f>'Type Data'!L56</f>
        <v>26883025.624084421</v>
      </c>
      <c r="M64" s="91">
        <f>'Type Data'!M56</f>
        <v>3511739.944873672</v>
      </c>
      <c r="N64" s="89">
        <f>'Type Data'!N56</f>
        <v>0.15025874027963462</v>
      </c>
      <c r="O64" s="88">
        <f>'Type Data'!O56</f>
        <v>8482230.8852518033</v>
      </c>
      <c r="P64" s="87">
        <f>'Type Data'!P56</f>
        <v>638846.31957328506</v>
      </c>
      <c r="Q64" s="89">
        <f>'Type Data'!Q56</f>
        <v>8.1450337443452828E-2</v>
      </c>
    </row>
    <row r="65" spans="2:17">
      <c r="B65" s="410"/>
      <c r="C65" s="166" t="s">
        <v>215</v>
      </c>
      <c r="D65" s="88">
        <f>'Type Data'!D57</f>
        <v>2869459.5336486278</v>
      </c>
      <c r="E65" s="87">
        <f>'Type Data'!E57</f>
        <v>-295048.24448620947</v>
      </c>
      <c r="F65" s="89">
        <f>'Type Data'!F57</f>
        <v>-9.3236694352545113E-2</v>
      </c>
      <c r="G65" s="106">
        <f>'Type Data'!G57</f>
        <v>27.16827419621497</v>
      </c>
      <c r="H65" s="92">
        <f>'Type Data'!H57</f>
        <v>-2.9214471942331777</v>
      </c>
      <c r="I65" s="194">
        <f>'Type Data'!I57</f>
        <v>6.8645538373456132</v>
      </c>
      <c r="J65" s="195">
        <f>'Type Data'!J57</f>
        <v>0.34706936435080404</v>
      </c>
      <c r="K65" s="89">
        <f>'Type Data'!K57</f>
        <v>5.325204314469572E-2</v>
      </c>
      <c r="L65" s="90">
        <f>'Type Data'!L57</f>
        <v>19697559.452815641</v>
      </c>
      <c r="M65" s="91">
        <f>'Type Data'!M57</f>
        <v>-927070.85584946349</v>
      </c>
      <c r="N65" s="89">
        <f>'Type Data'!N57</f>
        <v>-4.4949695678179968E-2</v>
      </c>
      <c r="O65" s="88">
        <f>'Type Data'!O57</f>
        <v>8464491.1442710217</v>
      </c>
      <c r="P65" s="87">
        <f>'Type Data'!P57</f>
        <v>-856780.76943577267</v>
      </c>
      <c r="Q65" s="89">
        <f>'Type Data'!Q57</f>
        <v>-9.1916723100405329E-2</v>
      </c>
    </row>
    <row r="66" spans="2:17" ht="15.75" thickBot="1">
      <c r="B66" s="411"/>
      <c r="C66" s="167" t="s">
        <v>216</v>
      </c>
      <c r="D66" s="155">
        <f>'Type Data'!D58</f>
        <v>3993.3519415557384</v>
      </c>
      <c r="E66" s="149">
        <f>'Type Data'!E58</f>
        <v>321.65597487098694</v>
      </c>
      <c r="F66" s="151">
        <f>'Type Data'!F58</f>
        <v>8.7604196477470503E-2</v>
      </c>
      <c r="G66" s="152">
        <f>'Type Data'!G58</f>
        <v>3.7809378120841231E-2</v>
      </c>
      <c r="H66" s="153">
        <f>'Type Data'!H58</f>
        <v>2.8970579706618232E-3</v>
      </c>
      <c r="I66" s="196">
        <f>'Type Data'!I58</f>
        <v>6.3424982470950395</v>
      </c>
      <c r="J66" s="197">
        <f>'Type Data'!J58</f>
        <v>0.62773131390722714</v>
      </c>
      <c r="K66" s="151">
        <f>'Type Data'!K58</f>
        <v>0.10984372962994414</v>
      </c>
      <c r="L66" s="154">
        <f>'Type Data'!L58</f>
        <v>25327.827689350845</v>
      </c>
      <c r="M66" s="150">
        <f>'Type Data'!M58</f>
        <v>4344.9409902217667</v>
      </c>
      <c r="N66" s="151">
        <f>'Type Data'!N58</f>
        <v>0.20707069777973444</v>
      </c>
      <c r="O66" s="155">
        <f>'Type Data'!O58</f>
        <v>15973.407766222954</v>
      </c>
      <c r="P66" s="149">
        <f>'Type Data'!P58</f>
        <v>1286.6238994839478</v>
      </c>
      <c r="Q66" s="151">
        <f>'Type Data'!Q58</f>
        <v>8.7604196477470503E-2</v>
      </c>
    </row>
    <row r="67" spans="2:17" ht="15.75" thickBot="1">
      <c r="B67" s="105" t="s">
        <v>217</v>
      </c>
      <c r="C67" s="168" t="s">
        <v>218</v>
      </c>
      <c r="D67" s="148">
        <f>Granola!D16</f>
        <v>203243.86703108589</v>
      </c>
      <c r="E67" s="142">
        <f>Granola!E16</f>
        <v>6190.0262578994443</v>
      </c>
      <c r="F67" s="144">
        <f>Granola!F16</f>
        <v>3.1412867841659114E-2</v>
      </c>
      <c r="G67" s="145">
        <f>Granola!G16</f>
        <v>1.9243293182735477</v>
      </c>
      <c r="H67" s="146">
        <f>Granola!H16</f>
        <v>5.0642924215245522E-2</v>
      </c>
      <c r="I67" s="200">
        <f>Granola!I16</f>
        <v>6.1425903547360186</v>
      </c>
      <c r="J67" s="201">
        <f>Granola!J16</f>
        <v>-0.15920656417062862</v>
      </c>
      <c r="K67" s="144">
        <f>Granola!K16</f>
        <v>-2.5263677363670224E-2</v>
      </c>
      <c r="L67" s="147">
        <f>Granola!L16</f>
        <v>1248443.817284398</v>
      </c>
      <c r="M67" s="143">
        <f>Granola!M16</f>
        <v>6650.5306412107311</v>
      </c>
      <c r="N67" s="144">
        <f>Granola!N16</f>
        <v>5.3555859197696506E-3</v>
      </c>
      <c r="O67" s="148">
        <f>Granola!O16</f>
        <v>482122.4246410263</v>
      </c>
      <c r="P67" s="142">
        <f>Granola!P16</f>
        <v>9379.0698954911786</v>
      </c>
      <c r="Q67" s="144">
        <f>Granola!Q16</f>
        <v>1.9839665224992271E-2</v>
      </c>
    </row>
    <row r="68" spans="2:17">
      <c r="B68" s="412" t="s">
        <v>219</v>
      </c>
      <c r="C68" s="169" t="s">
        <v>22</v>
      </c>
      <c r="D68" s="136">
        <f>'NB vs PL'!D29</f>
        <v>10055608.007776063</v>
      </c>
      <c r="E68" s="128">
        <f>'NB vs PL'!E29</f>
        <v>154129.99727892876</v>
      </c>
      <c r="F68" s="132">
        <f>'NB vs PL'!F29</f>
        <v>1.5566362629450528E-2</v>
      </c>
      <c r="G68" s="133">
        <f>'NB vs PL'!G29</f>
        <v>95.207307286030556</v>
      </c>
      <c r="H68" s="134">
        <f>'NB vs PL'!H29</f>
        <v>1.0591061825056443</v>
      </c>
      <c r="I68" s="202">
        <f>'NB vs PL'!I29</f>
        <v>5.8635072813709037</v>
      </c>
      <c r="J68" s="203">
        <f>'NB vs PL'!J29</f>
        <v>0.28173341291436405</v>
      </c>
      <c r="K68" s="132">
        <f>'NB vs PL'!K29</f>
        <v>5.0473813442440361E-2</v>
      </c>
      <c r="L68" s="135">
        <f>'NB vs PL'!L29</f>
        <v>58961130.772206508</v>
      </c>
      <c r="M68" s="129">
        <f>'NB vs PL'!M29</f>
        <v>3693319.5541165546</v>
      </c>
      <c r="N68" s="132">
        <f>'NB vs PL'!N29</f>
        <v>6.682586975522703E-2</v>
      </c>
      <c r="O68" s="136">
        <f>'NB vs PL'!O29</f>
        <v>24456382.491793796</v>
      </c>
      <c r="P68" s="128">
        <f>'NB vs PL'!P29</f>
        <v>-147696.77368789166</v>
      </c>
      <c r="Q68" s="132">
        <f>'NB vs PL'!Q29</f>
        <v>-6.0029384596847306E-3</v>
      </c>
    </row>
    <row r="69" spans="2:17" ht="15.75" thickBot="1">
      <c r="B69" s="413"/>
      <c r="C69" s="170" t="s">
        <v>21</v>
      </c>
      <c r="D69" s="141">
        <f>'NB vs PL'!D30</f>
        <v>506194.75129796198</v>
      </c>
      <c r="E69" s="130">
        <f>'NB vs PL'!E30</f>
        <v>-109233.45036875113</v>
      </c>
      <c r="F69" s="137">
        <f>'NB vs PL'!F30</f>
        <v>-0.17749178551279132</v>
      </c>
      <c r="G69" s="138">
        <f>'NB vs PL'!G30</f>
        <v>4.7926927139694193</v>
      </c>
      <c r="H69" s="139">
        <f>'NB vs PL'!H30</f>
        <v>-1.059106182505559</v>
      </c>
      <c r="I69" s="204">
        <f>'NB vs PL'!I30</f>
        <v>6.9376845940842573</v>
      </c>
      <c r="J69" s="205">
        <f>'NB vs PL'!J30</f>
        <v>0.43066796733392998</v>
      </c>
      <c r="K69" s="137">
        <f>'NB vs PL'!K30</f>
        <v>6.6185164728710721E-2</v>
      </c>
      <c r="L69" s="140">
        <f>'NB vs PL'!L30</f>
        <v>3511819.5276861829</v>
      </c>
      <c r="M69" s="131">
        <f>'NB vs PL'!M30</f>
        <v>-492782.01313017262</v>
      </c>
      <c r="N69" s="137">
        <f>'NB vs PL'!N30</f>
        <v>-0.12305394384623766</v>
      </c>
      <c r="O69" s="141">
        <f>'NB vs PL'!O30</f>
        <v>1256329.2615517909</v>
      </c>
      <c r="P69" s="130">
        <f>'NB vs PL'!P30</f>
        <v>-280372.38987931539</v>
      </c>
      <c r="Q69" s="137">
        <f>'NB vs PL'!Q30</f>
        <v>-0.18245076369782576</v>
      </c>
    </row>
    <row r="70" spans="2:17">
      <c r="B70" s="409" t="s">
        <v>100</v>
      </c>
      <c r="C70" s="165" t="s">
        <v>208</v>
      </c>
      <c r="D70" s="127">
        <f>Package!D55</f>
        <v>6050050.7011633152</v>
      </c>
      <c r="E70" s="121">
        <f>Package!E55</f>
        <v>-378938.91571195144</v>
      </c>
      <c r="F70" s="123">
        <f>Package!F55</f>
        <v>-5.8942219274594219E-2</v>
      </c>
      <c r="G70" s="124">
        <f>Package!G55</f>
        <v>57.28236778485094</v>
      </c>
      <c r="H70" s="125">
        <f>Package!H55</f>
        <v>-3.8476783254727849</v>
      </c>
      <c r="I70" s="198">
        <f>Package!I55</f>
        <v>5.7055133760266799</v>
      </c>
      <c r="J70" s="199">
        <f>Package!J55</f>
        <v>0.3001931900633581</v>
      </c>
      <c r="K70" s="123">
        <f>Package!K55</f>
        <v>5.5536615729611667E-2</v>
      </c>
      <c r="L70" s="126">
        <f>Package!L55</f>
        <v>34518645.201126888</v>
      </c>
      <c r="M70" s="122">
        <f>Package!M55</f>
        <v>-232102.15031759441</v>
      </c>
      <c r="N70" s="123">
        <f>Package!N55</f>
        <v>-6.6790549270862405E-3</v>
      </c>
      <c r="O70" s="127">
        <f>Package!O55</f>
        <v>17005320.427752797</v>
      </c>
      <c r="P70" s="121">
        <f>Package!P55</f>
        <v>-1074056.825689327</v>
      </c>
      <c r="Q70" s="123">
        <f>Package!Q55</f>
        <v>-5.9407844121668399E-2</v>
      </c>
    </row>
    <row r="71" spans="2:17">
      <c r="B71" s="410"/>
      <c r="C71" s="166" t="s">
        <v>209</v>
      </c>
      <c r="D71" s="88">
        <f>Package!D56</f>
        <v>239178.30220104754</v>
      </c>
      <c r="E71" s="87">
        <f>Package!E56</f>
        <v>-45700.48176486016</v>
      </c>
      <c r="F71" s="89">
        <f>Package!F56</f>
        <v>-0.16042079767628212</v>
      </c>
      <c r="G71" s="106">
        <f>Package!G56</f>
        <v>2.2645594474443378</v>
      </c>
      <c r="H71" s="92">
        <f>Package!H56</f>
        <v>-0.44421039626137837</v>
      </c>
      <c r="I71" s="194">
        <f>Package!I56</f>
        <v>4.164946517598632</v>
      </c>
      <c r="J71" s="195">
        <f>Package!J56</f>
        <v>0.29533995247361311</v>
      </c>
      <c r="K71" s="89">
        <f>Package!K56</f>
        <v>7.6322992403252576E-2</v>
      </c>
      <c r="L71" s="90">
        <f>Package!L56</f>
        <v>996164.83683740615</v>
      </c>
      <c r="M71" s="91">
        <f>Package!M56</f>
        <v>-106203.97586190223</v>
      </c>
      <c r="N71" s="89">
        <f>Package!N56</f>
        <v>-9.6341600595400131E-2</v>
      </c>
      <c r="O71" s="88">
        <f>Package!O56</f>
        <v>171809.24460971355</v>
      </c>
      <c r="P71" s="87">
        <f>Package!P56</f>
        <v>-14274.811270952225</v>
      </c>
      <c r="Q71" s="89">
        <f>Package!Q56</f>
        <v>-7.6711630146897414E-2</v>
      </c>
    </row>
    <row r="72" spans="2:17">
      <c r="B72" s="410"/>
      <c r="C72" s="166" t="s">
        <v>210</v>
      </c>
      <c r="D72" s="88">
        <f>Package!D57</f>
        <v>6567.2690199413537</v>
      </c>
      <c r="E72" s="87">
        <f>Package!E57</f>
        <v>3624.616873870325</v>
      </c>
      <c r="F72" s="89">
        <f>Package!F57</f>
        <v>1.2317517307337336</v>
      </c>
      <c r="G72" s="106">
        <f>Package!G57</f>
        <v>6.21794325244256E-2</v>
      </c>
      <c r="H72" s="92">
        <f>Package!H57</f>
        <v>3.4199225354111996E-2</v>
      </c>
      <c r="I72" s="194">
        <f>Package!I57</f>
        <v>7.3595188799738702</v>
      </c>
      <c r="J72" s="195">
        <f>Package!J57</f>
        <v>4.1509206743159712</v>
      </c>
      <c r="K72" s="89">
        <f>Package!K57</f>
        <v>1.2936866532545033</v>
      </c>
      <c r="L72" s="90">
        <f>Package!L57</f>
        <v>48331.94034212589</v>
      </c>
      <c r="M72" s="91">
        <f>Package!M57</f>
        <v>38890.151946367027</v>
      </c>
      <c r="N72" s="89">
        <f>Package!N57</f>
        <v>4.1189391581616039</v>
      </c>
      <c r="O72" s="88">
        <f>Package!O57</f>
        <v>47188.302825927734</v>
      </c>
      <c r="P72" s="87">
        <f>Package!P57</f>
        <v>38208.609705448151</v>
      </c>
      <c r="Q72" s="89">
        <f>Package!Q57</f>
        <v>4.2550017236454867</v>
      </c>
    </row>
    <row r="73" spans="2:17" ht="15.75" thickBot="1">
      <c r="B73" s="411"/>
      <c r="C73" s="167" t="s">
        <v>211</v>
      </c>
      <c r="D73" s="155">
        <f>Package!D58</f>
        <v>4265562.8766321372</v>
      </c>
      <c r="E73" s="149">
        <f>Package!E58</f>
        <v>470813.24830929982</v>
      </c>
      <c r="F73" s="151">
        <f>Package!F58</f>
        <v>0.12406964738735209</v>
      </c>
      <c r="G73" s="152">
        <f>Package!G58</f>
        <v>40.386693199391928</v>
      </c>
      <c r="H73" s="153">
        <f>Package!H58</f>
        <v>4.3043173393331173</v>
      </c>
      <c r="I73" s="196">
        <f>Package!I58</f>
        <v>6.3078150232806882</v>
      </c>
      <c r="J73" s="197">
        <f>Package!J58</f>
        <v>0.14885936809562939</v>
      </c>
      <c r="K73" s="151">
        <f>Package!K58</f>
        <v>2.4169579459515787E-2</v>
      </c>
      <c r="L73" s="154">
        <f>Package!L58</f>
        <v>26906381.595968585</v>
      </c>
      <c r="M73" s="150">
        <f>Package!M58</f>
        <v>3534686.9125982448</v>
      </c>
      <c r="N73" s="151">
        <f>Package!N58</f>
        <v>0.15123793804791058</v>
      </c>
      <c r="O73" s="155">
        <f>Package!O58</f>
        <v>8486938.7663540058</v>
      </c>
      <c r="P73" s="149">
        <f>Package!P58</f>
        <v>643458.86171054933</v>
      </c>
      <c r="Q73" s="151">
        <f>Package!Q58</f>
        <v>8.2037420830212385E-2</v>
      </c>
    </row>
    <row r="74" spans="2:17">
      <c r="B74" s="412" t="s">
        <v>220</v>
      </c>
      <c r="C74" s="171" t="s">
        <v>221</v>
      </c>
      <c r="D74" s="127">
        <f>Flavor!D172</f>
        <v>2689730.4480322585</v>
      </c>
      <c r="E74" s="121">
        <f>Flavor!E172</f>
        <v>-144478.0260019158</v>
      </c>
      <c r="F74" s="123">
        <f>Flavor!F172</f>
        <v>-5.0976499197417091E-2</v>
      </c>
      <c r="G74" s="124">
        <f>Flavor!G172</f>
        <v>25.466584724103221</v>
      </c>
      <c r="H74" s="125">
        <f>Flavor!H172</f>
        <v>-1.482485818677965</v>
      </c>
      <c r="I74" s="198">
        <f>Flavor!I172</f>
        <v>5.3887517473523792</v>
      </c>
      <c r="J74" s="199">
        <f>Flavor!J172</f>
        <v>0.27957939618878136</v>
      </c>
      <c r="K74" s="123">
        <f>Flavor!K172</f>
        <v>5.4721073585452258E-2</v>
      </c>
      <c r="L74" s="126">
        <f>Flavor!L172</f>
        <v>14494289.65174073</v>
      </c>
      <c r="M74" s="122">
        <f>Flavor!M172</f>
        <v>13830.078771755099</v>
      </c>
      <c r="N74" s="123">
        <f>Flavor!N172</f>
        <v>9.5508562432452377E-4</v>
      </c>
      <c r="O74" s="127">
        <f>Flavor!O172</f>
        <v>7019577.8369405475</v>
      </c>
      <c r="P74" s="121">
        <f>Flavor!P172</f>
        <v>-364553.94425571151</v>
      </c>
      <c r="Q74" s="123">
        <f>Flavor!Q172</f>
        <v>-4.9369913086336106E-2</v>
      </c>
    </row>
    <row r="75" spans="2:17">
      <c r="B75" s="410"/>
      <c r="C75" s="166" t="s">
        <v>222</v>
      </c>
      <c r="D75" s="88">
        <f>Flavor!D173</f>
        <v>2896065.4400680708</v>
      </c>
      <c r="E75" s="87">
        <f>Flavor!E173</f>
        <v>195403.05340183899</v>
      </c>
      <c r="F75" s="89">
        <f>Flavor!F173</f>
        <v>7.2353750830384103E-2</v>
      </c>
      <c r="G75" s="106">
        <f>Flavor!G173</f>
        <v>27.420181063123493</v>
      </c>
      <c r="H75" s="92">
        <f>Flavor!H173</f>
        <v>1.7409334575620257</v>
      </c>
      <c r="I75" s="194">
        <f>Flavor!I173</f>
        <v>6.2117134957943145</v>
      </c>
      <c r="J75" s="195">
        <f>Flavor!J173</f>
        <v>0.31009103176915342</v>
      </c>
      <c r="K75" s="89">
        <f>Flavor!K173</f>
        <v>5.2543352893105598E-2</v>
      </c>
      <c r="L75" s="90">
        <f>Flavor!L173</f>
        <v>17989528.778774336</v>
      </c>
      <c r="M75" s="91">
        <f>Flavor!M173</f>
        <v>2051238.9698770959</v>
      </c>
      <c r="N75" s="89">
        <f>Flavor!N173</f>
        <v>0.12869881238651035</v>
      </c>
      <c r="O75" s="88">
        <f>Flavor!O173</f>
        <v>6672666.5381381931</v>
      </c>
      <c r="P75" s="87">
        <f>Flavor!P173</f>
        <v>378505.44440044463</v>
      </c>
      <c r="Q75" s="89">
        <f>Flavor!Q173</f>
        <v>6.013596391376623E-2</v>
      </c>
    </row>
    <row r="76" spans="2:17">
      <c r="B76" s="410"/>
      <c r="C76" s="166" t="s">
        <v>223</v>
      </c>
      <c r="D76" s="88">
        <f>Flavor!D174</f>
        <v>471452.40341693041</v>
      </c>
      <c r="E76" s="87">
        <f>Flavor!E174</f>
        <v>126827.47905372921</v>
      </c>
      <c r="F76" s="89">
        <f>Flavor!F174</f>
        <v>0.36801597936678943</v>
      </c>
      <c r="G76" s="106">
        <f>Flavor!G174</f>
        <v>4.4637493633545526</v>
      </c>
      <c r="H76" s="92">
        <f>Flavor!H174</f>
        <v>1.1868833591240691</v>
      </c>
      <c r="I76" s="194">
        <f>Flavor!I174</f>
        <v>5.2340562122330843</v>
      </c>
      <c r="J76" s="195">
        <f>Flavor!J174</f>
        <v>0.46151876200547726</v>
      </c>
      <c r="K76" s="89">
        <f>Flavor!K174</f>
        <v>9.6703015286651539E-2</v>
      </c>
      <c r="L76" s="90">
        <f>Flavor!L174</f>
        <v>2467608.3808766026</v>
      </c>
      <c r="M76" s="91">
        <f>Flavor!M174</f>
        <v>822873.02307136846</v>
      </c>
      <c r="N76" s="89">
        <f>Flavor!N174</f>
        <v>0.50030724953187955</v>
      </c>
      <c r="O76" s="88">
        <f>Flavor!O174</f>
        <v>1008889.8371739051</v>
      </c>
      <c r="P76" s="87">
        <f>Flavor!P174</f>
        <v>293915.06936871132</v>
      </c>
      <c r="Q76" s="89">
        <f>Flavor!Q174</f>
        <v>0.4110845341730901</v>
      </c>
    </row>
    <row r="77" spans="2:17">
      <c r="B77" s="410"/>
      <c r="C77" s="166" t="s">
        <v>224</v>
      </c>
      <c r="D77" s="88">
        <f>Flavor!D175</f>
        <v>18335.796666111713</v>
      </c>
      <c r="E77" s="87">
        <f>Flavor!E175</f>
        <v>-5159.3180792846397</v>
      </c>
      <c r="F77" s="89">
        <f>Flavor!F175</f>
        <v>-0.21959109947720343</v>
      </c>
      <c r="G77" s="106">
        <f>Flavor!G175</f>
        <v>0.17360480103984868</v>
      </c>
      <c r="H77" s="92">
        <f>Flavor!H175</f>
        <v>-4.9798491443846765E-2</v>
      </c>
      <c r="I77" s="194">
        <f>Flavor!I175</f>
        <v>5.9368740809483818</v>
      </c>
      <c r="J77" s="195">
        <f>Flavor!J175</f>
        <v>0.3809882507816944</v>
      </c>
      <c r="K77" s="89">
        <f>Flavor!K175</f>
        <v>6.8573808466878453E-2</v>
      </c>
      <c r="L77" s="90">
        <f>Flavor!L175</f>
        <v>108857.31598057838</v>
      </c>
      <c r="M77" s="91">
        <f>Flavor!M175</f>
        <v>-21678.859111509606</v>
      </c>
      <c r="N77" s="89">
        <f>Flavor!N175</f>
        <v>-0.16607548900690594</v>
      </c>
      <c r="O77" s="88">
        <f>Flavor!O175</f>
        <v>39516.903227311748</v>
      </c>
      <c r="P77" s="87">
        <f>Flavor!P175</f>
        <v>-11964.375335710865</v>
      </c>
      <c r="Q77" s="89">
        <f>Flavor!Q175</f>
        <v>-0.23240245133120102</v>
      </c>
    </row>
    <row r="78" spans="2:17">
      <c r="B78" s="410"/>
      <c r="C78" s="166" t="s">
        <v>225</v>
      </c>
      <c r="D78" s="88">
        <f>Flavor!D176</f>
        <v>92793.944610394145</v>
      </c>
      <c r="E78" s="87">
        <f>Flavor!E176</f>
        <v>-11109.324722884601</v>
      </c>
      <c r="F78" s="89">
        <f>Flavor!F176</f>
        <v>-0.10691987647905937</v>
      </c>
      <c r="G78" s="106">
        <f>Flavor!G176</f>
        <v>0.87858054848327394</v>
      </c>
      <c r="H78" s="92">
        <f>Flavor!H176</f>
        <v>-0.10938366111578302</v>
      </c>
      <c r="I78" s="194">
        <f>Flavor!I176</f>
        <v>4.8410171128552388</v>
      </c>
      <c r="J78" s="195">
        <f>Flavor!J176</f>
        <v>0.58359462761039449</v>
      </c>
      <c r="K78" s="89">
        <f>Flavor!K176</f>
        <v>0.13707698252475217</v>
      </c>
      <c r="L78" s="90">
        <f>Flavor!L176</f>
        <v>449217.07382825919</v>
      </c>
      <c r="M78" s="91">
        <f>Flavor!M176</f>
        <v>6856.9586783071863</v>
      </c>
      <c r="N78" s="89">
        <f>Flavor!N176</f>
        <v>1.5500852006024102E-2</v>
      </c>
      <c r="O78" s="88">
        <f>Flavor!O176</f>
        <v>137142.58346287819</v>
      </c>
      <c r="P78" s="87">
        <f>Flavor!P176</f>
        <v>861.99285189676448</v>
      </c>
      <c r="Q78" s="89">
        <f>Flavor!Q176</f>
        <v>6.3251329336938278E-3</v>
      </c>
    </row>
    <row r="79" spans="2:17">
      <c r="B79" s="410"/>
      <c r="C79" s="166" t="s">
        <v>226</v>
      </c>
      <c r="D79" s="88">
        <f>Flavor!D177</f>
        <v>1230169.250816185</v>
      </c>
      <c r="E79" s="87">
        <f>Flavor!E177</f>
        <v>-108660.55219120556</v>
      </c>
      <c r="F79" s="89">
        <f>Flavor!F177</f>
        <v>-8.1160840569221876E-2</v>
      </c>
      <c r="G79" s="106">
        <f>Flavor!G177</f>
        <v>11.647341641172972</v>
      </c>
      <c r="H79" s="92">
        <f>Flavor!H177</f>
        <v>-1.0829211946684278</v>
      </c>
      <c r="I79" s="194">
        <f>Flavor!I177</f>
        <v>5.3416299723472545</v>
      </c>
      <c r="J79" s="195">
        <f>Flavor!J177</f>
        <v>0.15753779170005888</v>
      </c>
      <c r="K79" s="89">
        <f>Flavor!K177</f>
        <v>3.0388694145556543E-2</v>
      </c>
      <c r="L79" s="90">
        <f>Flavor!L177</f>
        <v>6571108.9412197014</v>
      </c>
      <c r="M79" s="91">
        <f>Flavor!M177</f>
        <v>-369508.17176833749</v>
      </c>
      <c r="N79" s="89">
        <f>Flavor!N177</f>
        <v>-5.3238518384319679E-2</v>
      </c>
      <c r="O79" s="88">
        <f>Flavor!O177</f>
        <v>3281954.3647731734</v>
      </c>
      <c r="P79" s="87">
        <f>Flavor!P177</f>
        <v>-282938.42680430971</v>
      </c>
      <c r="Q79" s="89">
        <f>Flavor!Q177</f>
        <v>-7.9368004410339657E-2</v>
      </c>
    </row>
    <row r="80" spans="2:17">
      <c r="B80" s="410"/>
      <c r="C80" s="166" t="s">
        <v>227</v>
      </c>
      <c r="D80" s="88">
        <f>Flavor!D178</f>
        <v>411.65630354244701</v>
      </c>
      <c r="E80" s="87">
        <f>Flavor!E178</f>
        <v>-132.4316654234172</v>
      </c>
      <c r="F80" s="89">
        <f>Flavor!F178</f>
        <v>-0.243401201601879</v>
      </c>
      <c r="G80" s="106">
        <f>Flavor!G178</f>
        <v>3.8975950690688498E-3</v>
      </c>
      <c r="H80" s="92">
        <f>Flavor!H178</f>
        <v>-1.2758652432097936E-3</v>
      </c>
      <c r="I80" s="194">
        <f>Flavor!I178</f>
        <v>6.5555161719638813</v>
      </c>
      <c r="J80" s="195">
        <f>Flavor!J178</f>
        <v>-0.77388238215639849</v>
      </c>
      <c r="K80" s="89">
        <f>Flavor!K178</f>
        <v>-0.10558606909448993</v>
      </c>
      <c r="L80" s="90">
        <f>Flavor!L178</f>
        <v>2698.6195551633837</v>
      </c>
      <c r="M80" s="91">
        <f>Flavor!M178</f>
        <v>-1289.2180178892609</v>
      </c>
      <c r="N80" s="89">
        <f>Flavor!N178</f>
        <v>-0.32328749460635103</v>
      </c>
      <c r="O80" s="88">
        <f>Flavor!O178</f>
        <v>1126.4322654008865</v>
      </c>
      <c r="P80" s="87">
        <f>Flavor!P178</f>
        <v>-779.50769448280334</v>
      </c>
      <c r="Q80" s="89">
        <f>Flavor!Q178</f>
        <v>-0.40898858877504873</v>
      </c>
    </row>
    <row r="81" spans="2:17">
      <c r="B81" s="410"/>
      <c r="C81" s="166" t="s">
        <v>228</v>
      </c>
      <c r="D81" s="88">
        <f>Flavor!D179</f>
        <v>818396.19035316329</v>
      </c>
      <c r="E81" s="87">
        <f>Flavor!E179</f>
        <v>-156232.98254152189</v>
      </c>
      <c r="F81" s="89">
        <f>Flavor!F179</f>
        <v>-0.16029992420348355</v>
      </c>
      <c r="G81" s="106">
        <f>Flavor!G179</f>
        <v>7.748641108167349</v>
      </c>
      <c r="H81" s="92">
        <f>Flavor!H179</f>
        <v>-1.5186201303842415</v>
      </c>
      <c r="I81" s="194">
        <f>Flavor!I179</f>
        <v>6.4251979701077628</v>
      </c>
      <c r="J81" s="195">
        <f>Flavor!J179</f>
        <v>0.42170310819679635</v>
      </c>
      <c r="K81" s="89">
        <f>Flavor!K179</f>
        <v>7.0242936472267495E-2</v>
      </c>
      <c r="L81" s="90">
        <f>Flavor!L179</f>
        <v>5258357.5410010712</v>
      </c>
      <c r="M81" s="91">
        <f>Flavor!M179</f>
        <v>-592823.6907407064</v>
      </c>
      <c r="N81" s="89">
        <f>Flavor!N179</f>
        <v>-0.10131692512355063</v>
      </c>
      <c r="O81" s="88">
        <f>Flavor!O179</f>
        <v>2412595.3290538811</v>
      </c>
      <c r="P81" s="87">
        <f>Flavor!P179</f>
        <v>-462777.57245799992</v>
      </c>
      <c r="Q81" s="89">
        <f>Flavor!Q179</f>
        <v>-0.16094523677769582</v>
      </c>
    </row>
    <row r="82" spans="2:17">
      <c r="B82" s="410"/>
      <c r="C82" s="166" t="s">
        <v>229</v>
      </c>
      <c r="D82" s="88">
        <f>Flavor!D180</f>
        <v>10426.757483883106</v>
      </c>
      <c r="E82" s="87">
        <f>Flavor!E180</f>
        <v>-1666.8753878200569</v>
      </c>
      <c r="F82" s="89">
        <f>Flavor!F180</f>
        <v>-0.13783082432742219</v>
      </c>
      <c r="G82" s="106">
        <f>Flavor!G180</f>
        <v>9.8721380447339843E-2</v>
      </c>
      <c r="H82" s="92">
        <f>Flavor!H180</f>
        <v>-1.6270924587344845E-2</v>
      </c>
      <c r="I82" s="194">
        <f>Flavor!I180</f>
        <v>4.773866257961525</v>
      </c>
      <c r="J82" s="195">
        <f>Flavor!J180</f>
        <v>0.31797741676732638</v>
      </c>
      <c r="K82" s="89">
        <f>Flavor!K180</f>
        <v>7.1361164539757008E-2</v>
      </c>
      <c r="L82" s="90">
        <f>Flavor!L180</f>
        <v>49775.945732257365</v>
      </c>
      <c r="M82" s="91">
        <f>Flavor!M180</f>
        <v>-4111.9380302641075</v>
      </c>
      <c r="N82" s="89">
        <f>Flavor!N180</f>
        <v>-7.6305427921144725E-2</v>
      </c>
      <c r="O82" s="88">
        <f>Flavor!O180</f>
        <v>27857.506281971931</v>
      </c>
      <c r="P82" s="87">
        <f>Flavor!P180</f>
        <v>-4392.5657648623528</v>
      </c>
      <c r="Q82" s="89">
        <f>Flavor!Q180</f>
        <v>-0.13620328532858375</v>
      </c>
    </row>
    <row r="83" spans="2:17">
      <c r="B83" s="410"/>
      <c r="C83" s="166" t="s">
        <v>230</v>
      </c>
      <c r="D83" s="88">
        <f>Flavor!D181</f>
        <v>86483.83508882219</v>
      </c>
      <c r="E83" s="87">
        <f>Flavor!E181</f>
        <v>-5291.9310517143458</v>
      </c>
      <c r="F83" s="89">
        <f>Flavor!F181</f>
        <v>-5.7661529554662548E-2</v>
      </c>
      <c r="G83" s="106">
        <f>Flavor!G181</f>
        <v>0.81883592282123241</v>
      </c>
      <c r="H83" s="92">
        <f>Flavor!H181</f>
        <v>-5.3813925804294782E-2</v>
      </c>
      <c r="I83" s="194">
        <f>Flavor!I181</f>
        <v>6.3954740815411872</v>
      </c>
      <c r="J83" s="195">
        <f>Flavor!J181</f>
        <v>3.0304232015912369E-2</v>
      </c>
      <c r="K83" s="89">
        <f>Flavor!K181</f>
        <v>4.7609463270131764E-3</v>
      </c>
      <c r="L83" s="90">
        <f>Flavor!L181</f>
        <v>553105.12578284461</v>
      </c>
      <c r="M83" s="91">
        <f>Flavor!M181</f>
        <v>-31063.213771981187</v>
      </c>
      <c r="N83" s="89">
        <f>Flavor!N181</f>
        <v>-5.3175106674992645E-2</v>
      </c>
      <c r="O83" s="88">
        <f>Flavor!O181</f>
        <v>254503.01045799226</v>
      </c>
      <c r="P83" s="87">
        <f>Flavor!P181</f>
        <v>-16121.415223266464</v>
      </c>
      <c r="Q83" s="89">
        <f>Flavor!Q181</f>
        <v>-5.957117574543791E-2</v>
      </c>
    </row>
    <row r="84" spans="2:17">
      <c r="B84" s="410"/>
      <c r="C84" s="166" t="s">
        <v>231</v>
      </c>
      <c r="D84" s="88">
        <f>Flavor!D182</f>
        <v>105.46118357032537</v>
      </c>
      <c r="E84" s="87">
        <f>Flavor!E182</f>
        <v>68.412457263362398</v>
      </c>
      <c r="F84" s="89">
        <f>Flavor!F182</f>
        <v>1.846553554811543</v>
      </c>
      <c r="G84" s="106">
        <f>Flavor!G182</f>
        <v>9.9851498817017637E-4</v>
      </c>
      <c r="H84" s="92">
        <f>Flavor!H182</f>
        <v>6.4623718365659799E-4</v>
      </c>
      <c r="I84" s="194">
        <f>Flavor!I182</f>
        <v>5.6551721875098799</v>
      </c>
      <c r="J84" s="195">
        <f>Flavor!J182</f>
        <v>0.34841872768724791</v>
      </c>
      <c r="K84" s="89">
        <f>Flavor!K182</f>
        <v>6.565572158667668E-2</v>
      </c>
      <c r="L84" s="90">
        <f>Flavor!L182</f>
        <v>596.40115218877793</v>
      </c>
      <c r="M84" s="91">
        <f>Flavor!M182</f>
        <v>399.79269567728045</v>
      </c>
      <c r="N84" s="89">
        <f>Flavor!N182</f>
        <v>2.0334460824878144</v>
      </c>
      <c r="O84" s="88">
        <f>Flavor!O182</f>
        <v>391.5222601890564</v>
      </c>
      <c r="P84" s="87">
        <f>Flavor!P182</f>
        <v>258.09992706775665</v>
      </c>
      <c r="Q84" s="89">
        <f>Flavor!Q182</f>
        <v>1.9344582052324582</v>
      </c>
    </row>
    <row r="85" spans="2:17">
      <c r="B85" s="410"/>
      <c r="C85" s="166" t="s">
        <v>232</v>
      </c>
      <c r="D85" s="88">
        <f>Flavor!D183</f>
        <v>6878.3780554740906</v>
      </c>
      <c r="E85" s="87">
        <f>Flavor!E183</f>
        <v>395.37011371094013</v>
      </c>
      <c r="F85" s="89">
        <f>Flavor!F183</f>
        <v>6.0985597621127291E-2</v>
      </c>
      <c r="G85" s="106">
        <f>Flavor!G183</f>
        <v>6.5125037954004844E-2</v>
      </c>
      <c r="H85" s="92">
        <f>Flavor!H183</f>
        <v>3.4813586154470513E-3</v>
      </c>
      <c r="I85" s="194">
        <f>Flavor!I183</f>
        <v>4.3470993402983344</v>
      </c>
      <c r="J85" s="195">
        <f>Flavor!J183</f>
        <v>-0.40344142918411752</v>
      </c>
      <c r="K85" s="89">
        <f>Flavor!K183</f>
        <v>-8.4925369291814434E-2</v>
      </c>
      <c r="L85" s="90">
        <f>Flavor!L183</f>
        <v>29900.992707273959</v>
      </c>
      <c r="M85" s="91">
        <f>Flavor!M183</f>
        <v>-896.80082895040687</v>
      </c>
      <c r="N85" s="89">
        <f>Flavor!N183</f>
        <v>-2.9118996070143458E-2</v>
      </c>
      <c r="O85" s="88">
        <f>Flavor!O183</f>
        <v>14688.902567982674</v>
      </c>
      <c r="P85" s="87">
        <f>Flavor!P183</f>
        <v>-2982.2507623434067</v>
      </c>
      <c r="Q85" s="89">
        <f>Flavor!Q183</f>
        <v>-0.16876378732029124</v>
      </c>
    </row>
    <row r="86" spans="2:17" ht="15.75" thickBot="1">
      <c r="B86" s="413"/>
      <c r="C86" s="172" t="s">
        <v>233</v>
      </c>
      <c r="D86" s="155">
        <f>Flavor!D184</f>
        <v>33207.754435239418</v>
      </c>
      <c r="E86" s="149">
        <f>Flavor!E184</f>
        <v>-8472.9579032738257</v>
      </c>
      <c r="F86" s="151">
        <f>Flavor!F184</f>
        <v>-0.20328246394783323</v>
      </c>
      <c r="G86" s="152">
        <f>Flavor!G184</f>
        <v>0.31441369615342829</v>
      </c>
      <c r="H86" s="153">
        <f>Flavor!H184</f>
        <v>-8.1907346343892129E-2</v>
      </c>
      <c r="I86" s="196">
        <f>Flavor!I184</f>
        <v>3.2850811762368899</v>
      </c>
      <c r="J86" s="197">
        <f>Flavor!J184</f>
        <v>-2.3366471372341824E-2</v>
      </c>
      <c r="K86" s="151">
        <f>Flavor!K184</f>
        <v>-7.0626692216898251E-3</v>
      </c>
      <c r="L86" s="154">
        <f>Flavor!L184</f>
        <v>109090.16900030211</v>
      </c>
      <c r="M86" s="150">
        <f>Flavor!M184</f>
        <v>-28808.285686729112</v>
      </c>
      <c r="N86" s="151">
        <f>Flavor!N184</f>
        <v>-0.20890941636808938</v>
      </c>
      <c r="O86" s="155">
        <f>Flavor!O184</f>
        <v>79636.207654479513</v>
      </c>
      <c r="P86" s="149">
        <f>Flavor!P184</f>
        <v>-18962.266158349594</v>
      </c>
      <c r="Q86" s="151">
        <f>Flavor!Q184</f>
        <v>-0.19231804940861391</v>
      </c>
    </row>
    <row r="87" spans="2:17">
      <c r="B87" s="409" t="s">
        <v>234</v>
      </c>
      <c r="C87" s="244" t="s">
        <v>346</v>
      </c>
      <c r="D87" s="127">
        <f>Fat!D55</f>
        <v>1355460.1984401934</v>
      </c>
      <c r="E87" s="121">
        <f>Fat!E55</f>
        <v>336074.73654592526</v>
      </c>
      <c r="F87" s="123">
        <f>Fat!F55</f>
        <v>0.32968366639388402</v>
      </c>
      <c r="G87" s="124">
        <f>Fat!G55</f>
        <v>12.83360643404999</v>
      </c>
      <c r="H87" s="125">
        <f>Fat!H55</f>
        <v>3.1407800331142592</v>
      </c>
      <c r="I87" s="198">
        <f>Fat!I55</f>
        <v>4.5229646269873305</v>
      </c>
      <c r="J87" s="199">
        <f>Fat!J55</f>
        <v>-6.4468374510908255E-2</v>
      </c>
      <c r="K87" s="123">
        <f>Fat!K55</f>
        <v>-1.4053256906390376E-2</v>
      </c>
      <c r="L87" s="126">
        <f>Fat!L55</f>
        <v>6130698.5308342222</v>
      </c>
      <c r="M87" s="122">
        <f>Fat!M55</f>
        <v>1454336.0216929307</v>
      </c>
      <c r="N87" s="123">
        <f>Fat!N55</f>
        <v>0.31099728022581952</v>
      </c>
      <c r="O87" s="127">
        <f>Fat!O55</f>
        <v>2149157.2053339924</v>
      </c>
      <c r="P87" s="121">
        <f>Fat!P55</f>
        <v>468064.38842445286</v>
      </c>
      <c r="Q87" s="123">
        <f>Fat!Q55</f>
        <v>0.27842864101039083</v>
      </c>
    </row>
    <row r="88" spans="2:17">
      <c r="B88" s="410"/>
      <c r="C88" s="245" t="s">
        <v>236</v>
      </c>
      <c r="D88" s="88">
        <f>Fat!D56</f>
        <v>140793.06615882923</v>
      </c>
      <c r="E88" s="87">
        <f>Fat!E56</f>
        <v>132954.2855620388</v>
      </c>
      <c r="F88" s="89">
        <f>Fat!F56</f>
        <v>16.961092853712071</v>
      </c>
      <c r="G88" s="106">
        <f>Fat!G56</f>
        <v>1.3330401009228168</v>
      </c>
      <c r="H88" s="92">
        <f>Fat!H56</f>
        <v>1.2585050576443659</v>
      </c>
      <c r="I88" s="194">
        <f>Fat!I56</f>
        <v>7.3576911355680874</v>
      </c>
      <c r="J88" s="195">
        <f>Fat!J56</f>
        <v>4.0255023592083221</v>
      </c>
      <c r="K88" s="89">
        <f>Fat!K56</f>
        <v>1.208065517706342</v>
      </c>
      <c r="L88" s="90">
        <f>Fat!L56</f>
        <v>1035911.8948262691</v>
      </c>
      <c r="M88" s="91">
        <f>Fat!M56</f>
        <v>1009791.5981012974</v>
      </c>
      <c r="N88" s="89">
        <f>Fat!N56</f>
        <v>38.659269790603432</v>
      </c>
      <c r="O88" s="88">
        <f>Fat!O56</f>
        <v>414156.0904183322</v>
      </c>
      <c r="P88" s="87">
        <f>Fat!P56</f>
        <v>396096.10636524606</v>
      </c>
      <c r="Q88" s="89">
        <f>Fat!Q56</f>
        <v>21.932251169267218</v>
      </c>
    </row>
    <row r="89" spans="2:17">
      <c r="B89" s="410"/>
      <c r="C89" s="245" t="s">
        <v>97</v>
      </c>
      <c r="D89" s="88">
        <f>Fat!D57</f>
        <v>6246561.7284686686</v>
      </c>
      <c r="E89" s="87">
        <f>Fat!E57</f>
        <v>-108477.46514437813</v>
      </c>
      <c r="F89" s="89">
        <f>Fat!F57</f>
        <v>-1.7069519453695951E-2</v>
      </c>
      <c r="G89" s="106">
        <f>Fat!G57</f>
        <v>59.142950033809548</v>
      </c>
      <c r="H89" s="92">
        <f>Fat!H57</f>
        <v>-1.2839384960397311</v>
      </c>
      <c r="I89" s="194">
        <f>Fat!I57</f>
        <v>5.9551005854628452</v>
      </c>
      <c r="J89" s="195">
        <f>Fat!J57</f>
        <v>0.36332761843985928</v>
      </c>
      <c r="K89" s="89">
        <f>Fat!K57</f>
        <v>6.4975388053584007E-2</v>
      </c>
      <c r="L89" s="90">
        <f>Fat!L57</f>
        <v>37198903.406333573</v>
      </c>
      <c r="M89" s="91">
        <f>Fat!M57</f>
        <v>1662967.0391165838</v>
      </c>
      <c r="N89" s="89">
        <f>Fat!N57</f>
        <v>4.6796769949496046E-2</v>
      </c>
      <c r="O89" s="88">
        <f>Fat!O57</f>
        <v>14954141.104413223</v>
      </c>
      <c r="P89" s="87">
        <f>Fat!P57</f>
        <v>-427633.6991802454</v>
      </c>
      <c r="Q89" s="89">
        <f>Fat!Q57</f>
        <v>-2.7801323621012983E-2</v>
      </c>
    </row>
    <row r="90" spans="2:17" ht="15.75" thickBot="1">
      <c r="B90" s="411"/>
      <c r="C90" s="246" t="s">
        <v>23</v>
      </c>
      <c r="D90" s="120">
        <f>Fat!D58</f>
        <v>2818987.7660063161</v>
      </c>
      <c r="E90" s="114">
        <f>Fat!E58</f>
        <v>-315655.01005343208</v>
      </c>
      <c r="F90" s="116">
        <f>Fat!F58</f>
        <v>-0.10069887786391118</v>
      </c>
      <c r="G90" s="117">
        <f>Fat!G58</f>
        <v>26.690403431217479</v>
      </c>
      <c r="H90" s="118">
        <f>Fat!H58</f>
        <v>-3.1153465947190462</v>
      </c>
      <c r="I90" s="206">
        <f>Fat!I58</f>
        <v>6.4233824233836847</v>
      </c>
      <c r="J90" s="207">
        <f>Fat!J58</f>
        <v>0.35124121125207886</v>
      </c>
      <c r="K90" s="116">
        <f>Fat!K58</f>
        <v>5.7844704031311013E-2</v>
      </c>
      <c r="L90" s="119">
        <f>Fat!L58</f>
        <v>18107436.467898611</v>
      </c>
      <c r="M90" s="115">
        <f>Fat!M58</f>
        <v>-926557.11792441085</v>
      </c>
      <c r="N90" s="116">
        <f>Fat!N58</f>
        <v>-4.8679070618923237E-2</v>
      </c>
      <c r="O90" s="120">
        <f>Fat!O58</f>
        <v>8195257.3531800527</v>
      </c>
      <c r="P90" s="114">
        <f>Fat!P58</f>
        <v>-864595.95917664841</v>
      </c>
      <c r="Q90" s="116">
        <f>Fat!Q58</f>
        <v>-9.5431562671928594E-2</v>
      </c>
    </row>
    <row r="91" spans="2:17" ht="15.75" hidden="1" thickBot="1">
      <c r="B91" s="412" t="s">
        <v>237</v>
      </c>
      <c r="C91" s="169" t="s">
        <v>238</v>
      </c>
      <c r="D91" s="136">
        <f>Organic!D16</f>
        <v>22081.324047182883</v>
      </c>
      <c r="E91" s="128">
        <f>Organic!E16</f>
        <v>2075.8286893638287</v>
      </c>
      <c r="F91" s="132">
        <f>Organic!F16</f>
        <v>0.10376292374847398</v>
      </c>
      <c r="G91" s="133">
        <f>Organic!G16</f>
        <v>0.20906775624276852</v>
      </c>
      <c r="H91" s="134">
        <f>Organic!H16</f>
        <v>1.8845508803871563E-2</v>
      </c>
      <c r="I91" s="202">
        <f>Organic!I16</f>
        <v>3.1614252141687742</v>
      </c>
      <c r="J91" s="203">
        <f>Organic!J16</f>
        <v>0.18781851181385534</v>
      </c>
      <c r="K91" s="132">
        <f>Organic!K16</f>
        <v>6.3161853807066778E-2</v>
      </c>
      <c r="L91" s="135">
        <f>Organic!L16</f>
        <v>69808.454604995248</v>
      </c>
      <c r="M91" s="129">
        <f>Organic!M16</f>
        <v>10319.979525054296</v>
      </c>
      <c r="N91" s="132">
        <f>Organic!N16</f>
        <v>0.17347863617593573</v>
      </c>
      <c r="O91" s="136">
        <f>Organic!O16</f>
        <v>16080.689738273621</v>
      </c>
      <c r="P91" s="128">
        <f>Organic!P16</f>
        <v>1658.03541812002</v>
      </c>
      <c r="Q91" s="132">
        <f>Organic!Q16</f>
        <v>0.11496049071932288</v>
      </c>
    </row>
    <row r="92" spans="2:17" hidden="1">
      <c r="B92" s="410"/>
      <c r="C92" s="173" t="s">
        <v>239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8" t="e">
        <f>#REF!</f>
        <v>#REF!</v>
      </c>
      <c r="J92" s="209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.75" hidden="1" thickBot="1">
      <c r="B93" s="413"/>
      <c r="C93" s="170" t="s">
        <v>240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4" t="e">
        <f>#REF!</f>
        <v>#REF!</v>
      </c>
      <c r="J93" s="205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409" t="s">
        <v>101</v>
      </c>
      <c r="C94" s="165" t="s">
        <v>241</v>
      </c>
      <c r="D94" s="127">
        <f>Size!D94</f>
        <v>5562471.6238233466</v>
      </c>
      <c r="E94" s="121">
        <f>Size!E94</f>
        <v>-293312.01802964881</v>
      </c>
      <c r="F94" s="123">
        <f>Size!F94</f>
        <v>-5.0089285391841015E-2</v>
      </c>
      <c r="G94" s="124">
        <f>Size!G94</f>
        <v>52.66592977268418</v>
      </c>
      <c r="H94" s="125">
        <f>Size!H94</f>
        <v>-3.0137874722998603</v>
      </c>
      <c r="I94" s="198">
        <f>Size!I94</f>
        <v>5.6113595228931921</v>
      </c>
      <c r="J94" s="199">
        <f>Size!J94</f>
        <v>0.30666785672239527</v>
      </c>
      <c r="K94" s="123">
        <f>Size!K94</f>
        <v>5.7810684582873056E-2</v>
      </c>
      <c r="L94" s="126">
        <f>Size!L94</f>
        <v>31213028.117164291</v>
      </c>
      <c r="M94" s="122">
        <f>Size!M94</f>
        <v>149901.433327429</v>
      </c>
      <c r="N94" s="123">
        <f>Size!N94</f>
        <v>4.825703312262751E-3</v>
      </c>
      <c r="O94" s="127">
        <f>Size!O94</f>
        <v>15955073.158666244</v>
      </c>
      <c r="P94" s="121">
        <f>Size!P94</f>
        <v>-851303.15067582019</v>
      </c>
      <c r="Q94" s="123">
        <f>Size!Q94</f>
        <v>-5.0653581414966363E-2</v>
      </c>
    </row>
    <row r="95" spans="2:17">
      <c r="B95" s="410"/>
      <c r="C95" s="166" t="s">
        <v>242</v>
      </c>
      <c r="D95" s="88">
        <f>Size!D95</f>
        <v>20272.264190406862</v>
      </c>
      <c r="E95" s="87">
        <f>Size!E95</f>
        <v>4225.5480387031312</v>
      </c>
      <c r="F95" s="89">
        <f>Size!F95</f>
        <v>0.26332789829117098</v>
      </c>
      <c r="G95" s="106">
        <f>Size!G95</f>
        <v>0.19193943167505403</v>
      </c>
      <c r="H95" s="92">
        <f>Size!H95</f>
        <v>3.9359235294258138E-2</v>
      </c>
      <c r="I95" s="194">
        <f>Size!I95</f>
        <v>3.1681877436030375</v>
      </c>
      <c r="J95" s="195">
        <f>Size!J95</f>
        <v>-0.31826562935757829</v>
      </c>
      <c r="K95" s="89">
        <f>Size!K95</f>
        <v>-9.1286357599360199E-2</v>
      </c>
      <c r="L95" s="90">
        <f>Size!L95</f>
        <v>64226.338943129776</v>
      </c>
      <c r="M95" s="91">
        <f>Size!M95</f>
        <v>8280.2112910807118</v>
      </c>
      <c r="N95" s="89">
        <f>Size!N95</f>
        <v>0.14800329600251508</v>
      </c>
      <c r="O95" s="88">
        <f>Size!O95</f>
        <v>20339.599373340607</v>
      </c>
      <c r="P95" s="87">
        <f>Size!P95</f>
        <v>2561.3107956197418</v>
      </c>
      <c r="Q95" s="89">
        <f>Size!Q95</f>
        <v>0.1440695927744973</v>
      </c>
    </row>
    <row r="96" spans="2:17">
      <c r="B96" s="410"/>
      <c r="C96" s="166" t="s">
        <v>243</v>
      </c>
      <c r="D96" s="88">
        <f>Size!D96</f>
        <v>19019.907735750079</v>
      </c>
      <c r="E96" s="87">
        <f>Size!E96</f>
        <v>4892.5558412127975</v>
      </c>
      <c r="F96" s="89">
        <f>Size!F96</f>
        <v>0.34631797082258814</v>
      </c>
      <c r="G96" s="106">
        <f>Size!G96</f>
        <v>0.18008201979921834</v>
      </c>
      <c r="H96" s="92">
        <f>Size!H96</f>
        <v>4.5752097961581473E-2</v>
      </c>
      <c r="I96" s="194">
        <f>Size!I96</f>
        <v>0.88793202514721514</v>
      </c>
      <c r="J96" s="195">
        <f>Size!J96</f>
        <v>0.33996948635689728</v>
      </c>
      <c r="K96" s="89">
        <f>Size!K96</f>
        <v>0.6204246865258598</v>
      </c>
      <c r="L96" s="90">
        <f>Size!L96</f>
        <v>16888.385193917751</v>
      </c>
      <c r="M96" s="91">
        <f>Size!M96</f>
        <v>9147.1255834028962</v>
      </c>
      <c r="N96" s="89">
        <f>Size!N96</f>
        <v>1.1816068758343241</v>
      </c>
      <c r="O96" s="88">
        <f>Size!O96</f>
        <v>8128.3958537578583</v>
      </c>
      <c r="P96" s="87">
        <f>Size!P96</f>
        <v>3404.6600619858036</v>
      </c>
      <c r="Q96" s="89">
        <f>Size!Q96</f>
        <v>0.7207558195604723</v>
      </c>
    </row>
    <row r="97" spans="2:17">
      <c r="B97" s="410"/>
      <c r="C97" s="166" t="s">
        <v>244</v>
      </c>
      <c r="D97" s="88">
        <f>Size!D97</f>
        <v>601888.36231759191</v>
      </c>
      <c r="E97" s="87">
        <f>Size!E97</f>
        <v>95719.71469193697</v>
      </c>
      <c r="F97" s="89">
        <f>Size!F97</f>
        <v>0.1891063682844458</v>
      </c>
      <c r="G97" s="106">
        <f>Size!G97</f>
        <v>5.6987275377822018</v>
      </c>
      <c r="H97" s="92">
        <f>Size!H97</f>
        <v>0.8858230826657314</v>
      </c>
      <c r="I97" s="194">
        <f>Size!I97</f>
        <v>4.2066695389185265</v>
      </c>
      <c r="J97" s="195">
        <f>Size!J97</f>
        <v>0.21011828483436235</v>
      </c>
      <c r="K97" s="89">
        <f>Size!K97</f>
        <v>5.2574900577000691E-2</v>
      </c>
      <c r="L97" s="90">
        <f>Size!L97</f>
        <v>2531945.4395909715</v>
      </c>
      <c r="M97" s="91">
        <f>Size!M97</f>
        <v>509016.49614457483</v>
      </c>
      <c r="N97" s="89">
        <f>Size!N97</f>
        <v>0.25162351737247896</v>
      </c>
      <c r="O97" s="88">
        <f>Size!O97</f>
        <v>336470.62889826298</v>
      </c>
      <c r="P97" s="87">
        <f>Size!P97</f>
        <v>51723.290714502335</v>
      </c>
      <c r="Q97" s="89">
        <f>Size!Q97</f>
        <v>0.18164626592970257</v>
      </c>
    </row>
    <row r="98" spans="2:17">
      <c r="B98" s="410"/>
      <c r="C98" s="166" t="s">
        <v>245</v>
      </c>
      <c r="D98" s="88">
        <f>Size!D98</f>
        <v>9780992.256167097</v>
      </c>
      <c r="E98" s="87">
        <f>Size!E98</f>
        <v>-74269.758937906474</v>
      </c>
      <c r="F98" s="89">
        <f>Size!F98</f>
        <v>-7.5360511799761783E-3</v>
      </c>
      <c r="G98" s="106">
        <f>Size!G98</f>
        <v>92.607223210676722</v>
      </c>
      <c r="H98" s="92">
        <f>Size!H98</f>
        <v>-1.1015331126078394</v>
      </c>
      <c r="I98" s="194">
        <f>Size!I98</f>
        <v>6.0598003956357642</v>
      </c>
      <c r="J98" s="195">
        <f>Size!J98</f>
        <v>0.30661597883805758</v>
      </c>
      <c r="K98" s="89">
        <f>Size!K98</f>
        <v>5.3295002667187889E-2</v>
      </c>
      <c r="L98" s="90">
        <f>Size!L98</f>
        <v>59270860.743631721</v>
      </c>
      <c r="M98" s="91">
        <f>Size!M98</f>
        <v>2571720.8948712498</v>
      </c>
      <c r="N98" s="89">
        <f>Size!N98</f>
        <v>4.5357317619474813E-2</v>
      </c>
      <c r="O98" s="88">
        <f>Size!O98</f>
        <v>25255392.823245272</v>
      </c>
      <c r="P98" s="87">
        <f>Size!P98</f>
        <v>-496185.2160468027</v>
      </c>
      <c r="Q98" s="89">
        <f>Size!Q98</f>
        <v>-1.9268147967076706E-2</v>
      </c>
    </row>
    <row r="99" spans="2:17" ht="15" customHeight="1">
      <c r="B99" s="410"/>
      <c r="C99" s="166" t="s">
        <v>246</v>
      </c>
      <c r="D99" s="88">
        <f>Size!D99</f>
        <v>740219.16777566075</v>
      </c>
      <c r="E99" s="87">
        <f>Size!E99</f>
        <v>111475.07723623514</v>
      </c>
      <c r="F99" s="89">
        <f>Size!F99</f>
        <v>0.17729801188365216</v>
      </c>
      <c r="G99" s="106">
        <f>Size!G99</f>
        <v>7.0084547558863628</v>
      </c>
      <c r="H99" s="92">
        <f>Size!H99</f>
        <v>1.0300417335070229</v>
      </c>
      <c r="I99" s="194">
        <f>Size!I99</f>
        <v>4.212456022747193</v>
      </c>
      <c r="J99" s="195">
        <f>Size!J99</f>
        <v>0.2274092252239539</v>
      </c>
      <c r="K99" s="89">
        <f>Size!K99</f>
        <v>5.7065634803910414E-2</v>
      </c>
      <c r="L99" s="90">
        <f>Size!L99</f>
        <v>3118140.6914494969</v>
      </c>
      <c r="M99" s="91">
        <f>Size!M99</f>
        <v>612566.06698369747</v>
      </c>
      <c r="N99" s="89">
        <f>Size!N99</f>
        <v>0.24448127028517441</v>
      </c>
      <c r="O99" s="88">
        <f>Size!O99</f>
        <v>428109.81483471394</v>
      </c>
      <c r="P99" s="87">
        <f>Size!P99</f>
        <v>62642.92035317421</v>
      </c>
      <c r="Q99" s="89">
        <f>Size!Q99</f>
        <v>0.17140518416049966</v>
      </c>
    </row>
    <row r="100" spans="2:17" ht="15.75" thickBot="1">
      <c r="B100" s="411"/>
      <c r="C100" s="167" t="s">
        <v>247</v>
      </c>
      <c r="D100" s="155">
        <f>Size!D100</f>
        <v>40591.335131273932</v>
      </c>
      <c r="E100" s="149">
        <f>Size!E100</f>
        <v>7691.2286118529955</v>
      </c>
      <c r="F100" s="151">
        <f>Size!F100</f>
        <v>0.23377518876155803</v>
      </c>
      <c r="G100" s="152">
        <f>Size!G100</f>
        <v>0.38432203343695703</v>
      </c>
      <c r="H100" s="153">
        <f>Size!H100</f>
        <v>7.1491379100906471E-2</v>
      </c>
      <c r="I100" s="196">
        <f>Size!I100</f>
        <v>2.068147414712354</v>
      </c>
      <c r="J100" s="197">
        <f>Size!J100</f>
        <v>1.045542395605592E-2</v>
      </c>
      <c r="K100" s="151">
        <f>Size!K100</f>
        <v>5.081141396780702E-3</v>
      </c>
      <c r="L100" s="154">
        <f>Size!L100</f>
        <v>83948.864811466934</v>
      </c>
      <c r="M100" s="150">
        <f>Size!M100</f>
        <v>16250.579131425402</v>
      </c>
      <c r="N100" s="151">
        <f>Size!N100</f>
        <v>0.24004417494749525</v>
      </c>
      <c r="O100" s="155">
        <f>Size!O100</f>
        <v>29209.115265607834</v>
      </c>
      <c r="P100" s="149">
        <f>Size!P100</f>
        <v>5473.1321264358448</v>
      </c>
      <c r="Q100" s="151">
        <f>Size!Q100</f>
        <v>0.23058375523546024</v>
      </c>
    </row>
    <row r="101" spans="2:17">
      <c r="B101" s="190"/>
      <c r="C101" s="159"/>
      <c r="D101" s="81"/>
      <c r="E101" s="81"/>
      <c r="F101" s="82"/>
      <c r="G101" s="83"/>
      <c r="H101" s="83"/>
      <c r="I101" s="210"/>
      <c r="J101" s="210"/>
      <c r="K101" s="82"/>
      <c r="L101" s="84"/>
      <c r="M101" s="84"/>
      <c r="N101" s="82"/>
      <c r="O101" s="81"/>
      <c r="P101" s="81"/>
      <c r="Q101" s="82"/>
    </row>
    <row r="102" spans="2:17" ht="23.25">
      <c r="B102" s="400" t="s">
        <v>322</v>
      </c>
      <c r="C102" s="400"/>
      <c r="D102" s="400"/>
      <c r="E102" s="400"/>
      <c r="F102" s="400"/>
      <c r="G102" s="400"/>
      <c r="H102" s="400"/>
      <c r="I102" s="400"/>
      <c r="J102" s="400"/>
      <c r="K102" s="400"/>
      <c r="L102" s="400"/>
      <c r="M102" s="400"/>
      <c r="N102" s="400"/>
      <c r="O102" s="400"/>
      <c r="P102" s="400"/>
      <c r="Q102" s="400"/>
    </row>
    <row r="103" spans="2:17">
      <c r="B103" s="401" t="s">
        <v>28</v>
      </c>
      <c r="C103" s="401"/>
      <c r="D103" s="401"/>
      <c r="E103" s="401"/>
      <c r="F103" s="401"/>
      <c r="G103" s="401"/>
      <c r="H103" s="401"/>
      <c r="I103" s="401"/>
      <c r="J103" s="401"/>
      <c r="K103" s="401"/>
      <c r="L103" s="401"/>
      <c r="M103" s="401"/>
      <c r="N103" s="401"/>
      <c r="O103" s="401"/>
      <c r="P103" s="401"/>
      <c r="Q103" s="401"/>
    </row>
    <row r="104" spans="2:17" ht="15.75" thickBot="1">
      <c r="B104" s="402" t="str">
        <f>'HOME PAGE'!H7</f>
        <v>YTD Ending 02-25-2024</v>
      </c>
      <c r="C104" s="402"/>
      <c r="D104" s="402"/>
      <c r="E104" s="402"/>
      <c r="F104" s="402"/>
      <c r="G104" s="402"/>
      <c r="H104" s="402"/>
      <c r="I104" s="402"/>
      <c r="J104" s="402"/>
      <c r="K104" s="402"/>
      <c r="L104" s="402"/>
      <c r="M104" s="402"/>
      <c r="N104" s="402"/>
      <c r="O104" s="402"/>
      <c r="P104" s="402"/>
      <c r="Q104" s="402"/>
    </row>
    <row r="105" spans="2:17">
      <c r="D105" s="407" t="s">
        <v>102</v>
      </c>
      <c r="E105" s="405"/>
      <c r="F105" s="408"/>
      <c r="G105" s="404" t="s">
        <v>31</v>
      </c>
      <c r="H105" s="406"/>
      <c r="I105" s="407" t="s">
        <v>32</v>
      </c>
      <c r="J105" s="405"/>
      <c r="K105" s="408"/>
      <c r="L105" s="404" t="s">
        <v>33</v>
      </c>
      <c r="M105" s="405"/>
      <c r="N105" s="406"/>
      <c r="O105" s="407" t="s">
        <v>34</v>
      </c>
      <c r="P105" s="405"/>
      <c r="Q105" s="408"/>
    </row>
    <row r="106" spans="2:17" ht="28.5" customHeight="1" thickBot="1">
      <c r="B106" s="14"/>
      <c r="C106" s="158"/>
      <c r="D106" s="15" t="s">
        <v>30</v>
      </c>
      <c r="E106" s="16" t="s">
        <v>36</v>
      </c>
      <c r="F106" s="17" t="s">
        <v>37</v>
      </c>
      <c r="G106" s="18" t="s">
        <v>30</v>
      </c>
      <c r="H106" s="58" t="s">
        <v>36</v>
      </c>
      <c r="I106" s="15" t="s">
        <v>30</v>
      </c>
      <c r="J106" s="16" t="s">
        <v>36</v>
      </c>
      <c r="K106" s="17" t="s">
        <v>37</v>
      </c>
      <c r="L106" s="18" t="s">
        <v>30</v>
      </c>
      <c r="M106" s="16" t="s">
        <v>36</v>
      </c>
      <c r="N106" s="58" t="s">
        <v>37</v>
      </c>
      <c r="O106" s="15" t="s">
        <v>30</v>
      </c>
      <c r="P106" s="16" t="s">
        <v>36</v>
      </c>
      <c r="Q106" s="17" t="s">
        <v>37</v>
      </c>
    </row>
    <row r="107" spans="2:17" ht="15.75" thickBot="1">
      <c r="C107" s="351" t="s">
        <v>11</v>
      </c>
      <c r="D107" s="342">
        <f>'Segment Data'!D87</f>
        <v>1434488.6402550465</v>
      </c>
      <c r="E107" s="343">
        <f>'Segment Data'!E87</f>
        <v>-19922.031576532172</v>
      </c>
      <c r="F107" s="344">
        <f>'Segment Data'!F87</f>
        <v>-1.3697665977274369E-2</v>
      </c>
      <c r="G107" s="345">
        <f>'Segment Data'!G87</f>
        <v>99.999999999999986</v>
      </c>
      <c r="H107" s="346">
        <f>'Segment Data'!H87</f>
        <v>1.4210854715202004E-14</v>
      </c>
      <c r="I107" s="347">
        <f>'Segment Data'!I87</f>
        <v>5.9470711017226749</v>
      </c>
      <c r="J107" s="348">
        <f>'Segment Data'!J87</f>
        <v>0.12234132611821824</v>
      </c>
      <c r="K107" s="344">
        <f>'Segment Data'!K87</f>
        <v>2.1003777141836998E-2</v>
      </c>
      <c r="L107" s="349">
        <f>'Segment Data'!L87</f>
        <v>8531005.9382102415</v>
      </c>
      <c r="M107" s="350">
        <f>'Segment Data'!M87</f>
        <v>59456.792035963386</v>
      </c>
      <c r="N107" s="344">
        <f>'Segment Data'!N87</f>
        <v>7.0184084410126885E-3</v>
      </c>
      <c r="O107" s="342">
        <f>'Segment Data'!O87</f>
        <v>3432497.9270976782</v>
      </c>
      <c r="P107" s="343">
        <f>'Segment Data'!P87</f>
        <v>-194921.25484931935</v>
      </c>
      <c r="Q107" s="344">
        <f>'Segment Data'!Q87</f>
        <v>-5.3735519682811081E-2</v>
      </c>
    </row>
    <row r="108" spans="2:17">
      <c r="B108" s="416" t="s">
        <v>98</v>
      </c>
      <c r="C108" s="162" t="s">
        <v>370</v>
      </c>
      <c r="D108" s="88">
        <f>'Segment Data'!D88</f>
        <v>2729.3284535107373</v>
      </c>
      <c r="E108" s="87">
        <f>'Segment Data'!E88</f>
        <v>1830.2469194256541</v>
      </c>
      <c r="F108" s="89">
        <f>'Segment Data'!F88</f>
        <v>2.0356851409345613</v>
      </c>
      <c r="G108" s="106">
        <f>'Segment Data'!G88</f>
        <v>0.1902649053411446</v>
      </c>
      <c r="H108" s="92">
        <f>'Segment Data'!H88</f>
        <v>0.12844732166288092</v>
      </c>
      <c r="I108" s="194">
        <f>'Segment Data'!I88</f>
        <v>8.0196987684520984</v>
      </c>
      <c r="J108" s="195">
        <f>'Segment Data'!J88</f>
        <v>-1.0472912700009882</v>
      </c>
      <c r="K108" s="89">
        <f>'Segment Data'!K88</f>
        <v>-0.1155059469084479</v>
      </c>
      <c r="L108" s="90">
        <f>'Segment Data'!L88</f>
        <v>21888.39203732133</v>
      </c>
      <c r="M108" s="91">
        <f>'Segment Data'!M88</f>
        <v>13736.428724014761</v>
      </c>
      <c r="N108" s="89">
        <f>'Segment Data'!N88</f>
        <v>1.6850454542150093</v>
      </c>
      <c r="O108" s="88">
        <f>'Segment Data'!O88</f>
        <v>7811.4215303659439</v>
      </c>
      <c r="P108" s="87">
        <f>'Segment Data'!P88</f>
        <v>5181.7668961286545</v>
      </c>
      <c r="Q108" s="89">
        <f>'Segment Data'!Q88</f>
        <v>1.9705123359788974</v>
      </c>
    </row>
    <row r="109" spans="2:17">
      <c r="B109" s="417"/>
      <c r="C109" s="163" t="s">
        <v>318</v>
      </c>
      <c r="D109" s="88">
        <f>'Segment Data'!D89</f>
        <v>449290.83530766226</v>
      </c>
      <c r="E109" s="87">
        <f>'Segment Data'!E89</f>
        <v>-15531.751249495195</v>
      </c>
      <c r="F109" s="89">
        <f>'Segment Data'!F89</f>
        <v>-3.3414364315933073E-2</v>
      </c>
      <c r="G109" s="106">
        <f>'Segment Data'!G89</f>
        <v>31.320626925827732</v>
      </c>
      <c r="H109" s="92">
        <f>'Segment Data'!H89</f>
        <v>-0.63888736815044211</v>
      </c>
      <c r="I109" s="194">
        <f>'Segment Data'!I89</f>
        <v>6.6660631529264638</v>
      </c>
      <c r="J109" s="195">
        <f>'Segment Data'!J89</f>
        <v>0.12813698964238363</v>
      </c>
      <c r="K109" s="89">
        <f>'Segment Data'!K89</f>
        <v>1.9599026731439692E-2</v>
      </c>
      <c r="L109" s="90">
        <f>'Segment Data'!L89</f>
        <v>2995001.0821919595</v>
      </c>
      <c r="M109" s="91">
        <f>'Segment Data'!M89</f>
        <v>-43974.667745459359</v>
      </c>
      <c r="N109" s="89">
        <f>'Segment Data'!N89</f>
        <v>-1.4470226603935528E-2</v>
      </c>
      <c r="O109" s="88">
        <f>'Segment Data'!O89</f>
        <v>1229140.6564022303</v>
      </c>
      <c r="P109" s="87">
        <f>'Segment Data'!P89</f>
        <v>-117630.72355965478</v>
      </c>
      <c r="Q109" s="89">
        <f>'Segment Data'!Q89</f>
        <v>-8.734275565239874E-2</v>
      </c>
    </row>
    <row r="110" spans="2:17">
      <c r="B110" s="417"/>
      <c r="C110" s="163" t="s">
        <v>212</v>
      </c>
      <c r="D110" s="88">
        <f>'Segment Data'!D90</f>
        <v>961576.73360860371</v>
      </c>
      <c r="E110" s="87">
        <f>'Segment Data'!E90</f>
        <v>-17501.81645563629</v>
      </c>
      <c r="F110" s="89">
        <f>'Segment Data'!F90</f>
        <v>-1.7875804198231027E-2</v>
      </c>
      <c r="G110" s="106">
        <f>'Segment Data'!G90</f>
        <v>67.032718602612221</v>
      </c>
      <c r="H110" s="92">
        <f>'Segment Data'!H90</f>
        <v>-0.28516959957346444</v>
      </c>
      <c r="I110" s="194">
        <f>'Segment Data'!I90</f>
        <v>5.5655378062409913</v>
      </c>
      <c r="J110" s="195">
        <f>'Segment Data'!J90</f>
        <v>0.10709478225617097</v>
      </c>
      <c r="K110" s="89">
        <f>'Segment Data'!K90</f>
        <v>1.9620023839323451E-2</v>
      </c>
      <c r="L110" s="90">
        <f>'Segment Data'!L90</f>
        <v>5351691.664500406</v>
      </c>
      <c r="M110" s="91">
        <f>'Segment Data'!M90</f>
        <v>7447.1829690821469</v>
      </c>
      <c r="N110" s="89">
        <f>'Segment Data'!N90</f>
        <v>1.393495936575913E-3</v>
      </c>
      <c r="O110" s="88">
        <f>'Segment Data'!O90</f>
        <v>2132720.5802353621</v>
      </c>
      <c r="P110" s="87">
        <f>'Segment Data'!P90</f>
        <v>-112996.97637006408</v>
      </c>
      <c r="Q110" s="89">
        <f>'Segment Data'!Q90</f>
        <v>-5.0316646471280944E-2</v>
      </c>
    </row>
    <row r="111" spans="2:17">
      <c r="B111" s="417"/>
      <c r="C111" s="163" t="s">
        <v>347</v>
      </c>
      <c r="D111" s="88">
        <f>'Segment Data'!D91</f>
        <v>20220.658186753004</v>
      </c>
      <c r="E111" s="87">
        <f>'Segment Data'!E91</f>
        <v>13282.049817726416</v>
      </c>
      <c r="F111" s="89">
        <f>'Segment Data'!F91</f>
        <v>1.9142238776606069</v>
      </c>
      <c r="G111" s="106">
        <f>'Segment Data'!G91</f>
        <v>1.4096074112624444</v>
      </c>
      <c r="H111" s="92">
        <f>'Segment Data'!H91</f>
        <v>0.93253387877188509</v>
      </c>
      <c r="I111" s="194">
        <f>'Segment Data'!I91</f>
        <v>7.8233341259131786</v>
      </c>
      <c r="J111" s="195">
        <f>'Segment Data'!J91</f>
        <v>-1.199946822056817</v>
      </c>
      <c r="K111" s="89">
        <f>'Segment Data'!K91</f>
        <v>-0.13298342686833595</v>
      </c>
      <c r="L111" s="90">
        <f>'Segment Data'!L91</f>
        <v>158192.96524085046</v>
      </c>
      <c r="M111" s="91">
        <f>'Segment Data'!M91</f>
        <v>95583.952539187681</v>
      </c>
      <c r="N111" s="89">
        <f>'Segment Data'!N91</f>
        <v>1.5266803997477689</v>
      </c>
      <c r="O111" s="88">
        <f>'Segment Data'!O91</f>
        <v>61030.744230985641</v>
      </c>
      <c r="P111" s="87">
        <f>'Segment Data'!P91</f>
        <v>35860.319270014763</v>
      </c>
      <c r="Q111" s="89">
        <f>'Segment Data'!Q91</f>
        <v>1.424700589108828</v>
      </c>
    </row>
    <row r="112" spans="2:17" ht="15.75" thickBot="1">
      <c r="B112" s="418"/>
      <c r="C112" s="164" t="s">
        <v>348</v>
      </c>
      <c r="D112" s="155">
        <f>'Segment Data'!D92</f>
        <v>671.0846985187053</v>
      </c>
      <c r="E112" s="149">
        <f>'Segment Data'!E92</f>
        <v>-2000.7606085522179</v>
      </c>
      <c r="F112" s="151">
        <f>'Segment Data'!F92</f>
        <v>-0.74883100576866901</v>
      </c>
      <c r="G112" s="152">
        <f>'Segment Data'!G92</f>
        <v>4.6782154956583617E-2</v>
      </c>
      <c r="H112" s="153">
        <f>'Segment Data'!H92</f>
        <v>-0.13692423271081405</v>
      </c>
      <c r="I112" s="196">
        <f>'Segment Data'!I92</f>
        <v>6.3059614517297087</v>
      </c>
      <c r="J112" s="197">
        <f>'Segment Data'!J92</f>
        <v>-0.26924656801343794</v>
      </c>
      <c r="K112" s="151">
        <f>'Segment Data'!K92</f>
        <v>-4.0948752831086212E-2</v>
      </c>
      <c r="L112" s="154">
        <f>'Segment Data'!L92</f>
        <v>4231.834239704609</v>
      </c>
      <c r="M112" s="150">
        <f>'Segment Data'!M92</f>
        <v>-13336.104450861216</v>
      </c>
      <c r="N112" s="151">
        <f>'Segment Data'!N92</f>
        <v>-0.75911606283228039</v>
      </c>
      <c r="O112" s="155">
        <f>'Segment Data'!O92</f>
        <v>1794.5246987342834</v>
      </c>
      <c r="P112" s="149">
        <f>'Segment Data'!P92</f>
        <v>-5335.6410857439041</v>
      </c>
      <c r="Q112" s="151">
        <f>'Segment Data'!Q92</f>
        <v>-0.74831935848661146</v>
      </c>
    </row>
    <row r="113" spans="2:17">
      <c r="B113" s="409" t="s">
        <v>99</v>
      </c>
      <c r="C113" s="165" t="s">
        <v>213</v>
      </c>
      <c r="D113" s="127">
        <f>'Type Data'!D59</f>
        <v>464020.12204009865</v>
      </c>
      <c r="E113" s="121">
        <f>'Type Data'!E59</f>
        <v>-35718.657213387778</v>
      </c>
      <c r="F113" s="123">
        <f>'Type Data'!F59</f>
        <v>-7.1474655752640573E-2</v>
      </c>
      <c r="G113" s="124">
        <f>'Type Data'!G59</f>
        <v>32.34742395433662</v>
      </c>
      <c r="H113" s="125">
        <f>'Type Data'!H59</f>
        <v>-2.0128010448482172</v>
      </c>
      <c r="I113" s="198">
        <f>'Type Data'!I59</f>
        <v>4.653093683389268</v>
      </c>
      <c r="J113" s="199">
        <f>'Type Data'!J59</f>
        <v>0.16636649923590596</v>
      </c>
      <c r="K113" s="123">
        <f>'Type Data'!K59</f>
        <v>3.7079700282088589E-2</v>
      </c>
      <c r="L113" s="126">
        <f>'Type Data'!L59</f>
        <v>2159129.0988303004</v>
      </c>
      <c r="M113" s="122">
        <f>'Type Data'!M59</f>
        <v>-83062.467021933291</v>
      </c>
      <c r="N113" s="123">
        <f>'Type Data'!N59</f>
        <v>-3.7045214283625276E-2</v>
      </c>
      <c r="O113" s="127">
        <f>'Type Data'!O59</f>
        <v>1162642.0179742575</v>
      </c>
      <c r="P113" s="121">
        <f>'Type Data'!P59</f>
        <v>-104535.78733226238</v>
      </c>
      <c r="Q113" s="123">
        <f>'Type Data'!Q59</f>
        <v>-8.2494963922585457E-2</v>
      </c>
    </row>
    <row r="114" spans="2:17">
      <c r="B114" s="410"/>
      <c r="C114" s="166" t="s">
        <v>214</v>
      </c>
      <c r="D114" s="88">
        <f>'Type Data'!D60</f>
        <v>601519.92611236917</v>
      </c>
      <c r="E114" s="87">
        <f>'Type Data'!E60</f>
        <v>84186.423499666329</v>
      </c>
      <c r="F114" s="89">
        <f>'Type Data'!F60</f>
        <v>0.16273143547537022</v>
      </c>
      <c r="G114" s="106">
        <f>'Type Data'!G60</f>
        <v>41.932707533007793</v>
      </c>
      <c r="H114" s="92">
        <f>'Type Data'!H60</f>
        <v>6.3627332037345781</v>
      </c>
      <c r="I114" s="194">
        <f>'Type Data'!I60</f>
        <v>6.3415338930782426</v>
      </c>
      <c r="J114" s="195">
        <f>'Type Data'!J60</f>
        <v>-6.8835811095828703E-3</v>
      </c>
      <c r="K114" s="89">
        <f>'Type Data'!K60</f>
        <v>-1.0842987465098158E-3</v>
      </c>
      <c r="L114" s="90">
        <f>'Type Data'!L60</f>
        <v>3814558.9988035094</v>
      </c>
      <c r="M114" s="91">
        <f>'Type Data'!M60</f>
        <v>530309.95083423378</v>
      </c>
      <c r="N114" s="89">
        <f>'Type Data'!N60</f>
        <v>0.1614706872373568</v>
      </c>
      <c r="O114" s="88">
        <f>'Type Data'!O60</f>
        <v>1179872.8512079716</v>
      </c>
      <c r="P114" s="87">
        <f>'Type Data'!P60</f>
        <v>107484.71647731028</v>
      </c>
      <c r="Q114" s="89">
        <f>'Type Data'!Q60</f>
        <v>0.10022930410760832</v>
      </c>
    </row>
    <row r="115" spans="2:17">
      <c r="B115" s="410"/>
      <c r="C115" s="166" t="s">
        <v>215</v>
      </c>
      <c r="D115" s="88">
        <f>'Type Data'!D61</f>
        <v>368353.19200816029</v>
      </c>
      <c r="E115" s="87">
        <f>'Type Data'!E61</f>
        <v>-68300.049389649415</v>
      </c>
      <c r="F115" s="89">
        <f>'Type Data'!F61</f>
        <v>-0.15641713587424205</v>
      </c>
      <c r="G115" s="106">
        <f>'Type Data'!G61</f>
        <v>25.678362426255838</v>
      </c>
      <c r="H115" s="92">
        <f>'Type Data'!H61</f>
        <v>-4.3443299160604028</v>
      </c>
      <c r="I115" s="194">
        <f>'Type Data'!I61</f>
        <v>6.9320452048843029</v>
      </c>
      <c r="J115" s="195">
        <f>'Type Data'!J61</f>
        <v>0.19718413778550481</v>
      </c>
      <c r="K115" s="89">
        <f>'Type Data'!K61</f>
        <v>2.9278129989761849E-2</v>
      </c>
      <c r="L115" s="90">
        <f>'Type Data'!L61</f>
        <v>2553440.9783639945</v>
      </c>
      <c r="M115" s="91">
        <f>'Type Data'!M61</f>
        <v>-387357.93694860721</v>
      </c>
      <c r="N115" s="89">
        <f>'Type Data'!N61</f>
        <v>-0.13171860712123248</v>
      </c>
      <c r="O115" s="88">
        <f>'Type Data'!O61</f>
        <v>1087601.4575377703</v>
      </c>
      <c r="P115" s="87">
        <f>'Type Data'!P61</f>
        <v>-197511.19010172202</v>
      </c>
      <c r="Q115" s="89">
        <f>'Type Data'!Q61</f>
        <v>-0.15369173314457105</v>
      </c>
    </row>
    <row r="116" spans="2:17" ht="15.75" thickBot="1">
      <c r="B116" s="411"/>
      <c r="C116" s="167" t="s">
        <v>216</v>
      </c>
      <c r="D116" s="155">
        <f>'Type Data'!D62</f>
        <v>595.40009441971779</v>
      </c>
      <c r="E116" s="149">
        <f>'Type Data'!E62</f>
        <v>-89.748473161392212</v>
      </c>
      <c r="F116" s="151">
        <f>'Type Data'!F62</f>
        <v>-0.13099125855031071</v>
      </c>
      <c r="G116" s="152">
        <f>'Type Data'!G62</f>
        <v>4.1506086399809884E-2</v>
      </c>
      <c r="H116" s="153">
        <f>'Type Data'!H62</f>
        <v>-5.6022428259571155E-3</v>
      </c>
      <c r="I116" s="196">
        <f>'Type Data'!I62</f>
        <v>6.5113563950906252</v>
      </c>
      <c r="J116" s="197">
        <f>'Type Data'!J62</f>
        <v>0.2213088870257458</v>
      </c>
      <c r="K116" s="151">
        <f>'Type Data'!K62</f>
        <v>3.5183977027517084E-2</v>
      </c>
      <c r="L116" s="154">
        <f>'Type Data'!L62</f>
        <v>3876.8622124373915</v>
      </c>
      <c r="M116" s="150">
        <f>'Type Data'!M62</f>
        <v>-432.7548277303913</v>
      </c>
      <c r="N116" s="151">
        <f>'Type Data'!N62</f>
        <v>-0.10041607495443336</v>
      </c>
      <c r="O116" s="155">
        <f>'Type Data'!O62</f>
        <v>2381.6003776788712</v>
      </c>
      <c r="P116" s="149">
        <f>'Type Data'!P62</f>
        <v>-358.99389264556885</v>
      </c>
      <c r="Q116" s="151">
        <f>'Type Data'!Q62</f>
        <v>-0.13099125855031071</v>
      </c>
    </row>
    <row r="117" spans="2:17" ht="15.75" thickBot="1">
      <c r="B117" s="105" t="s">
        <v>217</v>
      </c>
      <c r="C117" s="168" t="s">
        <v>218</v>
      </c>
      <c r="D117" s="148">
        <f>Granola!D17</f>
        <v>25912.121021287512</v>
      </c>
      <c r="E117" s="142">
        <f>Granola!E17</f>
        <v>-2547.0437246412002</v>
      </c>
      <c r="F117" s="144">
        <f>Granola!F17</f>
        <v>-8.9498189682660073E-2</v>
      </c>
      <c r="G117" s="145">
        <f>Granola!G17</f>
        <v>1.8063664147720562</v>
      </c>
      <c r="H117" s="146">
        <f>Granola!H17</f>
        <v>-0.15038247995994625</v>
      </c>
      <c r="I117" s="200">
        <f>Granola!I17</f>
        <v>6.0951883966287461</v>
      </c>
      <c r="J117" s="201">
        <f>Granola!J17</f>
        <v>0.14072121336734345</v>
      </c>
      <c r="K117" s="144">
        <f>Granola!K17</f>
        <v>2.3632880833221268E-2</v>
      </c>
      <c r="L117" s="147">
        <f>Granola!L17</f>
        <v>157939.25938099145</v>
      </c>
      <c r="M117" s="143">
        <f>Granola!M17</f>
        <v>-11519.903161670896</v>
      </c>
      <c r="N117" s="144">
        <f>Granola!N17</f>
        <v>-6.7980408900998157E-2</v>
      </c>
      <c r="O117" s="148">
        <f>Granola!O17</f>
        <v>61091.918830037117</v>
      </c>
      <c r="P117" s="142">
        <f>Granola!P17</f>
        <v>-7317.9247188063164</v>
      </c>
      <c r="Q117" s="144">
        <f>Granola!Q17</f>
        <v>-0.10697180901431891</v>
      </c>
    </row>
    <row r="118" spans="2:17">
      <c r="B118" s="412" t="s">
        <v>219</v>
      </c>
      <c r="C118" s="169" t="s">
        <v>22</v>
      </c>
      <c r="D118" s="136">
        <f>'NB vs PL'!D31</f>
        <v>1369594.2451172739</v>
      </c>
      <c r="E118" s="128">
        <f>'NB vs PL'!E31</f>
        <v>-2008.0278493650258</v>
      </c>
      <c r="F118" s="132">
        <f>'NB vs PL'!F31</f>
        <v>-1.464001546907517E-3</v>
      </c>
      <c r="G118" s="133">
        <f>'NB vs PL'!G31</f>
        <v>95.476130426084424</v>
      </c>
      <c r="H118" s="134">
        <f>'NB vs PL'!H31</f>
        <v>1.1697354352293132</v>
      </c>
      <c r="I118" s="202">
        <f>'NB vs PL'!I31</f>
        <v>5.9028762530406524</v>
      </c>
      <c r="J118" s="203">
        <f>'NB vs PL'!J31</f>
        <v>0.13697996207269458</v>
      </c>
      <c r="K118" s="132">
        <f>'NB vs PL'!K31</f>
        <v>2.3756924363566533E-2</v>
      </c>
      <c r="L118" s="135">
        <f>'NB vs PL'!L31</f>
        <v>8084545.345803895</v>
      </c>
      <c r="M118" s="129">
        <f>'NB vs PL'!M31</f>
        <v>176028.88742233068</v>
      </c>
      <c r="N118" s="132">
        <f>'NB vs PL'!N31</f>
        <v>2.2258142642640977E-2</v>
      </c>
      <c r="O118" s="136">
        <f>'NB vs PL'!O31</f>
        <v>3273555.8194594383</v>
      </c>
      <c r="P118" s="128">
        <f>'NB vs PL'!P31</f>
        <v>-146417.877094083</v>
      </c>
      <c r="Q118" s="132">
        <f>'NB vs PL'!Q31</f>
        <v>-4.2812574038693811E-2</v>
      </c>
    </row>
    <row r="119" spans="2:17" ht="15.75" thickBot="1">
      <c r="B119" s="413"/>
      <c r="C119" s="170" t="s">
        <v>21</v>
      </c>
      <c r="D119" s="141">
        <f>'NB vs PL'!D32</f>
        <v>64894.395137774394</v>
      </c>
      <c r="E119" s="130">
        <f>'NB vs PL'!E32</f>
        <v>-17914.003727166128</v>
      </c>
      <c r="F119" s="137">
        <f>'NB vs PL'!F32</f>
        <v>-0.21633075838579668</v>
      </c>
      <c r="G119" s="138">
        <f>'NB vs PL'!G32</f>
        <v>4.5238695739156496</v>
      </c>
      <c r="H119" s="139">
        <f>'NB vs PL'!H32</f>
        <v>-1.1697354352292315</v>
      </c>
      <c r="I119" s="204">
        <f>'NB vs PL'!I32</f>
        <v>6.8798020454383808</v>
      </c>
      <c r="J119" s="205">
        <f>'NB vs PL'!J32</f>
        <v>8.0580040059282432E-2</v>
      </c>
      <c r="K119" s="137">
        <f>'NB vs PL'!K32</f>
        <v>1.1851361816915641E-2</v>
      </c>
      <c r="L119" s="140">
        <f>'NB vs PL'!L32</f>
        <v>446460.59240634681</v>
      </c>
      <c r="M119" s="131">
        <f>'NB vs PL'!M32</f>
        <v>-116572.09538636636</v>
      </c>
      <c r="N119" s="137">
        <f>'NB vs PL'!N32</f>
        <v>-0.20704321065863887</v>
      </c>
      <c r="O119" s="141">
        <f>'NB vs PL'!O32</f>
        <v>158942.10763823986</v>
      </c>
      <c r="P119" s="130">
        <f>'NB vs PL'!P32</f>
        <v>-48503.377755236434</v>
      </c>
      <c r="Q119" s="137">
        <f>'NB vs PL'!Q32</f>
        <v>-0.23381264558848655</v>
      </c>
    </row>
    <row r="120" spans="2:17">
      <c r="B120" s="409" t="s">
        <v>100</v>
      </c>
      <c r="C120" s="165" t="s">
        <v>208</v>
      </c>
      <c r="D120" s="127">
        <f>Package!D59</f>
        <v>795569.29804896191</v>
      </c>
      <c r="E120" s="121">
        <f>Package!E59</f>
        <v>-99703.059212171007</v>
      </c>
      <c r="F120" s="123">
        <f>Package!F59</f>
        <v>-0.1113661763412289</v>
      </c>
      <c r="G120" s="124">
        <f>Package!G59</f>
        <v>55.460132323356184</v>
      </c>
      <c r="H120" s="125">
        <f>Package!H59</f>
        <v>-6.0955461793112633</v>
      </c>
      <c r="I120" s="198">
        <f>Package!I59</f>
        <v>5.7291348189074398</v>
      </c>
      <c r="J120" s="199">
        <f>Package!J59</f>
        <v>0.1254320800672426</v>
      </c>
      <c r="K120" s="123">
        <f>Package!K59</f>
        <v>2.2383785492019762E-2</v>
      </c>
      <c r="L120" s="126">
        <f>Package!L59</f>
        <v>4557923.7663060585</v>
      </c>
      <c r="M120" s="122">
        <f>Package!M59</f>
        <v>-458916.39408607129</v>
      </c>
      <c r="N120" s="123">
        <f>Package!N59</f>
        <v>-9.1475187451497589E-2</v>
      </c>
      <c r="O120" s="127">
        <f>Package!O59</f>
        <v>2219995.850050211</v>
      </c>
      <c r="P120" s="121">
        <f>Package!P59</f>
        <v>-305148.33347551199</v>
      </c>
      <c r="Q120" s="123">
        <f>Package!Q59</f>
        <v>-0.12084392466233346</v>
      </c>
    </row>
    <row r="121" spans="2:17">
      <c r="B121" s="410"/>
      <c r="C121" s="166" t="s">
        <v>209</v>
      </c>
      <c r="D121" s="88">
        <f>Package!D60</f>
        <v>36133.306231617928</v>
      </c>
      <c r="E121" s="87">
        <f>Package!E60</f>
        <v>-5395.7306535840034</v>
      </c>
      <c r="F121" s="89">
        <f>Package!F60</f>
        <v>-0.12992669848085661</v>
      </c>
      <c r="G121" s="106">
        <f>Package!G60</f>
        <v>2.518898039178167</v>
      </c>
      <c r="H121" s="92">
        <f>Package!H60</f>
        <v>-0.33648783563140539</v>
      </c>
      <c r="I121" s="194">
        <f>Package!I60</f>
        <v>4.0877663378591018</v>
      </c>
      <c r="J121" s="195">
        <f>Package!J60</f>
        <v>2.9270774201785699E-2</v>
      </c>
      <c r="K121" s="89">
        <f>Package!K60</f>
        <v>7.2122227910995469E-3</v>
      </c>
      <c r="L121" s="90">
        <f>Package!L60</f>
        <v>147704.51288916229</v>
      </c>
      <c r="M121" s="91">
        <f>Package!M60</f>
        <v>-20840.899072390806</v>
      </c>
      <c r="N121" s="89">
        <f>Package!N60</f>
        <v>-0.123651535985713</v>
      </c>
      <c r="O121" s="88">
        <f>Package!O60</f>
        <v>24856.248758792877</v>
      </c>
      <c r="P121" s="87">
        <f>Package!P60</f>
        <v>-3361.2726172208786</v>
      </c>
      <c r="Q121" s="89">
        <f>Package!Q60</f>
        <v>-0.11912005212754517</v>
      </c>
    </row>
    <row r="122" spans="2:17" ht="15" customHeight="1">
      <c r="B122" s="410"/>
      <c r="C122" s="166" t="s">
        <v>210</v>
      </c>
      <c r="D122" s="88">
        <f>Package!D61</f>
        <v>897.27361078560352</v>
      </c>
      <c r="E122" s="87">
        <f>Package!E61</f>
        <v>669.98052871227264</v>
      </c>
      <c r="F122" s="89">
        <f>Package!F61</f>
        <v>2.9476503314611171</v>
      </c>
      <c r="G122" s="106">
        <f>Package!G61</f>
        <v>6.2550067362406675E-2</v>
      </c>
      <c r="H122" s="92">
        <f>Package!H61</f>
        <v>4.6922219844821124E-2</v>
      </c>
      <c r="I122" s="194">
        <f>Package!I61</f>
        <v>7.7498609963825906</v>
      </c>
      <c r="J122" s="195">
        <f>Package!J61</f>
        <v>0.72532039787394176</v>
      </c>
      <c r="K122" s="89">
        <f>Package!K61</f>
        <v>0.10325520761143178</v>
      </c>
      <c r="L122" s="90">
        <f>Package!L61</f>
        <v>6953.745759310722</v>
      </c>
      <c r="M122" s="91">
        <f>Package!M61</f>
        <v>5357.1162765264507</v>
      </c>
      <c r="N122" s="89">
        <f>Package!N61</f>
        <v>3.3552657860134718</v>
      </c>
      <c r="O122" s="88">
        <f>Package!O61</f>
        <v>6883.1831820011139</v>
      </c>
      <c r="P122" s="87">
        <f>Package!P61</f>
        <v>5356.5009051561356</v>
      </c>
      <c r="Q122" s="89">
        <f>Package!Q61</f>
        <v>3.5085891716944606</v>
      </c>
    </row>
    <row r="123" spans="2:17" ht="15.75" thickBot="1">
      <c r="B123" s="411"/>
      <c r="C123" s="167" t="s">
        <v>211</v>
      </c>
      <c r="D123" s="155">
        <f>Package!D62</f>
        <v>601826.7519844739</v>
      </c>
      <c r="E123" s="149">
        <f>Package!E62</f>
        <v>84493.249371771002</v>
      </c>
      <c r="F123" s="151">
        <f>Package!F62</f>
        <v>0.16332452652892676</v>
      </c>
      <c r="G123" s="152">
        <f>Package!G62</f>
        <v>41.954096748892432</v>
      </c>
      <c r="H123" s="153">
        <f>Package!H62</f>
        <v>6.3841224196192243</v>
      </c>
      <c r="I123" s="196">
        <f>Package!I62</f>
        <v>6.3439909375627046</v>
      </c>
      <c r="J123" s="197">
        <f>Package!J62</f>
        <v>-4.4265366251181604E-3</v>
      </c>
      <c r="K123" s="151">
        <f>Package!K62</f>
        <v>-6.9726615225229247E-4</v>
      </c>
      <c r="L123" s="154">
        <f>Package!L62</f>
        <v>3817983.4605723</v>
      </c>
      <c r="M123" s="150">
        <f>Package!M62</f>
        <v>533734.41260302532</v>
      </c>
      <c r="N123" s="151">
        <f>Package!N62</f>
        <v>0.1625133797124933</v>
      </c>
      <c r="O123" s="155">
        <f>Package!O62</f>
        <v>1180564.2118932009</v>
      </c>
      <c r="P123" s="149">
        <f>Package!P62</f>
        <v>108176.07716253982</v>
      </c>
      <c r="Q123" s="151">
        <f>Package!Q62</f>
        <v>0.10087399669869447</v>
      </c>
    </row>
    <row r="124" spans="2:17">
      <c r="B124" s="412" t="s">
        <v>220</v>
      </c>
      <c r="C124" s="171" t="s">
        <v>221</v>
      </c>
      <c r="D124" s="127">
        <f>Flavor!D185</f>
        <v>363470.68513642886</v>
      </c>
      <c r="E124" s="121">
        <f>Flavor!E185</f>
        <v>-23792.527147688146</v>
      </c>
      <c r="F124" s="123">
        <f>Flavor!F185</f>
        <v>-6.1437612437694383E-2</v>
      </c>
      <c r="G124" s="124">
        <f>Flavor!G185</f>
        <v>25.33799675623818</v>
      </c>
      <c r="H124" s="125">
        <f>Flavor!H185</f>
        <v>-1.288816411766561</v>
      </c>
      <c r="I124" s="198">
        <f>Flavor!I185</f>
        <v>5.4221388659391891</v>
      </c>
      <c r="J124" s="199">
        <f>Flavor!J185</f>
        <v>0.1087862172741918</v>
      </c>
      <c r="K124" s="123">
        <f>Flavor!K185</f>
        <v>2.0474119537600199E-2</v>
      </c>
      <c r="L124" s="126">
        <f>Flavor!L185</f>
        <v>1970788.5285077763</v>
      </c>
      <c r="M124" s="122">
        <f>Flavor!M185</f>
        <v>-86877.486212552059</v>
      </c>
      <c r="N124" s="123">
        <f>Flavor!N185</f>
        <v>-4.2221373921248431E-2</v>
      </c>
      <c r="O124" s="127">
        <f>Flavor!O185</f>
        <v>940015.77201449871</v>
      </c>
      <c r="P124" s="121">
        <f>Flavor!P185</f>
        <v>-84692.583683253499</v>
      </c>
      <c r="Q124" s="123">
        <f>Flavor!Q185</f>
        <v>-8.265042752148144E-2</v>
      </c>
    </row>
    <row r="125" spans="2:17">
      <c r="B125" s="410"/>
      <c r="C125" s="166" t="s">
        <v>222</v>
      </c>
      <c r="D125" s="88">
        <f>Flavor!D186</f>
        <v>403782.43827381794</v>
      </c>
      <c r="E125" s="87">
        <f>Flavor!E186</f>
        <v>27277.509057780204</v>
      </c>
      <c r="F125" s="89">
        <f>Flavor!F186</f>
        <v>7.2449274740114825E-2</v>
      </c>
      <c r="G125" s="106">
        <f>Flavor!G186</f>
        <v>28.148179563278173</v>
      </c>
      <c r="H125" s="92">
        <f>Flavor!H186</f>
        <v>2.2610668991573206</v>
      </c>
      <c r="I125" s="194">
        <f>Flavor!I186</f>
        <v>6.2277180275345838</v>
      </c>
      <c r="J125" s="195">
        <f>Flavor!J186</f>
        <v>9.9421836172998823E-2</v>
      </c>
      <c r="K125" s="89">
        <f>Flavor!K186</f>
        <v>1.6223405832300229E-2</v>
      </c>
      <c r="L125" s="90">
        <f>Flavor!L186</f>
        <v>2514643.1700397264</v>
      </c>
      <c r="M125" s="91">
        <f>Flavor!M186</f>
        <v>207309.44629621925</v>
      </c>
      <c r="N125" s="89">
        <f>Flavor!N186</f>
        <v>8.9848054558779825E-2</v>
      </c>
      <c r="O125" s="88">
        <f>Flavor!O186</f>
        <v>909040.4342726469</v>
      </c>
      <c r="P125" s="87">
        <f>Flavor!P186</f>
        <v>31104.633919281769</v>
      </c>
      <c r="Q125" s="89">
        <f>Flavor!Q186</f>
        <v>3.5429280713649328E-2</v>
      </c>
    </row>
    <row r="126" spans="2:17">
      <c r="B126" s="410"/>
      <c r="C126" s="166" t="s">
        <v>223</v>
      </c>
      <c r="D126" s="88">
        <f>Flavor!D187</f>
        <v>72131.394962091174</v>
      </c>
      <c r="E126" s="87">
        <f>Flavor!E187</f>
        <v>10618.632546661102</v>
      </c>
      <c r="F126" s="89">
        <f>Flavor!F187</f>
        <v>0.17262486888407871</v>
      </c>
      <c r="G126" s="106">
        <f>Flavor!G187</f>
        <v>5.0283698969736346</v>
      </c>
      <c r="H126" s="92">
        <f>Flavor!H187</f>
        <v>0.79897557205676772</v>
      </c>
      <c r="I126" s="194">
        <f>Flavor!I187</f>
        <v>5.2772031066155032</v>
      </c>
      <c r="J126" s="195">
        <f>Flavor!J187</f>
        <v>0.23115180756760445</v>
      </c>
      <c r="K126" s="89">
        <f>Flavor!K187</f>
        <v>4.5808453752980816E-2</v>
      </c>
      <c r="L126" s="90">
        <f>Flavor!L187</f>
        <v>380652.02157845738</v>
      </c>
      <c r="M126" s="91">
        <f>Flavor!M187</f>
        <v>70255.466884051682</v>
      </c>
      <c r="N126" s="89">
        <f>Flavor!N187</f>
        <v>0.22634100095995011</v>
      </c>
      <c r="O126" s="88">
        <f>Flavor!O187</f>
        <v>150166.77660703659</v>
      </c>
      <c r="P126" s="87">
        <f>Flavor!P187</f>
        <v>13443.79428120394</v>
      </c>
      <c r="Q126" s="89">
        <f>Flavor!Q187</f>
        <v>9.8328708550002489E-2</v>
      </c>
    </row>
    <row r="127" spans="2:17">
      <c r="B127" s="410"/>
      <c r="C127" s="166" t="s">
        <v>224</v>
      </c>
      <c r="D127" s="88">
        <f>Flavor!D188</f>
        <v>2493.0733671954031</v>
      </c>
      <c r="E127" s="87">
        <f>Flavor!E188</f>
        <v>-2371.1775564761519</v>
      </c>
      <c r="F127" s="89">
        <f>Flavor!F188</f>
        <v>-0.48747023821015756</v>
      </c>
      <c r="G127" s="106">
        <f>Flavor!G188</f>
        <v>0.17379526733318321</v>
      </c>
      <c r="H127" s="92">
        <f>Flavor!H188</f>
        <v>-0.16065297468541198</v>
      </c>
      <c r="I127" s="194">
        <f>Flavor!I188</f>
        <v>6.2006423927538377</v>
      </c>
      <c r="J127" s="195">
        <f>Flavor!J188</f>
        <v>-0.45619169825335693</v>
      </c>
      <c r="K127" s="89">
        <f>Flavor!K188</f>
        <v>-6.8529828446473123E-2</v>
      </c>
      <c r="L127" s="90">
        <f>Flavor!L188</f>
        <v>15458.656408877372</v>
      </c>
      <c r="M127" s="91">
        <f>Flavor!M188</f>
        <v>-16921.854967032668</v>
      </c>
      <c r="N127" s="89">
        <f>Flavor!N188</f>
        <v>-0.5225938148593271</v>
      </c>
      <c r="O127" s="88">
        <f>Flavor!O188</f>
        <v>6014.5156728029251</v>
      </c>
      <c r="P127" s="87">
        <f>Flavor!P188</f>
        <v>-7182.9952567815781</v>
      </c>
      <c r="Q127" s="89">
        <f>Flavor!Q188</f>
        <v>-0.54426893791613784</v>
      </c>
    </row>
    <row r="128" spans="2:17">
      <c r="B128" s="410"/>
      <c r="C128" s="166" t="s">
        <v>225</v>
      </c>
      <c r="D128" s="88">
        <f>Flavor!D189</f>
        <v>11554.128544652685</v>
      </c>
      <c r="E128" s="87">
        <f>Flavor!E189</f>
        <v>-2822.3236683072773</v>
      </c>
      <c r="F128" s="89">
        <f>Flavor!F189</f>
        <v>-0.19631572703055575</v>
      </c>
      <c r="G128" s="106">
        <f>Flavor!G189</f>
        <v>0.80545277393053505</v>
      </c>
      <c r="H128" s="92">
        <f>Flavor!H189</f>
        <v>-0.18301991066929035</v>
      </c>
      <c r="I128" s="194">
        <f>Flavor!I189</f>
        <v>4.9680477824600171</v>
      </c>
      <c r="J128" s="195">
        <f>Flavor!J189</f>
        <v>0.43026862334792693</v>
      </c>
      <c r="K128" s="89">
        <f>Flavor!K189</f>
        <v>9.4819207427476002E-2</v>
      </c>
      <c r="L128" s="90">
        <f>Flavor!L189</f>
        <v>57401.46269451976</v>
      </c>
      <c r="M128" s="91">
        <f>Flavor!M189</f>
        <v>-7835.702539420854</v>
      </c>
      <c r="N128" s="89">
        <f>Flavor!N189</f>
        <v>-0.12011102124566585</v>
      </c>
      <c r="O128" s="88">
        <f>Flavor!O189</f>
        <v>18129.862153768539</v>
      </c>
      <c r="P128" s="87">
        <f>Flavor!P189</f>
        <v>-681.02265079308563</v>
      </c>
      <c r="Q128" s="89">
        <f>Flavor!Q189</f>
        <v>-3.6203647934090699E-2</v>
      </c>
    </row>
    <row r="129" spans="2:17">
      <c r="B129" s="410"/>
      <c r="C129" s="166" t="s">
        <v>226</v>
      </c>
      <c r="D129" s="88">
        <f>Flavor!D190</f>
        <v>160347.14503121996</v>
      </c>
      <c r="E129" s="87">
        <f>Flavor!E190</f>
        <v>-22257.820409639971</v>
      </c>
      <c r="F129" s="89">
        <f>Flavor!F190</f>
        <v>-0.12189055404875387</v>
      </c>
      <c r="G129" s="106">
        <f>Flavor!G190</f>
        <v>11.178000336252984</v>
      </c>
      <c r="H129" s="92">
        <f>Flavor!H190</f>
        <v>-1.3772544468338719</v>
      </c>
      <c r="I129" s="194">
        <f>Flavor!I190</f>
        <v>5.3892474774693468</v>
      </c>
      <c r="J129" s="195">
        <f>Flavor!J190</f>
        <v>0.12690790857285705</v>
      </c>
      <c r="K129" s="89">
        <f>Flavor!K190</f>
        <v>2.4116252269799757E-2</v>
      </c>
      <c r="L129" s="90">
        <f>Flavor!L190</f>
        <v>864150.44687891367</v>
      </c>
      <c r="M129" s="91">
        <f>Flavor!M190</f>
        <v>-96778.888237499516</v>
      </c>
      <c r="N129" s="89">
        <f>Flavor!N190</f>
        <v>-0.10071384512969947</v>
      </c>
      <c r="O129" s="88">
        <f>Flavor!O190</f>
        <v>428326.29366898537</v>
      </c>
      <c r="P129" s="87">
        <f>Flavor!P190</f>
        <v>-56599.839370855072</v>
      </c>
      <c r="Q129" s="89">
        <f>Flavor!Q190</f>
        <v>-0.11671847630906078</v>
      </c>
    </row>
    <row r="130" spans="2:17">
      <c r="B130" s="410"/>
      <c r="C130" s="166" t="s">
        <v>227</v>
      </c>
      <c r="D130" s="88">
        <f>Flavor!D191</f>
        <v>97.094158404064189</v>
      </c>
      <c r="E130" s="87">
        <f>Flavor!E191</f>
        <v>84.982485351395624</v>
      </c>
      <c r="F130" s="89">
        <f>Flavor!F191</f>
        <v>7.016576899148661</v>
      </c>
      <c r="G130" s="106">
        <f>Flavor!G191</f>
        <v>6.7685554056950365E-3</v>
      </c>
      <c r="H130" s="92">
        <f>Flavor!H191</f>
        <v>5.9358007176799924E-3</v>
      </c>
      <c r="I130" s="194">
        <f>Flavor!I191</f>
        <v>8.0988204673961679</v>
      </c>
      <c r="J130" s="195">
        <f>Flavor!J191</f>
        <v>-1.5870746465950418</v>
      </c>
      <c r="K130" s="89">
        <f>Flavor!K191</f>
        <v>-0.1638542053075222</v>
      </c>
      <c r="L130" s="90">
        <f>Flavor!L191</f>
        <v>786.34815734744075</v>
      </c>
      <c r="M130" s="91">
        <f>Flavor!M191</f>
        <v>669.03576250433923</v>
      </c>
      <c r="N130" s="89">
        <f>Flavor!N191</f>
        <v>5.7030270620520165</v>
      </c>
      <c r="O130" s="88">
        <f>Flavor!O191</f>
        <v>316.14750015735626</v>
      </c>
      <c r="P130" s="87">
        <f>Flavor!P191</f>
        <v>273.09142816066742</v>
      </c>
      <c r="Q130" s="89">
        <f>Flavor!Q191</f>
        <v>6.3426925749675691</v>
      </c>
    </row>
    <row r="131" spans="2:17">
      <c r="B131" s="410"/>
      <c r="C131" s="166" t="s">
        <v>228</v>
      </c>
      <c r="D131" s="88">
        <f>Flavor!D192</f>
        <v>102602.53528856371</v>
      </c>
      <c r="E131" s="87">
        <f>Flavor!E192</f>
        <v>-23253.370822568773</v>
      </c>
      <c r="F131" s="89">
        <f>Flavor!F192</f>
        <v>-0.18476185616617569</v>
      </c>
      <c r="G131" s="106">
        <f>Flavor!G192</f>
        <v>7.1525512582882058</v>
      </c>
      <c r="H131" s="92">
        <f>Flavor!H192</f>
        <v>-1.5008441374316792</v>
      </c>
      <c r="I131" s="194">
        <f>Flavor!I192</f>
        <v>6.4710915400072073</v>
      </c>
      <c r="J131" s="195">
        <f>Flavor!J192</f>
        <v>0.27735005388957656</v>
      </c>
      <c r="K131" s="89">
        <f>Flavor!K192</f>
        <v>4.4779081353526991E-2</v>
      </c>
      <c r="L131" s="90">
        <f>Flavor!L192</f>
        <v>663950.39808911562</v>
      </c>
      <c r="M131" s="91">
        <f>Flavor!M192</f>
        <v>-115568.5488643311</v>
      </c>
      <c r="N131" s="89">
        <f>Flavor!N192</f>
        <v>-0.14825624100094248</v>
      </c>
      <c r="O131" s="88">
        <f>Flavor!O192</f>
        <v>302833.13193571568</v>
      </c>
      <c r="P131" s="87">
        <f>Flavor!P192</f>
        <v>-69302.937357850024</v>
      </c>
      <c r="Q131" s="89">
        <f>Flavor!Q192</f>
        <v>-0.1862300998917126</v>
      </c>
    </row>
    <row r="132" spans="2:17">
      <c r="B132" s="410"/>
      <c r="C132" s="166" t="s">
        <v>229</v>
      </c>
      <c r="D132" s="88">
        <f>Flavor!D193</f>
        <v>1781.4424986411095</v>
      </c>
      <c r="E132" s="87">
        <f>Flavor!E193</f>
        <v>161.48264974544054</v>
      </c>
      <c r="F132" s="89">
        <f>Flavor!F193</f>
        <v>9.9683118600454021E-2</v>
      </c>
      <c r="G132" s="106">
        <f>Flavor!G193</f>
        <v>0.12418658807394779</v>
      </c>
      <c r="H132" s="92">
        <f>Flavor!H193</f>
        <v>1.2804027407254545E-2</v>
      </c>
      <c r="I132" s="194">
        <f>Flavor!I193</f>
        <v>4.7168016578750844</v>
      </c>
      <c r="J132" s="195">
        <f>Flavor!J193</f>
        <v>2.8293929262439121E-2</v>
      </c>
      <c r="K132" s="89">
        <f>Flavor!K193</f>
        <v>6.0347408813617226E-3</v>
      </c>
      <c r="L132" s="90">
        <f>Flavor!L193</f>
        <v>8402.7109309995176</v>
      </c>
      <c r="M132" s="91">
        <f>Flavor!M193</f>
        <v>807.5166594100001</v>
      </c>
      <c r="N132" s="89">
        <f>Flavor!N193</f>
        <v>0.10631942127281538</v>
      </c>
      <c r="O132" s="88">
        <f>Flavor!O193</f>
        <v>4765.847532749176</v>
      </c>
      <c r="P132" s="87">
        <f>Flavor!P193</f>
        <v>445.9546023607254</v>
      </c>
      <c r="Q132" s="89">
        <f>Flavor!Q193</f>
        <v>0.1032327906147027</v>
      </c>
    </row>
    <row r="133" spans="2:17">
      <c r="B133" s="410"/>
      <c r="C133" s="166" t="s">
        <v>230</v>
      </c>
      <c r="D133" s="88">
        <f>Flavor!D194</f>
        <v>9593.3413946198962</v>
      </c>
      <c r="E133" s="87">
        <f>Flavor!E194</f>
        <v>-3098.9207985135145</v>
      </c>
      <c r="F133" s="89">
        <f>Flavor!F194</f>
        <v>-0.24415827150104488</v>
      </c>
      <c r="G133" s="106">
        <f>Flavor!G194</f>
        <v>0.66876384555504298</v>
      </c>
      <c r="H133" s="92">
        <f>Flavor!H194</f>
        <v>-0.20391004490463716</v>
      </c>
      <c r="I133" s="194">
        <f>Flavor!I194</f>
        <v>6.5070026820265179</v>
      </c>
      <c r="J133" s="195">
        <f>Flavor!J194</f>
        <v>-0.29954820452524356</v>
      </c>
      <c r="K133" s="89">
        <f>Flavor!K194</f>
        <v>-4.4008809971153605E-2</v>
      </c>
      <c r="L133" s="90">
        <f>Flavor!L194</f>
        <v>62423.898184387683</v>
      </c>
      <c r="M133" s="91">
        <f>Flavor!M194</f>
        <v>-23966.630298631935</v>
      </c>
      <c r="N133" s="89">
        <f>Flavor!N194</f>
        <v>-0.27742196649882361</v>
      </c>
      <c r="O133" s="88">
        <f>Flavor!O194</f>
        <v>28342.898576498032</v>
      </c>
      <c r="P133" s="87">
        <f>Flavor!P194</f>
        <v>-9408.5910627527337</v>
      </c>
      <c r="Q133" s="89">
        <f>Flavor!Q194</f>
        <v>-0.24922436578424409</v>
      </c>
    </row>
    <row r="134" spans="2:17">
      <c r="B134" s="410"/>
      <c r="C134" s="166" t="s">
        <v>231</v>
      </c>
      <c r="D134" s="88">
        <f>Flavor!D195</f>
        <v>4.8431877866387367</v>
      </c>
      <c r="E134" s="87">
        <f>Flavor!E195</f>
        <v>-13.354028525459768</v>
      </c>
      <c r="F134" s="89">
        <f>Flavor!F195</f>
        <v>-0.73385007335332264</v>
      </c>
      <c r="G134" s="106">
        <f>Flavor!G195</f>
        <v>3.376246873434729E-4</v>
      </c>
      <c r="H134" s="92">
        <f>Flavor!H195</f>
        <v>-9.1354987184635058E-4</v>
      </c>
      <c r="I134" s="194">
        <f>Flavor!I195</f>
        <v>5.6723745927416793</v>
      </c>
      <c r="J134" s="195">
        <f>Flavor!J195</f>
        <v>0.79527247714374028</v>
      </c>
      <c r="K134" s="89">
        <f>Flavor!K195</f>
        <v>0.16306250275143949</v>
      </c>
      <c r="L134" s="90">
        <f>Flavor!L195</f>
        <v>27.472375348806381</v>
      </c>
      <c r="M134" s="91">
        <f>Flavor!M195</f>
        <v>-61.277306824922562</v>
      </c>
      <c r="N134" s="89">
        <f>Flavor!N195</f>
        <v>-0.6904510002072034</v>
      </c>
      <c r="O134" s="88">
        <f>Flavor!O195</f>
        <v>15.717947125434875</v>
      </c>
      <c r="P134" s="87">
        <f>Flavor!P195</f>
        <v>-47.307063341140747</v>
      </c>
      <c r="Q134" s="89">
        <f>Flavor!Q195</f>
        <v>-0.75060778238552373</v>
      </c>
    </row>
    <row r="135" spans="2:17">
      <c r="B135" s="410"/>
      <c r="C135" s="166" t="s">
        <v>232</v>
      </c>
      <c r="D135" s="88">
        <f>Flavor!D196</f>
        <v>1376.9360714982508</v>
      </c>
      <c r="E135" s="87">
        <f>Flavor!E196</f>
        <v>472.34675512998092</v>
      </c>
      <c r="F135" s="89">
        <f>Flavor!F196</f>
        <v>0.52216707248583349</v>
      </c>
      <c r="G135" s="106">
        <f>Flavor!G196</f>
        <v>9.5987938339716444E-2</v>
      </c>
      <c r="H135" s="92">
        <f>Flavor!H196</f>
        <v>3.3791659538413635E-2</v>
      </c>
      <c r="I135" s="194">
        <f>Flavor!I196</f>
        <v>3.7884025426285692</v>
      </c>
      <c r="J135" s="195">
        <f>Flavor!J196</f>
        <v>-0.9578973657237011</v>
      </c>
      <c r="K135" s="89">
        <f>Flavor!K196</f>
        <v>-0.20181981421739648</v>
      </c>
      <c r="L135" s="90">
        <f>Flavor!L196</f>
        <v>5216.3881143009667</v>
      </c>
      <c r="M135" s="91">
        <f>Flavor!M196</f>
        <v>922.9359249258041</v>
      </c>
      <c r="N135" s="89">
        <f>Flavor!N196</f>
        <v>0.21496359670890416</v>
      </c>
      <c r="O135" s="88">
        <f>Flavor!O196</f>
        <v>2221.1627112627029</v>
      </c>
      <c r="P135" s="87">
        <f>Flavor!P196</f>
        <v>-111.67876863479614</v>
      </c>
      <c r="Q135" s="89">
        <f>Flavor!Q196</f>
        <v>-4.7872420649731892E-2</v>
      </c>
    </row>
    <row r="136" spans="2:17" ht="15.75" thickBot="1">
      <c r="B136" s="413"/>
      <c r="C136" s="172" t="s">
        <v>233</v>
      </c>
      <c r="D136" s="155">
        <f>Flavor!D197</f>
        <v>3971.8821100821497</v>
      </c>
      <c r="E136" s="149">
        <f>Flavor!E197</f>
        <v>-490.24430998529533</v>
      </c>
      <c r="F136" s="151">
        <f>Flavor!F197</f>
        <v>-0.10986786653567859</v>
      </c>
      <c r="G136" s="152">
        <f>Flavor!G197</f>
        <v>0.27688487720446253</v>
      </c>
      <c r="H136" s="153">
        <f>Flavor!H197</f>
        <v>-2.9914743183922565E-2</v>
      </c>
      <c r="I136" s="196">
        <f>Flavor!I197</f>
        <v>3.7332580416638774</v>
      </c>
      <c r="J136" s="197">
        <f>Flavor!J197</f>
        <v>0.43214020850302459</v>
      </c>
      <c r="K136" s="151">
        <f>Flavor!K197</f>
        <v>0.13090723516804795</v>
      </c>
      <c r="L136" s="154">
        <f>Flavor!L197</f>
        <v>14828.060828005075</v>
      </c>
      <c r="M136" s="150">
        <f>Flavor!M197</f>
        <v>98.055728902238116</v>
      </c>
      <c r="N136" s="151">
        <f>Flavor!N197</f>
        <v>6.6568699903715861E-3</v>
      </c>
      <c r="O136" s="155">
        <f>Flavor!O197</f>
        <v>9627.2072250843048</v>
      </c>
      <c r="P136" s="149">
        <f>Flavor!P197</f>
        <v>-819.90123014104756</v>
      </c>
      <c r="Q136" s="151">
        <f>Flavor!Q197</f>
        <v>-7.8481163822029229E-2</v>
      </c>
    </row>
    <row r="137" spans="2:17">
      <c r="B137" s="409" t="s">
        <v>234</v>
      </c>
      <c r="C137" s="244" t="s">
        <v>346</v>
      </c>
      <c r="D137" s="127">
        <f>Fat!D59</f>
        <v>177918.5686247742</v>
      </c>
      <c r="E137" s="121">
        <f>Fat!E59</f>
        <v>28658.807199181843</v>
      </c>
      <c r="F137" s="123">
        <f>Fat!F59</f>
        <v>0.19200625088409093</v>
      </c>
      <c r="G137" s="124">
        <f>Fat!G59</f>
        <v>12.402926285504837</v>
      </c>
      <c r="H137" s="125">
        <f>Fat!H59</f>
        <v>2.1403667267506723</v>
      </c>
      <c r="I137" s="198">
        <f>Fat!I59</f>
        <v>4.4875463022563737</v>
      </c>
      <c r="J137" s="199">
        <f>Fat!J59</f>
        <v>-0.26472456055607108</v>
      </c>
      <c r="K137" s="123">
        <f>Fat!K59</f>
        <v>-5.5704855257219965E-2</v>
      </c>
      <c r="L137" s="126">
        <f>Fat!L59</f>
        <v>798417.81473485229</v>
      </c>
      <c r="M137" s="122">
        <f>Fat!M59</f>
        <v>89094.999521672842</v>
      </c>
      <c r="N137" s="123">
        <f>Fat!N59</f>
        <v>0.12560571521289116</v>
      </c>
      <c r="O137" s="127">
        <f>Fat!O59</f>
        <v>274443.011952281</v>
      </c>
      <c r="P137" s="121">
        <f>Fat!P59</f>
        <v>15287.323871825676</v>
      </c>
      <c r="Q137" s="123">
        <f>Fat!Q59</f>
        <v>5.8988957506808416E-2</v>
      </c>
    </row>
    <row r="138" spans="2:17">
      <c r="B138" s="410"/>
      <c r="C138" s="245" t="s">
        <v>236</v>
      </c>
      <c r="D138" s="88">
        <f>Fat!D60</f>
        <v>22235.370293275133</v>
      </c>
      <c r="E138" s="87">
        <f>Fat!E60</f>
        <v>20809.147731578232</v>
      </c>
      <c r="F138" s="89">
        <f>Fat!F60</f>
        <v>14.590393035726352</v>
      </c>
      <c r="G138" s="106">
        <f>Fat!G60</f>
        <v>1.5500555159029881</v>
      </c>
      <c r="H138" s="92">
        <f>Fat!H60</f>
        <v>1.4519936280662591</v>
      </c>
      <c r="I138" s="194">
        <f>Fat!I60</f>
        <v>7.527300600952934</v>
      </c>
      <c r="J138" s="195">
        <f>Fat!J60</f>
        <v>4.0640051489013906</v>
      </c>
      <c r="K138" s="89">
        <f>Fat!K60</f>
        <v>1.173450317816231</v>
      </c>
      <c r="L138" s="90">
        <f>Fat!L60</f>
        <v>167372.31617098092</v>
      </c>
      <c r="M138" s="91">
        <f>Fat!M60</f>
        <v>162432.88605944274</v>
      </c>
      <c r="N138" s="89">
        <f>Fat!N60</f>
        <v>32.8849446983794</v>
      </c>
      <c r="O138" s="88">
        <f>Fat!O60</f>
        <v>64435.791056394577</v>
      </c>
      <c r="P138" s="87">
        <f>Fat!P60</f>
        <v>61105.510765433311</v>
      </c>
      <c r="Q138" s="89">
        <f>Fat!Q60</f>
        <v>18.348458816298482</v>
      </c>
    </row>
    <row r="139" spans="2:17">
      <c r="B139" s="410"/>
      <c r="C139" s="245" t="s">
        <v>97</v>
      </c>
      <c r="D139" s="88">
        <f>Fat!D61</f>
        <v>867790.56141981564</v>
      </c>
      <c r="E139" s="87">
        <f>Fat!E61</f>
        <v>-4920.4931323222117</v>
      </c>
      <c r="F139" s="89">
        <f>Fat!F61</f>
        <v>-5.6381698233985752E-3</v>
      </c>
      <c r="G139" s="106">
        <f>Fat!G61</f>
        <v>60.494767059676775</v>
      </c>
      <c r="H139" s="92">
        <f>Fat!H61</f>
        <v>0.49032186036391323</v>
      </c>
      <c r="I139" s="194">
        <f>Fat!I61</f>
        <v>5.9743417868640698</v>
      </c>
      <c r="J139" s="195">
        <f>Fat!J61</f>
        <v>0.16967984732502472</v>
      </c>
      <c r="K139" s="89">
        <f>Fat!K61</f>
        <v>2.9231650196410781E-2</v>
      </c>
      <c r="L139" s="90">
        <f>Fat!L61</f>
        <v>5184477.4133366356</v>
      </c>
      <c r="M139" s="91">
        <f>Fat!M61</f>
        <v>118684.77076285798</v>
      </c>
      <c r="N139" s="89">
        <f>Fat!N61</f>
        <v>2.3428667364986697E-2</v>
      </c>
      <c r="O139" s="88">
        <f>Fat!O61</f>
        <v>2033915.3212205172</v>
      </c>
      <c r="P139" s="87">
        <f>Fat!P61</f>
        <v>-80137.256500727497</v>
      </c>
      <c r="Q139" s="89">
        <f>Fat!Q61</f>
        <v>-3.7906936348341976E-2</v>
      </c>
    </row>
    <row r="140" spans="2:17" ht="15.75" thickBot="1">
      <c r="B140" s="411"/>
      <c r="C140" s="246" t="s">
        <v>23</v>
      </c>
      <c r="D140" s="120">
        <f>Fat!D62</f>
        <v>366544.13991718373</v>
      </c>
      <c r="E140" s="114">
        <f>Fat!E62</f>
        <v>-64469.493374969345</v>
      </c>
      <c r="F140" s="116">
        <f>Fat!F62</f>
        <v>-0.14957645975729525</v>
      </c>
      <c r="G140" s="117">
        <f>Fat!G62</f>
        <v>25.552251138915498</v>
      </c>
      <c r="H140" s="118">
        <f>Fat!H62</f>
        <v>-4.0826822151808315</v>
      </c>
      <c r="I140" s="206">
        <f>Fat!I62</f>
        <v>6.4950933181080792</v>
      </c>
      <c r="J140" s="207">
        <f>Fat!J62</f>
        <v>0.25052458435897318</v>
      </c>
      <c r="K140" s="116">
        <f>Fat!K62</f>
        <v>4.0118796836200975E-2</v>
      </c>
      <c r="L140" s="119">
        <f>Fat!L62</f>
        <v>2380738.3939677728</v>
      </c>
      <c r="M140" s="115">
        <f>Fat!M62</f>
        <v>-310755.86430800892</v>
      </c>
      <c r="N140" s="116">
        <f>Fat!N62</f>
        <v>-0.11545849052157539</v>
      </c>
      <c r="O140" s="120">
        <f>Fat!O62</f>
        <v>1059703.8028684855</v>
      </c>
      <c r="P140" s="114">
        <f>Fat!P62</f>
        <v>-191176.83298585075</v>
      </c>
      <c r="Q140" s="116">
        <f>Fat!Q62</f>
        <v>-0.15283379365392391</v>
      </c>
    </row>
    <row r="141" spans="2:17" ht="15.75" hidden="1" thickBot="1">
      <c r="B141" s="412" t="s">
        <v>237</v>
      </c>
      <c r="C141" s="169" t="s">
        <v>238</v>
      </c>
      <c r="D141" s="136">
        <f>Organic!D17</f>
        <v>3749.6601938828826</v>
      </c>
      <c r="E141" s="128">
        <f>Organic!E17</f>
        <v>407.6409754922629</v>
      </c>
      <c r="F141" s="132">
        <f>Organic!F17</f>
        <v>0.12197445581673411</v>
      </c>
      <c r="G141" s="133">
        <f>Organic!G17</f>
        <v>0.26139350906370412</v>
      </c>
      <c r="H141" s="134">
        <f>Organic!H17</f>
        <v>3.1608395194735961E-2</v>
      </c>
      <c r="I141" s="202">
        <f>Organic!I17</f>
        <v>3.0776104072964272</v>
      </c>
      <c r="J141" s="203">
        <f>Organic!J17</f>
        <v>0.29676773574183812</v>
      </c>
      <c r="K141" s="132">
        <f>Organic!K17</f>
        <v>0.10671863560549238</v>
      </c>
      <c r="L141" s="135">
        <f>Organic!L17</f>
        <v>11539.993236519098</v>
      </c>
      <c r="M141" s="129">
        <f>Organic!M17</f>
        <v>2246.3635848629474</v>
      </c>
      <c r="N141" s="132">
        <f>Organic!N17</f>
        <v>0.24171003892571072</v>
      </c>
      <c r="O141" s="136">
        <f>Organic!O17</f>
        <v>2376.9796217679977</v>
      </c>
      <c r="P141" s="128">
        <f>Organic!P17</f>
        <v>216.62489855289459</v>
      </c>
      <c r="Q141" s="132">
        <f>Organic!Q17</f>
        <v>0.10027283770810891</v>
      </c>
    </row>
    <row r="142" spans="2:17" hidden="1">
      <c r="B142" s="410"/>
      <c r="C142" s="173" t="s">
        <v>239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8" t="e">
        <f>#REF!</f>
        <v>#REF!</v>
      </c>
      <c r="J142" s="209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.75" hidden="1" thickBot="1">
      <c r="B143" s="413"/>
      <c r="C143" s="170" t="s">
        <v>240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4" t="e">
        <f>#REF!</f>
        <v>#REF!</v>
      </c>
      <c r="J143" s="205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409" t="s">
        <v>101</v>
      </c>
      <c r="C144" s="165" t="s">
        <v>241</v>
      </c>
      <c r="D144" s="127">
        <f>Size!D101</f>
        <v>730177.79127944412</v>
      </c>
      <c r="E144" s="121">
        <f>Size!E101</f>
        <v>-89640.665599979926</v>
      </c>
      <c r="F144" s="123">
        <f>Size!F101</f>
        <v>-0.10934209256667657</v>
      </c>
      <c r="G144" s="124">
        <f>Size!G101</f>
        <v>50.90160847489328</v>
      </c>
      <c r="H144" s="125">
        <f>Size!H101</f>
        <v>-5.4661336461820653</v>
      </c>
      <c r="I144" s="198">
        <f>Size!I101</f>
        <v>5.6724700319531269</v>
      </c>
      <c r="J144" s="199">
        <f>Size!J101</f>
        <v>0.17859505946884191</v>
      </c>
      <c r="K144" s="123">
        <f>Size!K101</f>
        <v>3.2508031282714595E-2</v>
      </c>
      <c r="L144" s="126">
        <f>Size!L101</f>
        <v>4141911.6390303718</v>
      </c>
      <c r="M144" s="122">
        <f>Size!M101</f>
        <v>-362068.46320018265</v>
      </c>
      <c r="N144" s="123">
        <f>Size!N101</f>
        <v>-8.0388557449636952E-2</v>
      </c>
      <c r="O144" s="127">
        <f>Size!O101</f>
        <v>2092562.8166338205</v>
      </c>
      <c r="P144" s="121">
        <f>Size!P101</f>
        <v>-262283.9668108155</v>
      </c>
      <c r="Q144" s="123">
        <f>Size!Q101</f>
        <v>-0.11138048074072585</v>
      </c>
    </row>
    <row r="145" spans="1:17">
      <c r="B145" s="410"/>
      <c r="C145" s="166" t="s">
        <v>242</v>
      </c>
      <c r="D145" s="88">
        <f>Size!D102</f>
        <v>4934.4845542279854</v>
      </c>
      <c r="E145" s="87">
        <f>Size!E102</f>
        <v>1454.7294883204358</v>
      </c>
      <c r="F145" s="89">
        <f>Size!F102</f>
        <v>0.41805513915992537</v>
      </c>
      <c r="G145" s="106">
        <f>Size!G102</f>
        <v>0.34398909937346406</v>
      </c>
      <c r="H145" s="92">
        <f>Size!H102</f>
        <v>0.10473376844788726</v>
      </c>
      <c r="I145" s="194">
        <f>Size!I102</f>
        <v>1.4284252821595702</v>
      </c>
      <c r="J145" s="195">
        <f>Size!J102</f>
        <v>-2.4013116712313223</v>
      </c>
      <c r="K145" s="89">
        <f>Size!K102</f>
        <v>-0.62701739060829587</v>
      </c>
      <c r="L145" s="90">
        <f>Size!L102</f>
        <v>7048.5424916851516</v>
      </c>
      <c r="M145" s="91">
        <f>Size!M102</f>
        <v>-6278.0040729701523</v>
      </c>
      <c r="N145" s="89">
        <f>Size!N102</f>
        <v>-0.47109009393481494</v>
      </c>
      <c r="O145" s="88">
        <f>Size!O102</f>
        <v>2144.699679851532</v>
      </c>
      <c r="P145" s="87">
        <f>Size!P102</f>
        <v>-1698.8201099634171</v>
      </c>
      <c r="Q145" s="89">
        <f>Size!Q102</f>
        <v>-0.44199593155866351</v>
      </c>
    </row>
    <row r="146" spans="1:17">
      <c r="B146" s="410"/>
      <c r="C146" s="166" t="s">
        <v>243</v>
      </c>
      <c r="D146" s="88">
        <f>Size!D103</f>
        <v>4781.7962635651229</v>
      </c>
      <c r="E146" s="87">
        <f>Size!E103</f>
        <v>3453.6201540648935</v>
      </c>
      <c r="F146" s="89">
        <f>Size!F103</f>
        <v>2.6002727570249955</v>
      </c>
      <c r="G146" s="106">
        <f>Size!G103</f>
        <v>0.33334500736896305</v>
      </c>
      <c r="H146" s="92">
        <f>Size!H103</f>
        <v>0.24202443779230964</v>
      </c>
      <c r="I146" s="194">
        <f>Size!I103</f>
        <v>1.0919195808060524</v>
      </c>
      <c r="J146" s="195">
        <f>Size!J103</f>
        <v>0.21800889253039735</v>
      </c>
      <c r="K146" s="89">
        <f>Size!K103</f>
        <v>0.24946358415704767</v>
      </c>
      <c r="L146" s="90">
        <f>Size!L103</f>
        <v>5221.3369716119769</v>
      </c>
      <c r="M146" s="91">
        <f>Size!M103</f>
        <v>4060.6296736073496</v>
      </c>
      <c r="N146" s="89">
        <f>Size!N103</f>
        <v>3.4984097029354264</v>
      </c>
      <c r="O146" s="88">
        <f>Size!O103</f>
        <v>2166.2419650554657</v>
      </c>
      <c r="P146" s="87">
        <f>Size!P103</f>
        <v>1569.8855919837952</v>
      </c>
      <c r="Q146" s="89">
        <f>Size!Q103</f>
        <v>2.6324621700573747</v>
      </c>
    </row>
    <row r="147" spans="1:17">
      <c r="B147" s="410"/>
      <c r="C147" s="166" t="s">
        <v>244</v>
      </c>
      <c r="D147" s="88">
        <f>Size!D104</f>
        <v>87361.143289208412</v>
      </c>
      <c r="E147" s="87">
        <f>Size!E104</f>
        <v>23816.439427882433</v>
      </c>
      <c r="F147" s="89">
        <f>Size!F104</f>
        <v>0.37479818113335145</v>
      </c>
      <c r="G147" s="106">
        <f>Size!G104</f>
        <v>6.0900547301424384</v>
      </c>
      <c r="H147" s="92">
        <f>Size!H104</f>
        <v>1.7209514849563732</v>
      </c>
      <c r="I147" s="194">
        <f>Size!I104</f>
        <v>4.1890806343546618</v>
      </c>
      <c r="J147" s="195">
        <f>Size!J104</f>
        <v>6.3487344286102143E-2</v>
      </c>
      <c r="K147" s="89">
        <f>Size!K104</f>
        <v>1.5388658023788648E-2</v>
      </c>
      <c r="L147" s="90">
        <f>Size!L104</f>
        <v>365962.87354790571</v>
      </c>
      <c r="M147" s="91">
        <f>Size!M104</f>
        <v>103803.26967822557</v>
      </c>
      <c r="N147" s="89">
        <f>Size!N104</f>
        <v>0.39595448019453944</v>
      </c>
      <c r="O147" s="88">
        <f>Size!O104</f>
        <v>48718.46599316597</v>
      </c>
      <c r="P147" s="87">
        <f>Size!P104</f>
        <v>12993.739312171936</v>
      </c>
      <c r="Q147" s="89">
        <f>Size!Q104</f>
        <v>0.36371836874219543</v>
      </c>
    </row>
    <row r="148" spans="1:17">
      <c r="B148" s="410"/>
      <c r="C148" s="166" t="s">
        <v>245</v>
      </c>
      <c r="D148" s="88">
        <f>Size!D105</f>
        <v>1316908.889091251</v>
      </c>
      <c r="E148" s="87">
        <f>Size!E105</f>
        <v>-48409.71123591694</v>
      </c>
      <c r="F148" s="89">
        <f>Size!F105</f>
        <v>-3.5456714077078157E-2</v>
      </c>
      <c r="G148" s="106">
        <f>Size!G105</f>
        <v>91.803368262094395</v>
      </c>
      <c r="H148" s="92">
        <f>Size!H105</f>
        <v>-2.0709842003902708</v>
      </c>
      <c r="I148" s="194">
        <f>Size!I105</f>
        <v>6.1246508894460998</v>
      </c>
      <c r="J148" s="195">
        <f>Size!J105</f>
        <v>0.18334889491256057</v>
      </c>
      <c r="K148" s="89">
        <f>Size!K105</f>
        <v>3.0860053079485916E-2</v>
      </c>
      <c r="L148" s="90">
        <f>Size!L105</f>
        <v>8065607.198892205</v>
      </c>
      <c r="M148" s="91">
        <f>Size!M105</f>
        <v>-46162.924405338243</v>
      </c>
      <c r="N148" s="89">
        <f>Size!N105</f>
        <v>-5.6908570760351371E-3</v>
      </c>
      <c r="O148" s="88">
        <f>Size!O105</f>
        <v>3365843.9789630175</v>
      </c>
      <c r="P148" s="87">
        <f>Size!P105</f>
        <v>-207740.96191418637</v>
      </c>
      <c r="Q148" s="89">
        <f>Size!Q105</f>
        <v>-5.8132369973327803E-2</v>
      </c>
    </row>
    <row r="149" spans="1:17" ht="15" customHeight="1">
      <c r="B149" s="410"/>
      <c r="C149" s="166" t="s">
        <v>246</v>
      </c>
      <c r="D149" s="88">
        <f>Size!D106</f>
        <v>107801.95304536819</v>
      </c>
      <c r="E149" s="87">
        <f>Size!E106</f>
        <v>23558.326780647039</v>
      </c>
      <c r="F149" s="89">
        <f>Size!F106</f>
        <v>0.27964521264337594</v>
      </c>
      <c r="G149" s="106">
        <f>Size!G106</f>
        <v>7.5150091830773524</v>
      </c>
      <c r="H149" s="92">
        <f>Size!H106</f>
        <v>1.7227231461060439</v>
      </c>
      <c r="I149" s="194">
        <f>Size!I106</f>
        <v>4.2016383901715395</v>
      </c>
      <c r="J149" s="195">
        <f>Size!J106</f>
        <v>0.10451651277413099</v>
      </c>
      <c r="K149" s="89">
        <f>Size!K106</f>
        <v>2.5509739739673652E-2</v>
      </c>
      <c r="L149" s="90">
        <f>Size!L106</f>
        <v>452944.82445088867</v>
      </c>
      <c r="M149" s="91">
        <f>Size!M106</f>
        <v>107788.4202504087</v>
      </c>
      <c r="N149" s="89">
        <f>Size!N106</f>
        <v>0.31228862897702769</v>
      </c>
      <c r="O149" s="88">
        <f>Size!O106</f>
        <v>62300.078885197639</v>
      </c>
      <c r="P149" s="87">
        <f>Size!P106</f>
        <v>12938.16411280632</v>
      </c>
      <c r="Q149" s="89">
        <f>Size!Q106</f>
        <v>0.2621082300487011</v>
      </c>
    </row>
    <row r="150" spans="1:17" ht="15.75" thickBot="1">
      <c r="B150" s="411"/>
      <c r="C150" s="167" t="s">
        <v>247</v>
      </c>
      <c r="D150" s="155">
        <f>Size!D107</f>
        <v>9777.7981184286837</v>
      </c>
      <c r="E150" s="149">
        <f>Size!E107</f>
        <v>4929.3528787387268</v>
      </c>
      <c r="F150" s="151">
        <f>Size!F107</f>
        <v>1.0166873368779026</v>
      </c>
      <c r="G150" s="152">
        <f>Size!G107</f>
        <v>0.68162255482833445</v>
      </c>
      <c r="H150" s="153">
        <f>Size!H107</f>
        <v>0.3482610542843253</v>
      </c>
      <c r="I150" s="196">
        <f>Size!I107</f>
        <v>1.2736931890295333</v>
      </c>
      <c r="J150" s="197">
        <f>Size!J107</f>
        <v>-1.7422465511068352</v>
      </c>
      <c r="K150" s="151">
        <f>Size!K107</f>
        <v>-0.57767949668253582</v>
      </c>
      <c r="L150" s="154">
        <f>Size!L107</f>
        <v>12453.9148671484</v>
      </c>
      <c r="M150" s="150">
        <f>Size!M107</f>
        <v>-2168.703809107541</v>
      </c>
      <c r="N150" s="151">
        <f>Size!N107</f>
        <v>-0.14831158885576767</v>
      </c>
      <c r="O150" s="155">
        <f>Size!O107</f>
        <v>4353.8692494630814</v>
      </c>
      <c r="P150" s="149">
        <f>Size!P107</f>
        <v>-118.45704793930054</v>
      </c>
      <c r="Q150" s="151">
        <f>Size!Q107</f>
        <v>-2.648667383864697E-2</v>
      </c>
    </row>
    <row r="151" spans="1:17">
      <c r="A151" s="59"/>
      <c r="B151" s="403"/>
      <c r="C151" s="403"/>
      <c r="D151" s="403"/>
      <c r="E151" s="403"/>
      <c r="F151" s="403"/>
      <c r="G151" s="403"/>
      <c r="H151" s="403"/>
      <c r="I151" s="403"/>
      <c r="J151" s="403"/>
      <c r="K151" s="403"/>
      <c r="L151" s="403"/>
      <c r="M151" s="403"/>
      <c r="N151" s="403"/>
      <c r="O151" s="403"/>
      <c r="P151" s="403"/>
      <c r="Q151" s="403"/>
    </row>
    <row r="152" spans="1:17">
      <c r="A152" s="59"/>
      <c r="B152" s="403"/>
      <c r="C152" s="403"/>
      <c r="D152" s="403"/>
      <c r="E152" s="403"/>
      <c r="F152" s="403"/>
      <c r="G152" s="403"/>
      <c r="H152" s="403"/>
      <c r="I152" s="403"/>
      <c r="J152" s="403"/>
      <c r="K152" s="403"/>
      <c r="L152" s="403"/>
      <c r="M152" s="403"/>
      <c r="N152" s="403"/>
      <c r="O152" s="403"/>
      <c r="P152" s="403"/>
      <c r="Q152" s="403"/>
    </row>
    <row r="153" spans="1:17">
      <c r="A153" s="59"/>
      <c r="B153" s="59"/>
      <c r="C153" s="193" t="s">
        <v>316</v>
      </c>
      <c r="D153" s="193"/>
      <c r="E153" s="193"/>
      <c r="F153" s="193"/>
      <c r="G153" s="193"/>
      <c r="H153" s="193"/>
      <c r="I153" s="191"/>
      <c r="J153" s="191"/>
      <c r="K153" s="191"/>
      <c r="L153" s="398"/>
      <c r="M153" s="399"/>
      <c r="N153" s="399"/>
      <c r="O153" s="398"/>
      <c r="P153" s="399"/>
      <c r="Q153" s="399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11"/>
      <c r="J155" s="211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414"/>
      <c r="C156" s="66"/>
      <c r="D156" s="67"/>
      <c r="E156" s="67"/>
      <c r="F156" s="68"/>
      <c r="G156" s="69"/>
      <c r="H156" s="69"/>
      <c r="I156" s="212"/>
      <c r="J156" s="212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414"/>
      <c r="C157" s="66"/>
      <c r="D157" s="67"/>
      <c r="E157" s="67"/>
      <c r="F157" s="68"/>
      <c r="G157" s="69"/>
      <c r="H157" s="69"/>
      <c r="I157" s="212"/>
      <c r="J157" s="212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414"/>
      <c r="C158" s="66"/>
      <c r="D158" s="67"/>
      <c r="E158" s="67"/>
      <c r="F158" s="68"/>
      <c r="G158" s="69"/>
      <c r="H158" s="69"/>
      <c r="I158" s="212"/>
      <c r="J158" s="212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414"/>
      <c r="C159" s="73"/>
      <c r="D159" s="70"/>
      <c r="E159" s="70"/>
      <c r="F159" s="71"/>
      <c r="G159" s="72"/>
      <c r="H159" s="72"/>
      <c r="I159" s="213"/>
      <c r="J159" s="213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414"/>
      <c r="C160" s="73"/>
      <c r="D160" s="70"/>
      <c r="E160" s="70"/>
      <c r="F160" s="71"/>
      <c r="G160" s="72"/>
      <c r="H160" s="72"/>
      <c r="I160" s="213"/>
      <c r="J160" s="213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414"/>
      <c r="C161" s="73"/>
      <c r="D161" s="70"/>
      <c r="E161" s="70"/>
      <c r="F161" s="71"/>
      <c r="G161" s="72"/>
      <c r="H161" s="72"/>
      <c r="I161" s="213"/>
      <c r="J161" s="213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414"/>
      <c r="C162" s="73"/>
      <c r="D162" s="70"/>
      <c r="E162" s="70"/>
      <c r="F162" s="71"/>
      <c r="G162" s="72"/>
      <c r="H162" s="72"/>
      <c r="I162" s="213"/>
      <c r="J162" s="213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414"/>
      <c r="C163" s="73"/>
      <c r="D163" s="70"/>
      <c r="E163" s="70"/>
      <c r="F163" s="71"/>
      <c r="G163" s="72"/>
      <c r="H163" s="72"/>
      <c r="I163" s="213"/>
      <c r="J163" s="213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414"/>
      <c r="C164" s="73"/>
      <c r="D164" s="70"/>
      <c r="E164" s="70"/>
      <c r="F164" s="71"/>
      <c r="G164" s="72"/>
      <c r="H164" s="72"/>
      <c r="I164" s="213"/>
      <c r="J164" s="213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414"/>
      <c r="C165" s="73"/>
      <c r="D165" s="70"/>
      <c r="E165" s="70"/>
      <c r="F165" s="71"/>
      <c r="G165" s="72"/>
      <c r="H165" s="72"/>
      <c r="I165" s="213"/>
      <c r="J165" s="213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414"/>
      <c r="C166" s="73"/>
      <c r="D166" s="70"/>
      <c r="E166" s="70"/>
      <c r="F166" s="71"/>
      <c r="G166" s="72"/>
      <c r="H166" s="72"/>
      <c r="I166" s="213"/>
      <c r="J166" s="213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414"/>
      <c r="C167" s="73"/>
      <c r="D167" s="70"/>
      <c r="E167" s="70"/>
      <c r="F167" s="71"/>
      <c r="G167" s="72"/>
      <c r="H167" s="72"/>
      <c r="I167" s="213"/>
      <c r="J167" s="213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414"/>
      <c r="C168" s="73"/>
      <c r="D168" s="70"/>
      <c r="E168" s="70"/>
      <c r="F168" s="71"/>
      <c r="G168" s="72"/>
      <c r="H168" s="72"/>
      <c r="I168" s="213"/>
      <c r="J168" s="213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414"/>
      <c r="C169" s="73"/>
      <c r="D169" s="70"/>
      <c r="E169" s="70"/>
      <c r="F169" s="71"/>
      <c r="G169" s="72"/>
      <c r="H169" s="72"/>
      <c r="I169" s="213"/>
      <c r="J169" s="213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414"/>
      <c r="C170" s="73"/>
      <c r="D170" s="70"/>
      <c r="E170" s="70"/>
      <c r="F170" s="71"/>
      <c r="G170" s="72"/>
      <c r="H170" s="72"/>
      <c r="I170" s="213"/>
      <c r="J170" s="213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414"/>
      <c r="C171" s="73"/>
      <c r="D171" s="70"/>
      <c r="E171" s="70"/>
      <c r="F171" s="71"/>
      <c r="G171" s="72"/>
      <c r="H171" s="72"/>
      <c r="I171" s="213"/>
      <c r="J171" s="213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414"/>
      <c r="C172" s="73"/>
      <c r="D172" s="70"/>
      <c r="E172" s="70"/>
      <c r="F172" s="71"/>
      <c r="G172" s="72"/>
      <c r="H172" s="72"/>
      <c r="I172" s="213"/>
      <c r="J172" s="213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414"/>
      <c r="C173" s="73"/>
      <c r="D173" s="70"/>
      <c r="E173" s="70"/>
      <c r="F173" s="71"/>
      <c r="G173" s="72"/>
      <c r="H173" s="72"/>
      <c r="I173" s="213"/>
      <c r="J173" s="213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414"/>
      <c r="C174" s="73"/>
      <c r="D174" s="70"/>
      <c r="E174" s="70"/>
      <c r="F174" s="71"/>
      <c r="G174" s="72"/>
      <c r="H174" s="72"/>
      <c r="I174" s="213"/>
      <c r="J174" s="213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414"/>
      <c r="C175" s="73"/>
      <c r="D175" s="70"/>
      <c r="E175" s="70"/>
      <c r="F175" s="71"/>
      <c r="G175" s="72"/>
      <c r="H175" s="72"/>
      <c r="I175" s="213"/>
      <c r="J175" s="213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414"/>
      <c r="C176" s="73"/>
      <c r="D176" s="70"/>
      <c r="E176" s="70"/>
      <c r="F176" s="71"/>
      <c r="G176" s="72"/>
      <c r="H176" s="72"/>
      <c r="I176" s="213"/>
      <c r="J176" s="213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414"/>
      <c r="C177" s="73"/>
      <c r="D177" s="70"/>
      <c r="E177" s="70"/>
      <c r="F177" s="71"/>
      <c r="G177" s="72"/>
      <c r="H177" s="72"/>
      <c r="I177" s="213"/>
      <c r="J177" s="213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414"/>
      <c r="C178" s="73"/>
      <c r="D178" s="70"/>
      <c r="E178" s="70"/>
      <c r="F178" s="71"/>
      <c r="G178" s="72"/>
      <c r="H178" s="72"/>
      <c r="I178" s="213"/>
      <c r="J178" s="213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414"/>
      <c r="C179" s="73"/>
      <c r="D179" s="70"/>
      <c r="E179" s="70"/>
      <c r="F179" s="71"/>
      <c r="G179" s="72"/>
      <c r="H179" s="72"/>
      <c r="I179" s="213"/>
      <c r="J179" s="213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414"/>
      <c r="C180" s="73"/>
      <c r="D180" s="70"/>
      <c r="E180" s="70"/>
      <c r="F180" s="71"/>
      <c r="G180" s="72"/>
      <c r="H180" s="72"/>
      <c r="I180" s="213"/>
      <c r="J180" s="213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414"/>
      <c r="C181" s="73"/>
      <c r="D181" s="70"/>
      <c r="E181" s="70"/>
      <c r="F181" s="71"/>
      <c r="G181" s="72"/>
      <c r="H181" s="72"/>
      <c r="I181" s="213"/>
      <c r="J181" s="213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414"/>
      <c r="C182" s="73"/>
      <c r="D182" s="70"/>
      <c r="E182" s="70"/>
      <c r="F182" s="71"/>
      <c r="G182" s="72"/>
      <c r="H182" s="72"/>
      <c r="I182" s="213"/>
      <c r="J182" s="213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414"/>
      <c r="C183" s="73"/>
      <c r="D183" s="70"/>
      <c r="E183" s="70"/>
      <c r="F183" s="71"/>
      <c r="G183" s="72"/>
      <c r="H183" s="72"/>
      <c r="I183" s="213"/>
      <c r="J183" s="213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414"/>
      <c r="C184" s="73"/>
      <c r="D184" s="70"/>
      <c r="E184" s="70"/>
      <c r="F184" s="71"/>
      <c r="G184" s="72"/>
      <c r="H184" s="72"/>
      <c r="I184" s="213"/>
      <c r="J184" s="213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414"/>
      <c r="C185" s="73"/>
      <c r="D185" s="70"/>
      <c r="E185" s="70"/>
      <c r="F185" s="71"/>
      <c r="G185" s="72"/>
      <c r="H185" s="72"/>
      <c r="I185" s="213"/>
      <c r="J185" s="213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414"/>
      <c r="C186" s="73"/>
      <c r="D186" s="70"/>
      <c r="E186" s="70"/>
      <c r="F186" s="71"/>
      <c r="G186" s="72"/>
      <c r="H186" s="72"/>
      <c r="I186" s="213"/>
      <c r="J186" s="213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414"/>
      <c r="C187" s="73"/>
      <c r="D187" s="70"/>
      <c r="E187" s="70"/>
      <c r="F187" s="71"/>
      <c r="G187" s="72"/>
      <c r="H187" s="72"/>
      <c r="I187" s="213"/>
      <c r="J187" s="213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414"/>
      <c r="C188" s="73"/>
      <c r="D188" s="70"/>
      <c r="E188" s="70"/>
      <c r="F188" s="71"/>
      <c r="G188" s="72"/>
      <c r="H188" s="72"/>
      <c r="I188" s="213"/>
      <c r="J188" s="213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414"/>
      <c r="C189" s="73"/>
      <c r="D189" s="70"/>
      <c r="E189" s="70"/>
      <c r="F189" s="71"/>
      <c r="G189" s="72"/>
      <c r="H189" s="72"/>
      <c r="I189" s="213"/>
      <c r="J189" s="213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414"/>
      <c r="C190" s="73"/>
      <c r="D190" s="70"/>
      <c r="E190" s="70"/>
      <c r="F190" s="71"/>
      <c r="G190" s="72"/>
      <c r="H190" s="72"/>
      <c r="I190" s="213"/>
      <c r="J190" s="213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414"/>
      <c r="C191" s="73"/>
      <c r="D191" s="70"/>
      <c r="E191" s="70"/>
      <c r="F191" s="71"/>
      <c r="G191" s="72"/>
      <c r="H191" s="72"/>
      <c r="I191" s="213"/>
      <c r="J191" s="213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414"/>
      <c r="C192" s="73"/>
      <c r="D192" s="70"/>
      <c r="E192" s="70"/>
      <c r="F192" s="71"/>
      <c r="G192" s="72"/>
      <c r="H192" s="72"/>
      <c r="I192" s="213"/>
      <c r="J192" s="213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414"/>
      <c r="C193" s="73"/>
      <c r="D193" s="70"/>
      <c r="E193" s="70"/>
      <c r="F193" s="71"/>
      <c r="G193" s="72"/>
      <c r="H193" s="72"/>
      <c r="I193" s="213"/>
      <c r="J193" s="213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414"/>
      <c r="C194" s="161"/>
      <c r="D194" s="70"/>
      <c r="E194" s="70"/>
      <c r="F194" s="71"/>
      <c r="G194" s="72"/>
      <c r="H194" s="72"/>
      <c r="I194" s="213"/>
      <c r="J194" s="213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415"/>
      <c r="C195" s="73"/>
      <c r="D195" s="70"/>
      <c r="E195" s="70"/>
      <c r="F195" s="71"/>
      <c r="G195" s="72"/>
      <c r="H195" s="72"/>
      <c r="I195" s="213"/>
      <c r="J195" s="213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415"/>
      <c r="C196" s="73"/>
      <c r="D196" s="70"/>
      <c r="E196" s="70"/>
      <c r="F196" s="71"/>
      <c r="G196" s="72"/>
      <c r="H196" s="72"/>
      <c r="I196" s="213"/>
      <c r="J196" s="213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415"/>
      <c r="C197" s="74"/>
      <c r="D197" s="70"/>
      <c r="E197" s="70"/>
      <c r="F197" s="71"/>
      <c r="G197" s="72"/>
      <c r="H197" s="72"/>
      <c r="I197" s="213"/>
      <c r="J197" s="213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415"/>
      <c r="C198" s="74"/>
      <c r="D198" s="70"/>
      <c r="E198" s="70"/>
      <c r="F198" s="71"/>
      <c r="G198" s="72"/>
      <c r="H198" s="72"/>
      <c r="I198" s="213"/>
      <c r="J198" s="213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415"/>
      <c r="C199" s="74"/>
      <c r="D199" s="70"/>
      <c r="E199" s="70"/>
      <c r="F199" s="71"/>
      <c r="G199" s="72"/>
      <c r="H199" s="72"/>
      <c r="I199" s="213"/>
      <c r="J199" s="213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415"/>
      <c r="C200" s="74"/>
      <c r="D200" s="70"/>
      <c r="E200" s="70"/>
      <c r="F200" s="71"/>
      <c r="G200" s="72"/>
      <c r="H200" s="72"/>
      <c r="I200" s="213"/>
      <c r="J200" s="213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415"/>
      <c r="C201" s="74"/>
      <c r="D201" s="70"/>
      <c r="E201" s="70"/>
      <c r="F201" s="71"/>
      <c r="G201" s="72"/>
      <c r="H201" s="72"/>
      <c r="I201" s="213"/>
      <c r="J201" s="213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415"/>
      <c r="C202" s="74"/>
      <c r="D202" s="70"/>
      <c r="E202" s="70"/>
      <c r="F202" s="71"/>
      <c r="G202" s="72"/>
      <c r="H202" s="72"/>
      <c r="I202" s="213"/>
      <c r="J202" s="213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415"/>
      <c r="C203" s="74"/>
      <c r="D203" s="70"/>
      <c r="E203" s="70"/>
      <c r="F203" s="71"/>
      <c r="G203" s="72"/>
      <c r="H203" s="72"/>
      <c r="I203" s="213"/>
      <c r="J203" s="213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415"/>
      <c r="C204" s="74"/>
      <c r="D204" s="70"/>
      <c r="E204" s="70"/>
      <c r="F204" s="71"/>
      <c r="G204" s="72"/>
      <c r="H204" s="72"/>
      <c r="I204" s="213"/>
      <c r="J204" s="213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415"/>
      <c r="C205" s="74"/>
      <c r="D205" s="70"/>
      <c r="E205" s="70"/>
      <c r="F205" s="71"/>
      <c r="G205" s="72"/>
      <c r="H205" s="72"/>
      <c r="I205" s="213"/>
      <c r="J205" s="213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415"/>
      <c r="C206" s="74"/>
      <c r="D206" s="70"/>
      <c r="E206" s="70"/>
      <c r="F206" s="71"/>
      <c r="G206" s="72"/>
      <c r="H206" s="72"/>
      <c r="I206" s="213"/>
      <c r="J206" s="213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415"/>
      <c r="C207" s="74"/>
      <c r="D207" s="70"/>
      <c r="E207" s="70"/>
      <c r="F207" s="71"/>
      <c r="G207" s="72"/>
      <c r="H207" s="72"/>
      <c r="I207" s="213"/>
      <c r="J207" s="213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415"/>
      <c r="C208" s="73"/>
      <c r="D208" s="70"/>
      <c r="E208" s="70"/>
      <c r="F208" s="71"/>
      <c r="G208" s="72"/>
      <c r="H208" s="72"/>
      <c r="I208" s="213"/>
      <c r="J208" s="213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415"/>
      <c r="C209" s="66"/>
      <c r="D209" s="70"/>
      <c r="E209" s="70"/>
      <c r="F209" s="71"/>
      <c r="G209" s="72"/>
      <c r="H209" s="72"/>
      <c r="I209" s="213"/>
      <c r="J209" s="213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415"/>
      <c r="C210" s="66"/>
      <c r="D210" s="70"/>
      <c r="E210" s="70"/>
      <c r="F210" s="71"/>
      <c r="G210" s="72"/>
      <c r="H210" s="72"/>
      <c r="I210" s="213"/>
      <c r="J210" s="213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415"/>
      <c r="C211" s="66"/>
      <c r="D211" s="70"/>
      <c r="E211" s="70"/>
      <c r="F211" s="71"/>
      <c r="G211" s="72"/>
      <c r="H211" s="72"/>
      <c r="I211" s="213"/>
      <c r="J211" s="213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415"/>
      <c r="C212" s="66"/>
      <c r="D212" s="70"/>
      <c r="E212" s="70"/>
      <c r="F212" s="71"/>
      <c r="G212" s="72"/>
      <c r="H212" s="72"/>
      <c r="I212" s="213"/>
      <c r="J212" s="213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414"/>
      <c r="C213" s="74"/>
      <c r="D213" s="70"/>
      <c r="E213" s="70"/>
      <c r="F213" s="71"/>
      <c r="G213" s="72"/>
      <c r="H213" s="72"/>
      <c r="I213" s="213"/>
      <c r="J213" s="213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414"/>
      <c r="C214" s="74"/>
      <c r="D214" s="70"/>
      <c r="E214" s="70"/>
      <c r="F214" s="71"/>
      <c r="G214" s="72"/>
      <c r="H214" s="72"/>
      <c r="I214" s="213"/>
      <c r="J214" s="213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414"/>
      <c r="C215" s="74"/>
      <c r="D215" s="70"/>
      <c r="E215" s="70"/>
      <c r="F215" s="71"/>
      <c r="G215" s="72"/>
      <c r="H215" s="72"/>
      <c r="I215" s="213"/>
      <c r="J215" s="213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414"/>
      <c r="C216" s="74"/>
      <c r="D216" s="70"/>
      <c r="E216" s="70"/>
      <c r="F216" s="71"/>
      <c r="G216" s="72"/>
      <c r="H216" s="72"/>
      <c r="I216" s="213"/>
      <c r="J216" s="213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414"/>
      <c r="C217" s="74"/>
      <c r="D217" s="70"/>
      <c r="E217" s="70"/>
      <c r="F217" s="71"/>
      <c r="G217" s="72"/>
      <c r="H217" s="72"/>
      <c r="I217" s="213"/>
      <c r="J217" s="213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414"/>
      <c r="C218" s="161"/>
      <c r="D218" s="75"/>
      <c r="E218" s="75"/>
      <c r="F218" s="76"/>
      <c r="G218" s="77"/>
      <c r="H218" s="77"/>
      <c r="I218" s="214"/>
      <c r="J218" s="214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414"/>
      <c r="C219" s="161"/>
      <c r="D219" s="75"/>
      <c r="E219" s="75"/>
      <c r="F219" s="76"/>
      <c r="G219" s="77"/>
      <c r="H219" s="77"/>
      <c r="I219" s="214"/>
      <c r="J219" s="214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414"/>
      <c r="C220" s="161"/>
      <c r="D220" s="75"/>
      <c r="E220" s="75"/>
      <c r="F220" s="76"/>
      <c r="G220" s="77"/>
      <c r="H220" s="77"/>
      <c r="I220" s="214"/>
      <c r="J220" s="214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414"/>
      <c r="C221" s="161"/>
      <c r="D221" s="75"/>
      <c r="E221" s="75"/>
      <c r="F221" s="76"/>
      <c r="G221" s="77"/>
      <c r="H221" s="77"/>
      <c r="I221" s="214"/>
      <c r="J221" s="214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414"/>
      <c r="C222" s="161"/>
      <c r="D222" s="75"/>
      <c r="E222" s="75"/>
      <c r="F222" s="76"/>
      <c r="G222" s="77"/>
      <c r="H222" s="77"/>
      <c r="I222" s="214"/>
      <c r="J222" s="214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414"/>
      <c r="C223" s="161"/>
      <c r="D223" s="75"/>
      <c r="E223" s="75"/>
      <c r="F223" s="76"/>
      <c r="G223" s="77"/>
      <c r="H223" s="77"/>
      <c r="I223" s="214"/>
      <c r="J223" s="214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414"/>
      <c r="C224" s="161"/>
      <c r="D224" s="75"/>
      <c r="E224" s="75"/>
      <c r="F224" s="76"/>
      <c r="G224" s="77"/>
      <c r="H224" s="77"/>
      <c r="I224" s="214"/>
      <c r="J224" s="214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414"/>
      <c r="C225" s="161"/>
      <c r="D225" s="75"/>
      <c r="E225" s="75"/>
      <c r="F225" s="76"/>
      <c r="G225" s="77"/>
      <c r="H225" s="77"/>
      <c r="I225" s="214"/>
      <c r="J225" s="214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414"/>
      <c r="C226" s="161"/>
      <c r="D226" s="75"/>
      <c r="E226" s="75"/>
      <c r="F226" s="76"/>
      <c r="G226" s="77"/>
      <c r="H226" s="77"/>
      <c r="I226" s="214"/>
      <c r="J226" s="214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414"/>
      <c r="C227" s="161"/>
      <c r="D227" s="75"/>
      <c r="E227" s="75"/>
      <c r="F227" s="76"/>
      <c r="G227" s="77"/>
      <c r="H227" s="77"/>
      <c r="I227" s="214"/>
      <c r="J227" s="214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414"/>
      <c r="C228" s="161"/>
      <c r="D228" s="75"/>
      <c r="E228" s="75"/>
      <c r="F228" s="76"/>
      <c r="G228" s="77"/>
      <c r="H228" s="77"/>
      <c r="I228" s="214"/>
      <c r="J228" s="214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414"/>
      <c r="C229" s="161"/>
      <c r="D229" s="75"/>
      <c r="E229" s="75"/>
      <c r="F229" s="76"/>
      <c r="G229" s="77"/>
      <c r="H229" s="77"/>
      <c r="I229" s="214"/>
      <c r="J229" s="214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414"/>
      <c r="C230" s="161"/>
      <c r="D230" s="75"/>
      <c r="E230" s="75"/>
      <c r="F230" s="76"/>
      <c r="G230" s="77"/>
      <c r="H230" s="77"/>
      <c r="I230" s="214"/>
      <c r="J230" s="214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414"/>
      <c r="C231" s="161"/>
      <c r="D231" s="75"/>
      <c r="E231" s="75"/>
      <c r="F231" s="76"/>
      <c r="G231" s="77"/>
      <c r="H231" s="77"/>
      <c r="I231" s="214"/>
      <c r="J231" s="214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414"/>
      <c r="C232" s="161"/>
      <c r="D232" s="75"/>
      <c r="E232" s="75"/>
      <c r="F232" s="76"/>
      <c r="G232" s="77"/>
      <c r="H232" s="77"/>
      <c r="I232" s="214"/>
      <c r="J232" s="214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414"/>
      <c r="C233" s="161"/>
      <c r="D233" s="75"/>
      <c r="E233" s="75"/>
      <c r="F233" s="76"/>
      <c r="G233" s="77"/>
      <c r="H233" s="77"/>
      <c r="I233" s="214"/>
      <c r="J233" s="214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414"/>
      <c r="C234" s="161"/>
      <c r="D234" s="75"/>
      <c r="E234" s="75"/>
      <c r="F234" s="76"/>
      <c r="G234" s="77"/>
      <c r="H234" s="77"/>
      <c r="I234" s="214"/>
      <c r="J234" s="214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414"/>
      <c r="C235" s="161"/>
      <c r="D235" s="75"/>
      <c r="E235" s="75"/>
      <c r="F235" s="76"/>
      <c r="G235" s="77"/>
      <c r="H235" s="77"/>
      <c r="I235" s="214"/>
      <c r="J235" s="214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414"/>
      <c r="C236" s="161"/>
      <c r="D236" s="75"/>
      <c r="E236" s="75"/>
      <c r="F236" s="76"/>
      <c r="G236" s="77"/>
      <c r="H236" s="77"/>
      <c r="I236" s="214"/>
      <c r="J236" s="214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414"/>
      <c r="C237" s="161"/>
      <c r="D237" s="75"/>
      <c r="E237" s="75"/>
      <c r="F237" s="76"/>
      <c r="G237" s="77"/>
      <c r="H237" s="77"/>
      <c r="I237" s="214"/>
      <c r="J237" s="214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414"/>
      <c r="C238" s="161"/>
      <c r="D238" s="75"/>
      <c r="E238" s="75"/>
      <c r="F238" s="76"/>
      <c r="G238" s="77"/>
      <c r="H238" s="77"/>
      <c r="I238" s="214"/>
      <c r="J238" s="214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414"/>
      <c r="C239" s="161"/>
      <c r="D239" s="75"/>
      <c r="E239" s="75"/>
      <c r="F239" s="76"/>
      <c r="G239" s="77"/>
      <c r="H239" s="77"/>
      <c r="I239" s="214"/>
      <c r="J239" s="214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414"/>
      <c r="C240" s="161"/>
      <c r="D240" s="75"/>
      <c r="E240" s="75"/>
      <c r="F240" s="76"/>
      <c r="G240" s="77"/>
      <c r="H240" s="77"/>
      <c r="I240" s="214"/>
      <c r="J240" s="214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414"/>
      <c r="C241" s="161"/>
      <c r="D241" s="75"/>
      <c r="E241" s="75"/>
      <c r="F241" s="76"/>
      <c r="G241" s="77"/>
      <c r="H241" s="77"/>
      <c r="I241" s="214"/>
      <c r="J241" s="214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414"/>
      <c r="C242" s="161"/>
      <c r="D242" s="75"/>
      <c r="E242" s="75"/>
      <c r="F242" s="76"/>
      <c r="G242" s="77"/>
      <c r="H242" s="77"/>
      <c r="I242" s="214"/>
      <c r="J242" s="214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414"/>
      <c r="C243" s="161"/>
      <c r="D243" s="75"/>
      <c r="E243" s="75"/>
      <c r="F243" s="76"/>
      <c r="G243" s="77"/>
      <c r="H243" s="77"/>
      <c r="I243" s="214"/>
      <c r="J243" s="214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414"/>
      <c r="C244" s="161"/>
      <c r="D244" s="75"/>
      <c r="E244" s="75"/>
      <c r="F244" s="76"/>
      <c r="G244" s="77"/>
      <c r="H244" s="77"/>
      <c r="I244" s="214"/>
      <c r="J244" s="214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414"/>
      <c r="C245" s="161"/>
      <c r="D245" s="75"/>
      <c r="E245" s="75"/>
      <c r="F245" s="76"/>
      <c r="G245" s="77"/>
      <c r="H245" s="77"/>
      <c r="I245" s="214"/>
      <c r="J245" s="214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414"/>
      <c r="C246" s="161"/>
      <c r="D246" s="75"/>
      <c r="E246" s="75"/>
      <c r="F246" s="76"/>
      <c r="G246" s="77"/>
      <c r="H246" s="77"/>
      <c r="I246" s="214"/>
      <c r="J246" s="214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414"/>
      <c r="C247" s="161"/>
      <c r="D247" s="75"/>
      <c r="E247" s="75"/>
      <c r="F247" s="76"/>
      <c r="G247" s="77"/>
      <c r="H247" s="77"/>
      <c r="I247" s="214"/>
      <c r="J247" s="214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414"/>
      <c r="C248" s="161"/>
      <c r="D248" s="75"/>
      <c r="E248" s="75"/>
      <c r="F248" s="76"/>
      <c r="G248" s="77"/>
      <c r="H248" s="77"/>
      <c r="I248" s="214"/>
      <c r="J248" s="214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414"/>
      <c r="C249" s="161"/>
      <c r="D249" s="75"/>
      <c r="E249" s="75"/>
      <c r="F249" s="76"/>
      <c r="G249" s="77"/>
      <c r="H249" s="77"/>
      <c r="I249" s="214"/>
      <c r="J249" s="214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414"/>
      <c r="C250" s="161"/>
      <c r="D250" s="75"/>
      <c r="E250" s="75"/>
      <c r="F250" s="76"/>
      <c r="G250" s="77"/>
      <c r="H250" s="77"/>
      <c r="I250" s="214"/>
      <c r="J250" s="214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414"/>
      <c r="C251" s="161"/>
      <c r="D251" s="75"/>
      <c r="E251" s="75"/>
      <c r="F251" s="76"/>
      <c r="G251" s="77"/>
      <c r="H251" s="77"/>
      <c r="I251" s="214"/>
      <c r="J251" s="214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414"/>
      <c r="C252" s="161"/>
      <c r="D252" s="75"/>
      <c r="E252" s="75"/>
      <c r="F252" s="76"/>
      <c r="G252" s="77"/>
      <c r="H252" s="77"/>
      <c r="I252" s="214"/>
      <c r="J252" s="214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414"/>
      <c r="C253" s="161"/>
      <c r="D253" s="75"/>
      <c r="E253" s="75"/>
      <c r="F253" s="76"/>
      <c r="G253" s="77"/>
      <c r="H253" s="77"/>
      <c r="I253" s="214"/>
      <c r="J253" s="214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414"/>
      <c r="C254" s="161"/>
      <c r="D254" s="75"/>
      <c r="E254" s="75"/>
      <c r="F254" s="76"/>
      <c r="G254" s="77"/>
      <c r="H254" s="77"/>
      <c r="I254" s="214"/>
      <c r="J254" s="214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414"/>
      <c r="C255" s="161"/>
      <c r="D255" s="75"/>
      <c r="E255" s="75"/>
      <c r="F255" s="76"/>
      <c r="G255" s="77"/>
      <c r="H255" s="77"/>
      <c r="I255" s="214"/>
      <c r="J255" s="214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414"/>
      <c r="C256" s="161"/>
      <c r="D256" s="75"/>
      <c r="E256" s="75"/>
      <c r="F256" s="76"/>
      <c r="G256" s="77"/>
      <c r="H256" s="77"/>
      <c r="I256" s="214"/>
      <c r="J256" s="214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414"/>
      <c r="C257" s="161"/>
      <c r="D257" s="75"/>
      <c r="E257" s="75"/>
      <c r="F257" s="76"/>
      <c r="G257" s="77"/>
      <c r="H257" s="77"/>
      <c r="I257" s="214"/>
      <c r="J257" s="214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414"/>
      <c r="C258" s="161"/>
      <c r="D258" s="75"/>
      <c r="E258" s="75"/>
      <c r="F258" s="76"/>
      <c r="G258" s="77"/>
      <c r="H258" s="77"/>
      <c r="I258" s="214"/>
      <c r="J258" s="214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414"/>
      <c r="C259" s="161"/>
      <c r="D259" s="75"/>
      <c r="E259" s="75"/>
      <c r="F259" s="76"/>
      <c r="G259" s="77"/>
      <c r="H259" s="77"/>
      <c r="I259" s="214"/>
      <c r="J259" s="214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414"/>
      <c r="C260" s="161"/>
      <c r="D260" s="75"/>
      <c r="E260" s="75"/>
      <c r="F260" s="76"/>
      <c r="G260" s="77"/>
      <c r="H260" s="77"/>
      <c r="I260" s="214"/>
      <c r="J260" s="214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414"/>
      <c r="C261" s="161"/>
      <c r="D261" s="75"/>
      <c r="E261" s="75"/>
      <c r="F261" s="76"/>
      <c r="G261" s="77"/>
      <c r="H261" s="77"/>
      <c r="I261" s="214"/>
      <c r="J261" s="214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414"/>
      <c r="C262" s="161"/>
      <c r="D262" s="75"/>
      <c r="E262" s="75"/>
      <c r="F262" s="76"/>
      <c r="G262" s="77"/>
      <c r="H262" s="77"/>
      <c r="I262" s="214"/>
      <c r="J262" s="214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414"/>
      <c r="C263" s="161"/>
      <c r="D263" s="75"/>
      <c r="E263" s="75"/>
      <c r="F263" s="76"/>
      <c r="G263" s="77"/>
      <c r="H263" s="77"/>
      <c r="I263" s="214"/>
      <c r="J263" s="214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414"/>
      <c r="C264" s="161"/>
      <c r="D264" s="75"/>
      <c r="E264" s="75"/>
      <c r="F264" s="76"/>
      <c r="G264" s="77"/>
      <c r="H264" s="77"/>
      <c r="I264" s="214"/>
      <c r="J264" s="214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414"/>
      <c r="C265" s="161"/>
      <c r="D265" s="75"/>
      <c r="E265" s="75"/>
      <c r="F265" s="76"/>
      <c r="G265" s="77"/>
      <c r="H265" s="77"/>
      <c r="I265" s="214"/>
      <c r="J265" s="214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414"/>
      <c r="C266" s="161"/>
      <c r="D266" s="75"/>
      <c r="E266" s="75"/>
      <c r="F266" s="76"/>
      <c r="G266" s="77"/>
      <c r="H266" s="77"/>
      <c r="I266" s="214"/>
      <c r="J266" s="214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414"/>
      <c r="C267" s="161"/>
      <c r="D267" s="75"/>
      <c r="E267" s="75"/>
      <c r="F267" s="76"/>
      <c r="G267" s="77"/>
      <c r="H267" s="77"/>
      <c r="I267" s="214"/>
      <c r="J267" s="214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414"/>
      <c r="C268" s="161"/>
      <c r="D268" s="75"/>
      <c r="E268" s="75"/>
      <c r="F268" s="76"/>
      <c r="G268" s="77"/>
      <c r="H268" s="77"/>
      <c r="I268" s="214"/>
      <c r="J268" s="214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414"/>
      <c r="C269" s="161"/>
      <c r="D269" s="75"/>
      <c r="E269" s="75"/>
      <c r="F269" s="76"/>
      <c r="G269" s="77"/>
      <c r="H269" s="77"/>
      <c r="I269" s="214"/>
      <c r="J269" s="214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414"/>
      <c r="C270" s="161"/>
      <c r="D270" s="75"/>
      <c r="E270" s="75"/>
      <c r="F270" s="76"/>
      <c r="G270" s="77"/>
      <c r="H270" s="77"/>
      <c r="I270" s="214"/>
      <c r="J270" s="214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414"/>
      <c r="C271" s="161"/>
      <c r="D271" s="75"/>
      <c r="E271" s="75"/>
      <c r="F271" s="76"/>
      <c r="G271" s="77"/>
      <c r="H271" s="77"/>
      <c r="I271" s="214"/>
      <c r="J271" s="214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414"/>
      <c r="C272" s="161"/>
      <c r="D272" s="75"/>
      <c r="E272" s="75"/>
      <c r="F272" s="76"/>
      <c r="G272" s="77"/>
      <c r="H272" s="77"/>
      <c r="I272" s="214"/>
      <c r="J272" s="214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414"/>
      <c r="C273" s="161"/>
      <c r="D273" s="75"/>
      <c r="E273" s="75"/>
      <c r="F273" s="76"/>
      <c r="G273" s="77"/>
      <c r="H273" s="77"/>
      <c r="I273" s="214"/>
      <c r="J273" s="214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414"/>
      <c r="C274" s="161"/>
      <c r="D274" s="75"/>
      <c r="E274" s="75"/>
      <c r="F274" s="76"/>
      <c r="G274" s="77"/>
      <c r="H274" s="77"/>
      <c r="I274" s="214"/>
      <c r="J274" s="214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414"/>
      <c r="C275" s="161"/>
      <c r="D275" s="75"/>
      <c r="E275" s="75"/>
      <c r="F275" s="76"/>
      <c r="G275" s="77"/>
      <c r="H275" s="77"/>
      <c r="I275" s="214"/>
      <c r="J275" s="214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414"/>
      <c r="C276" s="161"/>
      <c r="D276" s="75"/>
      <c r="E276" s="75"/>
      <c r="F276" s="76"/>
      <c r="G276" s="77"/>
      <c r="H276" s="77"/>
      <c r="I276" s="214"/>
      <c r="J276" s="214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414"/>
      <c r="C277" s="161"/>
      <c r="D277" s="75"/>
      <c r="E277" s="75"/>
      <c r="F277" s="76"/>
      <c r="G277" s="77"/>
      <c r="H277" s="77"/>
      <c r="I277" s="214"/>
      <c r="J277" s="214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414"/>
      <c r="C278" s="161"/>
      <c r="D278" s="75"/>
      <c r="E278" s="75"/>
      <c r="F278" s="76"/>
      <c r="G278" s="77"/>
      <c r="H278" s="77"/>
      <c r="I278" s="214"/>
      <c r="J278" s="214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414"/>
      <c r="C279" s="161"/>
      <c r="D279" s="75"/>
      <c r="E279" s="75"/>
      <c r="F279" s="76"/>
      <c r="G279" s="77"/>
      <c r="H279" s="77"/>
      <c r="I279" s="214"/>
      <c r="J279" s="214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414"/>
      <c r="C280" s="161"/>
      <c r="D280" s="75"/>
      <c r="E280" s="75"/>
      <c r="F280" s="76"/>
      <c r="G280" s="77"/>
      <c r="H280" s="77"/>
      <c r="I280" s="214"/>
      <c r="J280" s="214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414"/>
      <c r="C281" s="161"/>
      <c r="D281" s="75"/>
      <c r="E281" s="75"/>
      <c r="F281" s="76"/>
      <c r="G281" s="77"/>
      <c r="H281" s="77"/>
      <c r="I281" s="214"/>
      <c r="J281" s="214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414"/>
      <c r="C282" s="161"/>
      <c r="D282" s="75"/>
      <c r="E282" s="75"/>
      <c r="F282" s="76"/>
      <c r="G282" s="77"/>
      <c r="H282" s="77"/>
      <c r="I282" s="214"/>
      <c r="J282" s="214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414"/>
      <c r="C283" s="161"/>
      <c r="D283" s="75"/>
      <c r="E283" s="75"/>
      <c r="F283" s="76"/>
      <c r="G283" s="77"/>
      <c r="H283" s="77"/>
      <c r="I283" s="214"/>
      <c r="J283" s="214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414"/>
      <c r="C284" s="161"/>
      <c r="D284" s="75"/>
      <c r="E284" s="75"/>
      <c r="F284" s="76"/>
      <c r="G284" s="77"/>
      <c r="H284" s="77"/>
      <c r="I284" s="214"/>
      <c r="J284" s="214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414"/>
      <c r="C285" s="161"/>
      <c r="D285" s="75"/>
      <c r="E285" s="75"/>
      <c r="F285" s="76"/>
      <c r="G285" s="77"/>
      <c r="H285" s="77"/>
      <c r="I285" s="214"/>
      <c r="J285" s="214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414"/>
      <c r="C286" s="161"/>
      <c r="D286" s="75"/>
      <c r="E286" s="75"/>
      <c r="F286" s="76"/>
      <c r="G286" s="77"/>
      <c r="H286" s="77"/>
      <c r="I286" s="214"/>
      <c r="J286" s="214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414"/>
      <c r="C287" s="161"/>
      <c r="D287" s="75"/>
      <c r="E287" s="75"/>
      <c r="F287" s="76"/>
      <c r="G287" s="77"/>
      <c r="H287" s="77"/>
      <c r="I287" s="214"/>
      <c r="J287" s="214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414"/>
      <c r="C288" s="161"/>
      <c r="D288" s="75"/>
      <c r="E288" s="75"/>
      <c r="F288" s="76"/>
      <c r="G288" s="77"/>
      <c r="H288" s="77"/>
      <c r="I288" s="214"/>
      <c r="J288" s="214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414"/>
      <c r="C289" s="161"/>
      <c r="D289" s="75"/>
      <c r="E289" s="75"/>
      <c r="F289" s="76"/>
      <c r="G289" s="77"/>
      <c r="H289" s="77"/>
      <c r="I289" s="214"/>
      <c r="J289" s="214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92"/>
      <c r="G290" s="192"/>
      <c r="H290" s="192"/>
      <c r="I290" s="192"/>
      <c r="J290" s="192"/>
      <c r="K290" s="192"/>
      <c r="L290" s="59"/>
      <c r="M290" s="59"/>
      <c r="N290" s="192"/>
      <c r="O290" s="59"/>
      <c r="P290" s="59"/>
      <c r="Q290" s="192"/>
    </row>
    <row r="291" spans="1:17">
      <c r="A291" s="59"/>
      <c r="B291" s="59"/>
      <c r="C291" s="73"/>
      <c r="D291" s="59"/>
      <c r="E291" s="59"/>
      <c r="F291" s="192"/>
      <c r="G291" s="192"/>
      <c r="H291" s="192"/>
      <c r="I291" s="192"/>
      <c r="J291" s="192"/>
      <c r="K291" s="192"/>
      <c r="L291" s="59"/>
      <c r="M291" s="59"/>
      <c r="N291" s="192"/>
      <c r="O291" s="59"/>
      <c r="P291" s="59"/>
      <c r="Q291" s="192"/>
    </row>
    <row r="292" spans="1:17">
      <c r="A292" s="59"/>
      <c r="B292" s="59"/>
      <c r="C292" s="73"/>
      <c r="D292" s="59"/>
      <c r="E292" s="59"/>
      <c r="F292" s="192"/>
      <c r="G292" s="192"/>
      <c r="H292" s="192"/>
      <c r="I292" s="192"/>
      <c r="J292" s="192"/>
      <c r="K292" s="192"/>
      <c r="L292" s="59"/>
      <c r="M292" s="59"/>
      <c r="N292" s="192"/>
      <c r="O292" s="59"/>
      <c r="P292" s="59"/>
      <c r="Q292" s="192"/>
    </row>
    <row r="293" spans="1:17">
      <c r="A293" s="59"/>
      <c r="B293" s="59"/>
      <c r="C293" s="73"/>
      <c r="D293" s="59"/>
      <c r="E293" s="59"/>
      <c r="F293" s="192"/>
      <c r="G293" s="192"/>
      <c r="H293" s="192"/>
      <c r="I293" s="192"/>
      <c r="J293" s="192"/>
      <c r="K293" s="192"/>
      <c r="L293" s="59"/>
      <c r="M293" s="59"/>
      <c r="N293" s="192"/>
      <c r="O293" s="59"/>
      <c r="P293" s="59"/>
      <c r="Q293" s="192"/>
    </row>
    <row r="294" spans="1:17">
      <c r="A294" s="59"/>
      <c r="B294" s="59"/>
      <c r="C294" s="73"/>
      <c r="D294" s="59"/>
      <c r="E294" s="59"/>
      <c r="F294" s="192"/>
      <c r="G294" s="192"/>
      <c r="H294" s="192"/>
      <c r="I294" s="192"/>
      <c r="J294" s="192"/>
      <c r="K294" s="192"/>
      <c r="L294" s="59"/>
      <c r="M294" s="59"/>
      <c r="N294" s="192"/>
      <c r="O294" s="59"/>
      <c r="P294" s="59"/>
      <c r="Q294" s="192"/>
    </row>
    <row r="295" spans="1:17">
      <c r="A295" s="59"/>
      <c r="B295" s="59"/>
      <c r="C295" s="73"/>
      <c r="D295" s="59"/>
      <c r="E295" s="59"/>
      <c r="F295" s="192"/>
      <c r="G295" s="192"/>
      <c r="H295" s="192"/>
      <c r="I295" s="192"/>
      <c r="J295" s="192"/>
      <c r="K295" s="192"/>
      <c r="L295" s="59"/>
      <c r="M295" s="59"/>
      <c r="N295" s="192"/>
      <c r="O295" s="59"/>
      <c r="P295" s="59"/>
      <c r="Q295" s="192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04:Q104"/>
    <mergeCell ref="D105:F105"/>
    <mergeCell ref="G105:H105"/>
    <mergeCell ref="I105:K105"/>
    <mergeCell ref="L105:N105"/>
    <mergeCell ref="O105:Q105"/>
    <mergeCell ref="B87:B90"/>
    <mergeCell ref="B91:B93"/>
    <mergeCell ref="B94:B100"/>
    <mergeCell ref="B102:Q102"/>
    <mergeCell ref="B103:Q103"/>
    <mergeCell ref="G55:H55"/>
    <mergeCell ref="L55:N55"/>
    <mergeCell ref="O55:Q55"/>
    <mergeCell ref="B74:B86"/>
    <mergeCell ref="B58:B62"/>
    <mergeCell ref="D5:F5"/>
    <mergeCell ref="I55:K55"/>
    <mergeCell ref="B52:Q52"/>
    <mergeCell ref="B2:Q2"/>
    <mergeCell ref="B4:Q4"/>
    <mergeCell ref="B3:Q3"/>
    <mergeCell ref="G5:H5"/>
    <mergeCell ref="I5:K5"/>
    <mergeCell ref="L5:N5"/>
    <mergeCell ref="O5:Q5"/>
    <mergeCell ref="B18:B19"/>
    <mergeCell ref="B20:B23"/>
    <mergeCell ref="B24:B36"/>
    <mergeCell ref="B37:B40"/>
    <mergeCell ref="B41:B43"/>
    <mergeCell ref="B53:Q53"/>
    <mergeCell ref="B8:B12"/>
    <mergeCell ref="B137:B140"/>
    <mergeCell ref="B141:B143"/>
    <mergeCell ref="B144:B150"/>
    <mergeCell ref="B113:B116"/>
    <mergeCell ref="B118:B119"/>
    <mergeCell ref="B120:B123"/>
    <mergeCell ref="B124:B136"/>
    <mergeCell ref="B108:B112"/>
    <mergeCell ref="B13:B16"/>
    <mergeCell ref="B63:B66"/>
    <mergeCell ref="B68:B69"/>
    <mergeCell ref="B70:B73"/>
    <mergeCell ref="B54:Q54"/>
    <mergeCell ref="B44:B50"/>
    <mergeCell ref="D55:F55"/>
  </mergeCells>
  <conditionalFormatting sqref="D155:Q155">
    <cfRule type="cellIs" dxfId="288" priority="4" operator="lessThan">
      <formula>0</formula>
    </cfRule>
  </conditionalFormatting>
  <conditionalFormatting sqref="D7:Q50">
    <cfRule type="cellIs" dxfId="287" priority="3" operator="lessThan">
      <formula>0</formula>
    </cfRule>
  </conditionalFormatting>
  <conditionalFormatting sqref="D57:Q100">
    <cfRule type="cellIs" dxfId="286" priority="2" operator="lessThan">
      <formula>0</formula>
    </cfRule>
  </conditionalFormatting>
  <conditionalFormatting sqref="D107:Q150">
    <cfRule type="cellIs" dxfId="285" priority="1" operator="lessThan">
      <formula>0</formula>
    </cfRule>
  </conditionalFormatting>
  <conditionalFormatting sqref="D51:Q51">
    <cfRule type="cellIs" dxfId="284" priority="11" operator="lessThan">
      <formula>0</formula>
    </cfRule>
  </conditionalFormatting>
  <conditionalFormatting sqref="D101:Q101">
    <cfRule type="cellIs" dxfId="283" priority="12" operator="lessThan">
      <formula>0</formula>
    </cfRule>
  </conditionalFormatting>
  <conditionalFormatting sqref="D218:Q218">
    <cfRule type="cellIs" dxfId="282" priority="9" operator="lessThan">
      <formula>0</formula>
    </cfRule>
  </conditionalFormatting>
  <conditionalFormatting sqref="D252:Q253">
    <cfRule type="cellIs" dxfId="281" priority="8" operator="lessThan">
      <formula>0</formula>
    </cfRule>
  </conditionalFormatting>
  <conditionalFormatting sqref="D280:Q289">
    <cfRule type="cellIs" dxfId="280" priority="7" operator="lessThan">
      <formula>0</formula>
    </cfRule>
  </conditionalFormatting>
  <conditionalFormatting sqref="D219:Q251 D254:Q279 D218">
    <cfRule type="cellIs" dxfId="279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{13AB216C-8D03-4C72-830E-C90E4CBBB961}</x14:id>
        </ext>
      </extLst>
    </cfRule>
  </conditionalFormatting>
  <conditionalFormatting sqref="D156:Q217">
    <cfRule type="cellIs" dxfId="278" priority="5" operator="lessThan">
      <formula>0</formula>
    </cfRule>
  </conditionalFormatting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{0C835103-CD92-4596-811B-B89D6199A59B}</x14:id>
        </ext>
      </extLst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3AB216C-8D03-4C72-830E-C90E4CBBB96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  <x14:conditionalFormatting xmlns:xm="http://schemas.microsoft.com/office/excel/2006/main">
          <x14:cfRule type="dataBar" id="{0C835103-CD92-4596-811B-B89D6199A59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3">
    <tabColor rgb="FF3F9C35"/>
    <pageSetUpPr fitToPage="1"/>
  </sheetPr>
  <dimension ref="A2:Q295"/>
  <sheetViews>
    <sheetView showGridLines="0" zoomScale="70" zoomScaleNormal="70" workbookViewId="0">
      <selection activeCell="C30" sqref="C30:Q30"/>
    </sheetView>
  </sheetViews>
  <sheetFormatPr defaultColWidth="9.140625" defaultRowHeight="15"/>
  <cols>
    <col min="1" max="1" width="9.140625" style="1"/>
    <col min="2" max="2" width="14.5703125" style="1" bestFit="1" customWidth="1"/>
    <col min="3" max="3" width="79.140625" style="157" bestFit="1" customWidth="1"/>
    <col min="4" max="4" width="13.85546875" style="1" bestFit="1" customWidth="1"/>
    <col min="5" max="5" width="11.5703125" style="1" bestFit="1" customWidth="1"/>
    <col min="6" max="6" width="11.5703125" style="156" bestFit="1" customWidth="1"/>
    <col min="7" max="7" width="8.5703125" style="156" bestFit="1" customWidth="1"/>
    <col min="8" max="8" width="9.5703125" style="156" bestFit="1" customWidth="1"/>
    <col min="9" max="9" width="8.5703125" style="156" bestFit="1" customWidth="1"/>
    <col min="10" max="10" width="9.5703125" style="156" bestFit="1" customWidth="1"/>
    <col min="11" max="11" width="11.5703125" style="156" bestFit="1" customWidth="1"/>
    <col min="12" max="12" width="13.5703125" style="1" bestFit="1" customWidth="1"/>
    <col min="13" max="13" width="11.85546875" style="1" bestFit="1" customWidth="1"/>
    <col min="14" max="14" width="11.5703125" style="156" bestFit="1" customWidth="1"/>
    <col min="15" max="15" width="13.85546875" style="1" bestFit="1" customWidth="1"/>
    <col min="16" max="16" width="11.140625" style="1" bestFit="1" customWidth="1"/>
    <col min="17" max="17" width="11.5703125" style="156" bestFit="1" customWidth="1"/>
    <col min="18" max="16384" width="9.140625" style="1"/>
  </cols>
  <sheetData>
    <row r="2" spans="2:17" ht="23.25">
      <c r="B2" s="400" t="s">
        <v>322</v>
      </c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  <c r="Q2" s="400"/>
    </row>
    <row r="3" spans="2:17">
      <c r="B3" s="401" t="s">
        <v>29</v>
      </c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401"/>
      <c r="O3" s="401"/>
      <c r="P3" s="401"/>
      <c r="Q3" s="401"/>
    </row>
    <row r="4" spans="2:17" ht="15.75" thickBot="1">
      <c r="B4" s="402" t="str">
        <f>'HOME PAGE'!H5</f>
        <v>4 WEEKS  ENDING 02-25-2024</v>
      </c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</row>
    <row r="5" spans="2:17">
      <c r="D5" s="407" t="s">
        <v>102</v>
      </c>
      <c r="E5" s="405"/>
      <c r="F5" s="408"/>
      <c r="G5" s="404" t="s">
        <v>31</v>
      </c>
      <c r="H5" s="406"/>
      <c r="I5" s="407" t="s">
        <v>32</v>
      </c>
      <c r="J5" s="405"/>
      <c r="K5" s="408"/>
      <c r="L5" s="404" t="s">
        <v>33</v>
      </c>
      <c r="M5" s="405"/>
      <c r="N5" s="406"/>
      <c r="O5" s="407" t="s">
        <v>34</v>
      </c>
      <c r="P5" s="405"/>
      <c r="Q5" s="408"/>
    </row>
    <row r="6" spans="2:17" s="14" customFormat="1" ht="30.75" thickBot="1">
      <c r="C6" s="158"/>
      <c r="D6" s="85" t="s">
        <v>30</v>
      </c>
      <c r="E6" s="86" t="s">
        <v>36</v>
      </c>
      <c r="F6" s="17" t="s">
        <v>37</v>
      </c>
      <c r="G6" s="18" t="s">
        <v>30</v>
      </c>
      <c r="H6" s="58" t="s">
        <v>36</v>
      </c>
      <c r="I6" s="15" t="s">
        <v>30</v>
      </c>
      <c r="J6" s="16" t="s">
        <v>36</v>
      </c>
      <c r="K6" s="17" t="s">
        <v>37</v>
      </c>
      <c r="L6" s="18" t="s">
        <v>30</v>
      </c>
      <c r="M6" s="16" t="s">
        <v>36</v>
      </c>
      <c r="N6" s="58" t="s">
        <v>37</v>
      </c>
      <c r="O6" s="15" t="s">
        <v>30</v>
      </c>
      <c r="P6" s="16" t="s">
        <v>36</v>
      </c>
      <c r="Q6" s="17" t="s">
        <v>37</v>
      </c>
    </row>
    <row r="7" spans="2:17" ht="15.75" thickBot="1">
      <c r="C7" s="351" t="s">
        <v>11</v>
      </c>
      <c r="D7" s="342">
        <f>'Segment Data'!D93</f>
        <v>107416868.75524928</v>
      </c>
      <c r="E7" s="343">
        <f>'Segment Data'!E93</f>
        <v>4286298.9728328437</v>
      </c>
      <c r="F7" s="344">
        <f>'Segment Data'!F93</f>
        <v>4.1561866494832934E-2</v>
      </c>
      <c r="G7" s="345">
        <f>'Segment Data'!G93</f>
        <v>99.954813702619418</v>
      </c>
      <c r="H7" s="346">
        <f>'Segment Data'!H93</f>
        <v>-4.5186297380638507E-2</v>
      </c>
      <c r="I7" s="347">
        <f>'Segment Data'!I93</f>
        <v>2.5245247121643812</v>
      </c>
      <c r="J7" s="348">
        <f>'Segment Data'!J93</f>
        <v>4.3124418178004387E-2</v>
      </c>
      <c r="K7" s="344">
        <f>'Segment Data'!K93</f>
        <v>1.7379065474649753E-2</v>
      </c>
      <c r="L7" s="349">
        <f>'Segment Data'!L93</f>
        <v>271176539.67594481</v>
      </c>
      <c r="M7" s="350">
        <f>'Segment Data'!M93</f>
        <v>15268313.498874128</v>
      </c>
      <c r="N7" s="344">
        <f>'Segment Data'!N93</f>
        <v>5.9663238368545125E-2</v>
      </c>
      <c r="O7" s="342">
        <f>'Segment Data'!O93</f>
        <v>88542527.911796451</v>
      </c>
      <c r="P7" s="343">
        <f>'Segment Data'!P93</f>
        <v>2916205.5423055738</v>
      </c>
      <c r="Q7" s="344">
        <f>'Segment Data'!Q93</f>
        <v>3.4057348974088762E-2</v>
      </c>
    </row>
    <row r="8" spans="2:17">
      <c r="B8" s="416" t="s">
        <v>98</v>
      </c>
      <c r="C8" s="162" t="s">
        <v>371</v>
      </c>
      <c r="D8" s="88">
        <f>'Segment Data'!D94</f>
        <v>1388398.7233681853</v>
      </c>
      <c r="E8" s="87">
        <f>'Segment Data'!E94</f>
        <v>-122864.52932834299</v>
      </c>
      <c r="F8" s="89">
        <f>'Segment Data'!F94</f>
        <v>-8.1299223751465755E-2</v>
      </c>
      <c r="G8" s="106">
        <f>'Segment Data'!G94</f>
        <v>1.2919491821664166</v>
      </c>
      <c r="H8" s="92">
        <f>'Segment Data'!H94</f>
        <v>-0.17343906875178661</v>
      </c>
      <c r="I8" s="194">
        <f>'Segment Data'!I94</f>
        <v>4.3565484878122867</v>
      </c>
      <c r="J8" s="195">
        <f>'Segment Data'!J94</f>
        <v>3.1561768617009989E-3</v>
      </c>
      <c r="K8" s="89">
        <f>'Segment Data'!K94</f>
        <v>7.2499251991645834E-4</v>
      </c>
      <c r="L8" s="90">
        <f>'Segment Data'!L94</f>
        <v>6048626.3587701768</v>
      </c>
      <c r="M8" s="91">
        <f>'Segment Data'!M94</f>
        <v>-530495.46534106135</v>
      </c>
      <c r="N8" s="89">
        <f>'Segment Data'!N94</f>
        <v>-8.0633172560644145E-2</v>
      </c>
      <c r="O8" s="88">
        <f>'Segment Data'!O94</f>
        <v>2745627.3740833998</v>
      </c>
      <c r="P8" s="87">
        <f>'Segment Data'!P94</f>
        <v>-314153.48821841739</v>
      </c>
      <c r="Q8" s="89">
        <f>'Segment Data'!Q94</f>
        <v>-0.10267189133998487</v>
      </c>
    </row>
    <row r="9" spans="2:17">
      <c r="B9" s="417"/>
      <c r="C9" s="163" t="s">
        <v>318</v>
      </c>
      <c r="D9" s="88">
        <f>'Segment Data'!D95</f>
        <v>40101676.683877222</v>
      </c>
      <c r="E9" s="87">
        <f>'Segment Data'!E95</f>
        <v>5743938.7488548309</v>
      </c>
      <c r="F9" s="89">
        <f>'Segment Data'!F95</f>
        <v>0.16718035278451132</v>
      </c>
      <c r="G9" s="106">
        <f>'Segment Data'!G95</f>
        <v>37.315885936246332</v>
      </c>
      <c r="H9" s="92">
        <f>'Segment Data'!H95</f>
        <v>4.0010909074688001</v>
      </c>
      <c r="I9" s="194">
        <f>'Segment Data'!I95</f>
        <v>2.914975787462827</v>
      </c>
      <c r="J9" s="195">
        <f>'Segment Data'!J95</f>
        <v>-7.7375310243546824E-2</v>
      </c>
      <c r="K9" s="89">
        <f>'Segment Data'!K95</f>
        <v>-2.5857697749055823E-2</v>
      </c>
      <c r="L9" s="90">
        <f>'Segment Data'!L95</f>
        <v>116895416.5701647</v>
      </c>
      <c r="M9" s="91">
        <f>'Segment Data'!M95</f>
        <v>14085001.74559252</v>
      </c>
      <c r="N9" s="89">
        <f>'Segment Data'!N95</f>
        <v>0.13699975600357306</v>
      </c>
      <c r="O9" s="88">
        <f>'Segment Data'!O95</f>
        <v>37861964.620033026</v>
      </c>
      <c r="P9" s="87">
        <f>'Segment Data'!P95</f>
        <v>3755368.5401047319</v>
      </c>
      <c r="Q9" s="89">
        <f>'Segment Data'!Q95</f>
        <v>0.11010681134241841</v>
      </c>
    </row>
    <row r="10" spans="2:17">
      <c r="B10" s="417"/>
      <c r="C10" s="163" t="s">
        <v>212</v>
      </c>
      <c r="D10" s="88">
        <f>'Segment Data'!D96</f>
        <v>64579518.320567816</v>
      </c>
      <c r="E10" s="87">
        <f>'Segment Data'!E96</f>
        <v>-1305710.9670152962</v>
      </c>
      <c r="F10" s="89">
        <f>'Segment Data'!F96</f>
        <v>-1.9817961948891231E-2</v>
      </c>
      <c r="G10" s="106">
        <f>'Segment Data'!G96</f>
        <v>60.093296309401197</v>
      </c>
      <c r="H10" s="92">
        <f>'Segment Data'!H96</f>
        <v>-3.7919604351188525</v>
      </c>
      <c r="I10" s="194">
        <f>'Segment Data'!I96</f>
        <v>2.2110255135314798</v>
      </c>
      <c r="J10" s="195">
        <f>'Segment Data'!J96</f>
        <v>7.0853772079845889E-2</v>
      </c>
      <c r="K10" s="89">
        <f>'Segment Data'!K96</f>
        <v>3.3106582386601954E-2</v>
      </c>
      <c r="L10" s="90">
        <f>'Segment Data'!L96</f>
        <v>142786962.65834907</v>
      </c>
      <c r="M10" s="91">
        <f>'Segment Data'!M96</f>
        <v>1781256.7580021322</v>
      </c>
      <c r="N10" s="89">
        <f>'Segment Data'!N96</f>
        <v>1.2632515447715294E-2</v>
      </c>
      <c r="O10" s="88">
        <f>'Segment Data'!O96</f>
        <v>45803794.010876656</v>
      </c>
      <c r="P10" s="87">
        <f>'Segment Data'!P96</f>
        <v>-298603.66755072773</v>
      </c>
      <c r="Q10" s="89">
        <f>'Segment Data'!Q96</f>
        <v>-6.4769661142906852E-3</v>
      </c>
    </row>
    <row r="11" spans="2:17">
      <c r="B11" s="417"/>
      <c r="C11" s="163" t="s">
        <v>347</v>
      </c>
      <c r="D11" s="88">
        <f>'Segment Data'!D97</f>
        <v>219967.9735847913</v>
      </c>
      <c r="E11" s="87">
        <f>'Segment Data'!E97</f>
        <v>3678.3739829285769</v>
      </c>
      <c r="F11" s="89">
        <f>'Segment Data'!F97</f>
        <v>1.7006707625792369E-2</v>
      </c>
      <c r="G11" s="106">
        <f>'Segment Data'!G97</f>
        <v>0.20468719741131036</v>
      </c>
      <c r="H11" s="92">
        <f>'Segment Data'!H97</f>
        <v>-5.036844701700266E-3</v>
      </c>
      <c r="I11" s="194">
        <f>'Segment Data'!I97</f>
        <v>4.5946158332601286</v>
      </c>
      <c r="J11" s="195">
        <f>'Segment Data'!J97</f>
        <v>4.7488805962864866E-2</v>
      </c>
      <c r="K11" s="89">
        <f>'Segment Data'!K97</f>
        <v>1.044369459612203E-2</v>
      </c>
      <c r="L11" s="90">
        <f>'Segment Data'!L97</f>
        <v>1010668.3342428277</v>
      </c>
      <c r="M11" s="91">
        <f>'Segment Data'!M97</f>
        <v>27172.050169894239</v>
      </c>
      <c r="N11" s="89">
        <f>'Segment Data'!N97</f>
        <v>2.7628015082443596E-2</v>
      </c>
      <c r="O11" s="88">
        <f>'Segment Data'!O97</f>
        <v>351718.87455630302</v>
      </c>
      <c r="P11" s="87">
        <f>'Segment Data'!P97</f>
        <v>-79549.728202223778</v>
      </c>
      <c r="Q11" s="89">
        <f>'Segment Data'!Q97</f>
        <v>-0.1844551810481895</v>
      </c>
    </row>
    <row r="12" spans="2:17" ht="15.75" thickBot="1">
      <c r="B12" s="418"/>
      <c r="C12" s="164" t="s">
        <v>348</v>
      </c>
      <c r="D12" s="155">
        <f>'Segment Data'!D98</f>
        <v>1127307.0538522191</v>
      </c>
      <c r="E12" s="149">
        <f>'Segment Data'!E98</f>
        <v>-32742.653664677637</v>
      </c>
      <c r="F12" s="151">
        <f>'Segment Data'!F98</f>
        <v>-2.8225216085579437E-2</v>
      </c>
      <c r="G12" s="152">
        <f>'Segment Data'!G98</f>
        <v>1.0489950773950563</v>
      </c>
      <c r="H12" s="153">
        <f>'Segment Data'!H98</f>
        <v>-7.5840856280434465E-2</v>
      </c>
      <c r="I12" s="196">
        <f>'Segment Data'!I98</f>
        <v>3.9340353094246643</v>
      </c>
      <c r="J12" s="197">
        <f>'Segment Data'!J98</f>
        <v>2.947215612419285E-2</v>
      </c>
      <c r="K12" s="151">
        <f>'Segment Data'!K98</f>
        <v>7.5481314982139445E-3</v>
      </c>
      <c r="L12" s="154">
        <f>'Segment Data'!L98</f>
        <v>4434865.7544181217</v>
      </c>
      <c r="M12" s="150">
        <f>'Segment Data'!M98</f>
        <v>-94621.58954934217</v>
      </c>
      <c r="N12" s="151">
        <f>'Segment Data'!N98</f>
        <v>-2.0890132229944885E-2</v>
      </c>
      <c r="O12" s="155">
        <f>'Segment Data'!O98</f>
        <v>1779423.0322470665</v>
      </c>
      <c r="P12" s="149">
        <f>'Segment Data'!P98</f>
        <v>-146856.11382780131</v>
      </c>
      <c r="Q12" s="151">
        <f>'Segment Data'!Q98</f>
        <v>-7.6238230646397454E-2</v>
      </c>
    </row>
    <row r="13" spans="2:17">
      <c r="B13" s="409" t="s">
        <v>99</v>
      </c>
      <c r="C13" s="165" t="s">
        <v>213</v>
      </c>
      <c r="D13" s="127">
        <f>'Type Data'!D63</f>
        <v>84144014.792510793</v>
      </c>
      <c r="E13" s="121">
        <f>'Type Data'!E63</f>
        <v>2700549.8970977515</v>
      </c>
      <c r="F13" s="123">
        <f>'Type Data'!F63</f>
        <v>3.3158583080492791E-2</v>
      </c>
      <c r="G13" s="124">
        <f>'Type Data'!G63</f>
        <v>78.298682695168893</v>
      </c>
      <c r="H13" s="125">
        <f>'Type Data'!H63</f>
        <v>-0.67253317927206524</v>
      </c>
      <c r="I13" s="198">
        <f>'Type Data'!I63</f>
        <v>2.460751855118489</v>
      </c>
      <c r="J13" s="199">
        <f>'Type Data'!J63</f>
        <v>5.3960182462608586E-2</v>
      </c>
      <c r="K13" s="123">
        <f>'Type Data'!K63</f>
        <v>2.2419963919462892E-2</v>
      </c>
      <c r="L13" s="126">
        <f>'Type Data'!L63</f>
        <v>207057540.49778852</v>
      </c>
      <c r="M13" s="122">
        <f>'Type Data'!M63</f>
        <v>11040087.395266891</v>
      </c>
      <c r="N13" s="123">
        <f>'Type Data'!N63</f>
        <v>5.6321961236240892E-2</v>
      </c>
      <c r="O13" s="127">
        <f>'Type Data'!O63</f>
        <v>69974228.985637784</v>
      </c>
      <c r="P13" s="121">
        <f>'Type Data'!P63</f>
        <v>1722512.4566500932</v>
      </c>
      <c r="Q13" s="123">
        <f>'Type Data'!Q63</f>
        <v>2.5237643011051775E-2</v>
      </c>
    </row>
    <row r="14" spans="2:17">
      <c r="B14" s="410"/>
      <c r="C14" s="166" t="s">
        <v>214</v>
      </c>
      <c r="D14" s="88">
        <f>'Type Data'!D64</f>
        <v>18484674.083450455</v>
      </c>
      <c r="E14" s="87">
        <f>'Type Data'!E64</f>
        <v>833191.91745031253</v>
      </c>
      <c r="F14" s="89">
        <f>'Type Data'!F64</f>
        <v>4.720237709302319E-2</v>
      </c>
      <c r="G14" s="106">
        <f>'Type Data'!G64</f>
        <v>17.200577300151807</v>
      </c>
      <c r="H14" s="92">
        <f>'Type Data'!H64</f>
        <v>8.4912950346485161E-2</v>
      </c>
      <c r="I14" s="194">
        <f>'Type Data'!I64</f>
        <v>2.5854749286777805</v>
      </c>
      <c r="J14" s="195">
        <f>'Type Data'!J64</f>
        <v>2.629217036691367E-2</v>
      </c>
      <c r="K14" s="89">
        <f>'Type Data'!K64</f>
        <v>1.0273658761388048E-2</v>
      </c>
      <c r="L14" s="90">
        <f>'Type Data'!L64</f>
        <v>47791661.407541081</v>
      </c>
      <c r="M14" s="91">
        <f>'Type Data'!M64</f>
        <v>2618292.5896817595</v>
      </c>
      <c r="N14" s="89">
        <f>'Type Data'!N64</f>
        <v>5.7960976969391217E-2</v>
      </c>
      <c r="O14" s="88">
        <f>'Type Data'!O64</f>
        <v>12170307.330020547</v>
      </c>
      <c r="P14" s="87">
        <f>'Type Data'!P64</f>
        <v>986825.93611552007</v>
      </c>
      <c r="Q14" s="89">
        <f>'Type Data'!Q64</f>
        <v>8.8239601011303875E-2</v>
      </c>
    </row>
    <row r="15" spans="2:17">
      <c r="B15" s="410"/>
      <c r="C15" s="166" t="s">
        <v>215</v>
      </c>
      <c r="D15" s="88">
        <f>'Type Data'!D65</f>
        <v>4378822.9548381222</v>
      </c>
      <c r="E15" s="87">
        <f>'Type Data'!E65</f>
        <v>811605.76156099001</v>
      </c>
      <c r="F15" s="89">
        <f>'Type Data'!F65</f>
        <v>0.22751789913172732</v>
      </c>
      <c r="G15" s="106">
        <f>'Type Data'!G65</f>
        <v>4.074634065947941</v>
      </c>
      <c r="H15" s="92">
        <f>'Type Data'!H65</f>
        <v>0.61570118038044797</v>
      </c>
      <c r="I15" s="194">
        <f>'Type Data'!I65</f>
        <v>3.4586370837371336</v>
      </c>
      <c r="J15" s="195">
        <f>'Type Data'!J65</f>
        <v>-0.33098182355417949</v>
      </c>
      <c r="K15" s="89">
        <f>'Type Data'!K65</f>
        <v>-8.7339078585807903E-2</v>
      </c>
      <c r="L15" s="90">
        <f>'Type Data'!L65</f>
        <v>15144759.454722542</v>
      </c>
      <c r="M15" s="91">
        <f>'Type Data'!M65</f>
        <v>1626365.732664872</v>
      </c>
      <c r="N15" s="89">
        <f>'Type Data'!N65</f>
        <v>0.12030761687397566</v>
      </c>
      <c r="O15" s="88">
        <f>'Type Data'!O65</f>
        <v>4760563.8983390331</v>
      </c>
      <c r="P15" s="87">
        <f>'Type Data'!P65</f>
        <v>443061.5626516128</v>
      </c>
      <c r="Q15" s="89">
        <f>'Type Data'!Q65</f>
        <v>0.10261987793020379</v>
      </c>
    </row>
    <row r="16" spans="2:17" ht="15.75" thickBot="1">
      <c r="B16" s="411"/>
      <c r="C16" s="167" t="s">
        <v>216</v>
      </c>
      <c r="D16" s="155">
        <f>'Type Data'!D66</f>
        <v>409356.92444977164</v>
      </c>
      <c r="E16" s="149">
        <f>'Type Data'!E66</f>
        <v>-59048.603277920978</v>
      </c>
      <c r="F16" s="151">
        <f>'Type Data'!F66</f>
        <v>-0.12606299409909796</v>
      </c>
      <c r="G16" s="152">
        <f>'Type Data'!G66</f>
        <v>0.38091964135060119</v>
      </c>
      <c r="H16" s="153">
        <f>'Type Data'!H66</f>
        <v>-7.3267248837176113E-2</v>
      </c>
      <c r="I16" s="196">
        <f>'Type Data'!I66</f>
        <v>2.8888684794643047</v>
      </c>
      <c r="J16" s="197">
        <f>'Type Data'!J66</f>
        <v>0.32909822984977755</v>
      </c>
      <c r="K16" s="151">
        <f>'Type Data'!K66</f>
        <v>0.12856553430892326</v>
      </c>
      <c r="L16" s="154">
        <f>'Type Data'!L66</f>
        <v>1182578.315893396</v>
      </c>
      <c r="M16" s="150">
        <f>'Type Data'!M66</f>
        <v>-16432.218738944037</v>
      </c>
      <c r="N16" s="151">
        <f>'Type Data'!N66</f>
        <v>-1.3704815983107896E-2</v>
      </c>
      <c r="O16" s="155">
        <f>'Type Data'!O66</f>
        <v>1637427.6977990866</v>
      </c>
      <c r="P16" s="149">
        <f>'Type Data'!P66</f>
        <v>-236194.41311168391</v>
      </c>
      <c r="Q16" s="151">
        <f>'Type Data'!Q66</f>
        <v>-0.12606299409909796</v>
      </c>
    </row>
    <row r="17" spans="2:17" ht="15" customHeight="1" thickBot="1">
      <c r="B17" s="105" t="s">
        <v>217</v>
      </c>
      <c r="C17" s="168" t="s">
        <v>218</v>
      </c>
      <c r="D17" s="148">
        <f>Granola!D18</f>
        <v>188684.27606459439</v>
      </c>
      <c r="E17" s="142">
        <f>Granola!E18</f>
        <v>-44991.153859932529</v>
      </c>
      <c r="F17" s="144">
        <f>Granola!F18</f>
        <v>-0.19253694697154888</v>
      </c>
      <c r="G17" s="145">
        <f>Granola!G18</f>
        <v>0.17557672161923352</v>
      </c>
      <c r="H17" s="146">
        <f>Granola!H18</f>
        <v>-5.1005396968429206E-2</v>
      </c>
      <c r="I17" s="200">
        <f>Granola!I18</f>
        <v>3.6115938571049075</v>
      </c>
      <c r="J17" s="201">
        <f>Granola!J18</f>
        <v>1.6317064270437331E-2</v>
      </c>
      <c r="K17" s="144">
        <f>Granola!K18</f>
        <v>4.5384723376397304E-3</v>
      </c>
      <c r="L17" s="147">
        <f>Granola!L18</f>
        <v>681450.97236717562</v>
      </c>
      <c r="M17" s="143">
        <f>Granola!M18</f>
        <v>-158676.87789609353</v>
      </c>
      <c r="N17" s="144">
        <f>Granola!N18</f>
        <v>-0.1888722982417132</v>
      </c>
      <c r="O17" s="148">
        <f>Granola!O18</f>
        <v>272337.0561722517</v>
      </c>
      <c r="P17" s="142">
        <f>Granola!P18</f>
        <v>-81233.09276599536</v>
      </c>
      <c r="Q17" s="144">
        <f>Granola!Q18</f>
        <v>-0.22975099286502029</v>
      </c>
    </row>
    <row r="18" spans="2:17">
      <c r="B18" s="412" t="s">
        <v>219</v>
      </c>
      <c r="C18" s="169" t="s">
        <v>22</v>
      </c>
      <c r="D18" s="136">
        <f>'NB vs PL'!D33</f>
        <v>82740212.445476606</v>
      </c>
      <c r="E18" s="128">
        <f>'NB vs PL'!E33</f>
        <v>768433.7172370255</v>
      </c>
      <c r="F18" s="132">
        <f>'NB vs PL'!F33</f>
        <v>9.3743691933855424E-3</v>
      </c>
      <c r="G18" s="133">
        <f>'NB vs PL'!G33</f>
        <v>76.992399951135368</v>
      </c>
      <c r="H18" s="134">
        <f>'NB vs PL'!H33</f>
        <v>-2.4910925779785345</v>
      </c>
      <c r="I18" s="202">
        <f>'NB vs PL'!I33</f>
        <v>2.8298308519727366</v>
      </c>
      <c r="J18" s="203">
        <f>'NB vs PL'!J33</f>
        <v>8.6083541370153505E-2</v>
      </c>
      <c r="K18" s="132">
        <f>'NB vs PL'!K33</f>
        <v>3.1374442186240463E-2</v>
      </c>
      <c r="L18" s="135">
        <f>'NB vs PL'!L33</f>
        <v>234140805.87698829</v>
      </c>
      <c r="M18" s="129">
        <f>'NB vs PL'!M33</f>
        <v>9230958.4460709095</v>
      </c>
      <c r="N18" s="132">
        <f>'NB vs PL'!N33</f>
        <v>4.1042926983916352E-2</v>
      </c>
      <c r="O18" s="136">
        <f>'NB vs PL'!O33</f>
        <v>73836568.330296278</v>
      </c>
      <c r="P18" s="128">
        <f>'NB vs PL'!P33</f>
        <v>1036750.978588298</v>
      </c>
      <c r="Q18" s="132">
        <f>'NB vs PL'!Q33</f>
        <v>1.4241120600338627E-2</v>
      </c>
    </row>
    <row r="19" spans="2:17" ht="15.75" thickBot="1">
      <c r="B19" s="413"/>
      <c r="C19" s="170" t="s">
        <v>21</v>
      </c>
      <c r="D19" s="141">
        <f>'NB vs PL'!D34</f>
        <v>24725215.957833502</v>
      </c>
      <c r="E19" s="130">
        <f>'NB vs PL'!E34</f>
        <v>3566424.9036547579</v>
      </c>
      <c r="F19" s="137">
        <f>'NB vs PL'!F34</f>
        <v>0.16855523051967605</v>
      </c>
      <c r="G19" s="138">
        <f>'NB vs PL'!G34</f>
        <v>23.007600048865772</v>
      </c>
      <c r="H19" s="139">
        <f>'NB vs PL'!H34</f>
        <v>2.491092577977863</v>
      </c>
      <c r="I19" s="204">
        <f>'NB vs PL'!I34</f>
        <v>1.5120812811203821</v>
      </c>
      <c r="J19" s="205">
        <f>'NB vs PL'!J34</f>
        <v>4.7045841865832161E-2</v>
      </c>
      <c r="K19" s="137">
        <f>'NB vs PL'!K34</f>
        <v>3.2112425819385212E-2</v>
      </c>
      <c r="L19" s="140">
        <f>'NB vs PL'!L34</f>
        <v>37386536.221498996</v>
      </c>
      <c r="M19" s="131">
        <f>'NB vs PL'!M34</f>
        <v>6388157.4753449969</v>
      </c>
      <c r="N19" s="137">
        <f>'NB vs PL'!N34</f>
        <v>0.20608037367559368</v>
      </c>
      <c r="O19" s="141">
        <f>'NB vs PL'!O34</f>
        <v>14829892.583693147</v>
      </c>
      <c r="P19" s="130">
        <f>'NB vs PL'!P34</f>
        <v>2003387.5659104045</v>
      </c>
      <c r="Q19" s="137">
        <f>'NB vs PL'!Q34</f>
        <v>0.15619122770644819</v>
      </c>
    </row>
    <row r="20" spans="2:17">
      <c r="B20" s="409" t="s">
        <v>100</v>
      </c>
      <c r="C20" s="165" t="s">
        <v>208</v>
      </c>
      <c r="D20" s="127">
        <f>Package!D63</f>
        <v>54667355.620168678</v>
      </c>
      <c r="E20" s="121">
        <f>Package!E63</f>
        <v>468789.06391219795</v>
      </c>
      <c r="F20" s="123">
        <f>Package!F63</f>
        <v>8.6494734768604812E-3</v>
      </c>
      <c r="G20" s="124">
        <f>Package!G63</f>
        <v>50.869713574310232</v>
      </c>
      <c r="H20" s="125">
        <f>Package!H63</f>
        <v>-1.683633770326729</v>
      </c>
      <c r="I20" s="198">
        <f>Package!I63</f>
        <v>2.6419053262485614</v>
      </c>
      <c r="J20" s="199">
        <f>Package!J63</f>
        <v>8.257117004567327E-2</v>
      </c>
      <c r="K20" s="123">
        <f>Package!K63</f>
        <v>3.2262754687796831E-2</v>
      </c>
      <c r="L20" s="126">
        <f>Package!L63</f>
        <v>144425977.98484787</v>
      </c>
      <c r="M20" s="122">
        <f>Package!M63</f>
        <v>5713735.3801851273</v>
      </c>
      <c r="N20" s="123">
        <f>Package!N63</f>
        <v>4.1191284005620013E-2</v>
      </c>
      <c r="O20" s="127">
        <f>Package!O63</f>
        <v>57487118.482266545</v>
      </c>
      <c r="P20" s="121">
        <f>Package!P63</f>
        <v>514085.04156719893</v>
      </c>
      <c r="Q20" s="123">
        <f>Package!Q63</f>
        <v>9.0233047201582969E-3</v>
      </c>
    </row>
    <row r="21" spans="2:17">
      <c r="B21" s="410"/>
      <c r="C21" s="166" t="s">
        <v>209</v>
      </c>
      <c r="D21" s="88">
        <f>Package!D64</f>
        <v>26351143.811650753</v>
      </c>
      <c r="E21" s="87">
        <f>Package!E64</f>
        <v>2750194.2158652395</v>
      </c>
      <c r="F21" s="89">
        <f>Package!F64</f>
        <v>0.11652896442592078</v>
      </c>
      <c r="G21" s="106">
        <f>Package!G64</f>
        <v>24.520577643590716</v>
      </c>
      <c r="H21" s="92">
        <f>Package!H64</f>
        <v>1.6360443324895471</v>
      </c>
      <c r="I21" s="194">
        <f>Package!I64</f>
        <v>2.1089591598171022</v>
      </c>
      <c r="J21" s="195">
        <f>Package!J64</f>
        <v>1.1582090729125305E-2</v>
      </c>
      <c r="K21" s="89">
        <f>Package!K64</f>
        <v>5.5221785819188247E-3</v>
      </c>
      <c r="L21" s="90">
        <f>Package!L64</f>
        <v>55573486.113238603</v>
      </c>
      <c r="M21" s="91">
        <f>Package!M64</f>
        <v>6073395.6223369092</v>
      </c>
      <c r="N21" s="89">
        <f>Package!N64</f>
        <v>0.12269463675936557</v>
      </c>
      <c r="O21" s="88">
        <f>Package!O64</f>
        <v>13030521.371688604</v>
      </c>
      <c r="P21" s="87">
        <f>Package!P64</f>
        <v>1205391.094767876</v>
      </c>
      <c r="Q21" s="89">
        <f>Package!Q64</f>
        <v>0.10193469894538537</v>
      </c>
    </row>
    <row r="22" spans="2:17">
      <c r="B22" s="410"/>
      <c r="C22" s="166" t="s">
        <v>210</v>
      </c>
      <c r="D22" s="88">
        <f>Package!D65</f>
        <v>6234051.5601399587</v>
      </c>
      <c r="E22" s="87">
        <f>Package!E65</f>
        <v>146446.14565826021</v>
      </c>
      <c r="F22" s="89">
        <f>Package!F65</f>
        <v>2.4056445135205714E-2</v>
      </c>
      <c r="G22" s="106">
        <f>Package!G65</f>
        <v>5.8009833048299742</v>
      </c>
      <c r="H22" s="92">
        <f>Package!H65</f>
        <v>-0.10183040726844084</v>
      </c>
      <c r="I22" s="194">
        <f>Package!I65</f>
        <v>2.2953782016713049</v>
      </c>
      <c r="J22" s="195">
        <f>Package!J65</f>
        <v>-4.212700386742263E-3</v>
      </c>
      <c r="K22" s="89">
        <f>Package!K65</f>
        <v>-1.8319347075917091E-3</v>
      </c>
      <c r="L22" s="90">
        <f>Package!L65</f>
        <v>14309506.059240252</v>
      </c>
      <c r="M22" s="91">
        <f>Package!M65</f>
        <v>310504.03277882934</v>
      </c>
      <c r="N22" s="89">
        <f>Package!N65</f>
        <v>2.2180440590829499E-2</v>
      </c>
      <c r="O22" s="88">
        <f>Package!O65</f>
        <v>3012879.5830539465</v>
      </c>
      <c r="P22" s="87">
        <f>Package!P65</f>
        <v>89906.53876470495</v>
      </c>
      <c r="Q22" s="89">
        <f>Package!Q65</f>
        <v>3.0758593186604934E-2</v>
      </c>
    </row>
    <row r="23" spans="2:17" ht="15.75" thickBot="1">
      <c r="B23" s="411"/>
      <c r="C23" s="167" t="s">
        <v>211</v>
      </c>
      <c r="D23" s="155">
        <f>Package!D66</f>
        <v>18484674.083450463</v>
      </c>
      <c r="E23" s="149">
        <f>Package!E66</f>
        <v>833191.91745032743</v>
      </c>
      <c r="F23" s="151">
        <f>Package!F66</f>
        <v>4.7202377093024057E-2</v>
      </c>
      <c r="G23" s="152">
        <f>Package!G66</f>
        <v>17.200577300151824</v>
      </c>
      <c r="H23" s="153">
        <f>Package!H66</f>
        <v>8.4912950346506477E-2</v>
      </c>
      <c r="I23" s="196">
        <f>Package!I66</f>
        <v>2.5854749286777792</v>
      </c>
      <c r="J23" s="197">
        <f>Package!J66</f>
        <v>2.6292170366911005E-2</v>
      </c>
      <c r="K23" s="151">
        <f>Package!K66</f>
        <v>1.0273658761387002E-2</v>
      </c>
      <c r="L23" s="154">
        <f>Package!L66</f>
        <v>47791661.407541081</v>
      </c>
      <c r="M23" s="150">
        <f>Package!M66</f>
        <v>2618292.5896817595</v>
      </c>
      <c r="N23" s="151">
        <f>Package!N66</f>
        <v>5.7960976969391217E-2</v>
      </c>
      <c r="O23" s="155">
        <f>Package!O66</f>
        <v>12170307.330020547</v>
      </c>
      <c r="P23" s="149">
        <f>Package!P66</f>
        <v>986825.93611552007</v>
      </c>
      <c r="Q23" s="151">
        <f>Package!Q66</f>
        <v>8.8239601011303875E-2</v>
      </c>
    </row>
    <row r="24" spans="2:17">
      <c r="B24" s="412" t="s">
        <v>220</v>
      </c>
      <c r="C24" s="171" t="s">
        <v>221</v>
      </c>
      <c r="D24" s="127">
        <f>Flavor!D198</f>
        <v>9927185.9909841791</v>
      </c>
      <c r="E24" s="121">
        <f>Flavor!E198</f>
        <v>532729.99710390158</v>
      </c>
      <c r="F24" s="123">
        <f>Flavor!F198</f>
        <v>5.6706848959740909E-2</v>
      </c>
      <c r="G24" s="124">
        <f>Flavor!G198</f>
        <v>9.2375623849264912</v>
      </c>
      <c r="H24" s="125">
        <f>Flavor!H198</f>
        <v>0.12827886821502155</v>
      </c>
      <c r="I24" s="198">
        <f>Flavor!I198</f>
        <v>2.5926702688857404</v>
      </c>
      <c r="J24" s="199">
        <f>Flavor!J198</f>
        <v>8.2436569917753832E-2</v>
      </c>
      <c r="K24" s="123">
        <f>Flavor!K198</f>
        <v>3.2840197289856064E-2</v>
      </c>
      <c r="L24" s="126">
        <f>Flavor!L198</f>
        <v>25737919.972523708</v>
      </c>
      <c r="M24" s="122">
        <f>Flavor!M198</f>
        <v>2155639.953213647</v>
      </c>
      <c r="N24" s="123">
        <f>Flavor!N198</f>
        <v>9.1409310357121007E-2</v>
      </c>
      <c r="O24" s="127">
        <f>Flavor!O198</f>
        <v>10236194.033491969</v>
      </c>
      <c r="P24" s="121">
        <f>Flavor!P198</f>
        <v>426578.78893672302</v>
      </c>
      <c r="Q24" s="123">
        <f>Flavor!Q198</f>
        <v>4.3485781888692565E-2</v>
      </c>
    </row>
    <row r="25" spans="2:17">
      <c r="B25" s="410"/>
      <c r="C25" s="166" t="s">
        <v>222</v>
      </c>
      <c r="D25" s="88">
        <f>Flavor!D199</f>
        <v>27733217.313255299</v>
      </c>
      <c r="E25" s="87">
        <f>Flavor!E199</f>
        <v>-775653.32494736835</v>
      </c>
      <c r="F25" s="89">
        <f>Flavor!F199</f>
        <v>-2.720743781088163E-2</v>
      </c>
      <c r="G25" s="106">
        <f>Flavor!G199</f>
        <v>25.806641005677474</v>
      </c>
      <c r="H25" s="92">
        <f>Flavor!H199</f>
        <v>-1.8368314374112522</v>
      </c>
      <c r="I25" s="194">
        <f>Flavor!I199</f>
        <v>2.3211809948771922</v>
      </c>
      <c r="J25" s="195">
        <f>Flavor!J199</f>
        <v>5.0966935906108457E-2</v>
      </c>
      <c r="K25" s="89">
        <f>Flavor!K199</f>
        <v>2.2450277631179814E-2</v>
      </c>
      <c r="L25" s="90">
        <f>Flavor!L199</f>
        <v>64373816.9543273</v>
      </c>
      <c r="M25" s="91">
        <f>Flavor!M199</f>
        <v>-347421.97390832752</v>
      </c>
      <c r="N25" s="89">
        <f>Flavor!N199</f>
        <v>-5.3679747121892531E-3</v>
      </c>
      <c r="O25" s="88">
        <f>Flavor!O199</f>
        <v>15541295.662883043</v>
      </c>
      <c r="P25" s="87">
        <f>Flavor!P199</f>
        <v>22699.251994615421</v>
      </c>
      <c r="Q25" s="89">
        <f>Flavor!Q199</f>
        <v>1.4627129537751736E-3</v>
      </c>
    </row>
    <row r="26" spans="2:17">
      <c r="B26" s="410"/>
      <c r="C26" s="166" t="s">
        <v>223</v>
      </c>
      <c r="D26" s="88">
        <f>Flavor!D200</f>
        <v>17471797.202873129</v>
      </c>
      <c r="E26" s="87">
        <f>Flavor!E200</f>
        <v>2148403.7627660464</v>
      </c>
      <c r="F26" s="89">
        <f>Flavor!F200</f>
        <v>0.14020417678129088</v>
      </c>
      <c r="G26" s="106">
        <f>Flavor!G200</f>
        <v>16.258063139433922</v>
      </c>
      <c r="H26" s="92">
        <f>Flavor!H200</f>
        <v>1.3998174491054503</v>
      </c>
      <c r="I26" s="194">
        <f>Flavor!I200</f>
        <v>2.4843606047214921</v>
      </c>
      <c r="J26" s="195">
        <f>Flavor!J200</f>
        <v>3.9085310272225726E-2</v>
      </c>
      <c r="K26" s="89">
        <f>Flavor!K200</f>
        <v>1.5984012254550119E-2</v>
      </c>
      <c r="L26" s="90">
        <f>Flavor!L200</f>
        <v>43406244.66450116</v>
      </c>
      <c r="M26" s="91">
        <f>Flavor!M200</f>
        <v>5936329.2582813576</v>
      </c>
      <c r="N26" s="89">
        <f>Flavor!N200</f>
        <v>0.15842921431565227</v>
      </c>
      <c r="O26" s="88">
        <f>Flavor!O200</f>
        <v>13452382.583455205</v>
      </c>
      <c r="P26" s="87">
        <f>Flavor!P200</f>
        <v>1433965.0044163745</v>
      </c>
      <c r="Q26" s="89">
        <f>Flavor!Q200</f>
        <v>0.11931396084267655</v>
      </c>
    </row>
    <row r="27" spans="2:17">
      <c r="B27" s="410"/>
      <c r="C27" s="166" t="s">
        <v>224</v>
      </c>
      <c r="D27" s="88">
        <f>Flavor!D201</f>
        <v>2347824.029003025</v>
      </c>
      <c r="E27" s="87">
        <f>Flavor!E201</f>
        <v>-41472.495619299822</v>
      </c>
      <c r="F27" s="89">
        <f>Flavor!F201</f>
        <v>-1.7357617688685736E-2</v>
      </c>
      <c r="G27" s="106">
        <f>Flavor!G201</f>
        <v>2.1847249519090299</v>
      </c>
      <c r="H27" s="92">
        <f>Flavor!H201</f>
        <v>-0.13204351903341971</v>
      </c>
      <c r="I27" s="194">
        <f>Flavor!I201</f>
        <v>2.4855010746408381</v>
      </c>
      <c r="J27" s="195">
        <f>Flavor!J201</f>
        <v>7.769366702849112E-3</v>
      </c>
      <c r="K27" s="89">
        <f>Flavor!K201</f>
        <v>3.1356771509837571E-3</v>
      </c>
      <c r="L27" s="90">
        <f>Flavor!L201</f>
        <v>5835519.1471546013</v>
      </c>
      <c r="M27" s="91">
        <f>Flavor!M201</f>
        <v>-84516.611568173394</v>
      </c>
      <c r="N27" s="89">
        <f>Flavor!N201</f>
        <v>-1.4276368422883908E-2</v>
      </c>
      <c r="O27" s="88">
        <f>Flavor!O201</f>
        <v>1755877.7490494251</v>
      </c>
      <c r="P27" s="87">
        <f>Flavor!P201</f>
        <v>-131600.71798618417</v>
      </c>
      <c r="Q27" s="89">
        <f>Flavor!Q201</f>
        <v>-6.9723030108454945E-2</v>
      </c>
    </row>
    <row r="28" spans="2:17">
      <c r="B28" s="410"/>
      <c r="C28" s="166" t="s">
        <v>225</v>
      </c>
      <c r="D28" s="88">
        <f>Flavor!D202</f>
        <v>12662570.843389498</v>
      </c>
      <c r="E28" s="87">
        <f>Flavor!E202</f>
        <v>1638842.378727898</v>
      </c>
      <c r="F28" s="89">
        <f>Flavor!F202</f>
        <v>0.14866498063531594</v>
      </c>
      <c r="G28" s="106">
        <f>Flavor!G202</f>
        <v>11.782925012747267</v>
      </c>
      <c r="H28" s="92">
        <f>Flavor!H202</f>
        <v>1.0938262441480759</v>
      </c>
      <c r="I28" s="194">
        <f>Flavor!I202</f>
        <v>2.4068169173878333</v>
      </c>
      <c r="J28" s="195">
        <f>Flavor!J202</f>
        <v>1.4298354447183748E-2</v>
      </c>
      <c r="K28" s="89">
        <f>Flavor!K202</f>
        <v>5.9762773291128033E-3</v>
      </c>
      <c r="L28" s="90">
        <f>Flavor!L202</f>
        <v>30476489.723491769</v>
      </c>
      <c r="M28" s="91">
        <f>Flavor!M202</f>
        <v>4102014.7389716655</v>
      </c>
      <c r="N28" s="89">
        <f>Flavor!N202</f>
        <v>0.15552972111783267</v>
      </c>
      <c r="O28" s="88">
        <f>Flavor!O202</f>
        <v>8471216.5482312441</v>
      </c>
      <c r="P28" s="87">
        <f>Flavor!P202</f>
        <v>1033267.1720975088</v>
      </c>
      <c r="Q28" s="89">
        <f>Flavor!Q202</f>
        <v>0.13891828511403551</v>
      </c>
    </row>
    <row r="29" spans="2:17">
      <c r="B29" s="410"/>
      <c r="C29" s="166" t="s">
        <v>226</v>
      </c>
      <c r="D29" s="88">
        <f>Flavor!D203</f>
        <v>3557845.3142688824</v>
      </c>
      <c r="E29" s="87">
        <f>Flavor!E203</f>
        <v>274022.97465422191</v>
      </c>
      <c r="F29" s="89">
        <f>Flavor!F203</f>
        <v>8.3446345847801584E-2</v>
      </c>
      <c r="G29" s="106">
        <f>Flavor!G203</f>
        <v>3.3106882530785429</v>
      </c>
      <c r="H29" s="92">
        <f>Flavor!H203</f>
        <v>0.12654765680061253</v>
      </c>
      <c r="I29" s="194">
        <f>Flavor!I203</f>
        <v>2.3724872797244325</v>
      </c>
      <c r="J29" s="195">
        <f>Flavor!J203</f>
        <v>2.9913156451988332E-2</v>
      </c>
      <c r="K29" s="89">
        <f>Flavor!K203</f>
        <v>1.2769353231905993E-2</v>
      </c>
      <c r="L29" s="90">
        <f>Flavor!L203</f>
        <v>8440942.7513301</v>
      </c>
      <c r="M29" s="91">
        <f>Flavor!M203</f>
        <v>748345.51312481984</v>
      </c>
      <c r="N29" s="89">
        <f>Flavor!N203</f>
        <v>9.7281254945749948E-2</v>
      </c>
      <c r="O29" s="88">
        <f>Flavor!O203</f>
        <v>4774036.6561728716</v>
      </c>
      <c r="P29" s="87">
        <f>Flavor!P203</f>
        <v>188993.11087234691</v>
      </c>
      <c r="Q29" s="89">
        <f>Flavor!Q203</f>
        <v>4.1219480034395059E-2</v>
      </c>
    </row>
    <row r="30" spans="2:17">
      <c r="B30" s="410"/>
      <c r="C30" s="166" t="s">
        <v>227</v>
      </c>
      <c r="D30" s="88">
        <f>Flavor!D204</f>
        <v>226067.75027766035</v>
      </c>
      <c r="E30" s="87">
        <f>Flavor!E204</f>
        <v>-6380.8976495368988</v>
      </c>
      <c r="F30" s="89">
        <f>Flavor!F204</f>
        <v>-2.7450784104089052E-2</v>
      </c>
      <c r="G30" s="106">
        <f>Flavor!G204</f>
        <v>0.210363233680367</v>
      </c>
      <c r="H30" s="92">
        <f>Flavor!H204</f>
        <v>-1.5029342369212217E-2</v>
      </c>
      <c r="I30" s="194">
        <f>Flavor!I204</f>
        <v>3.2785692495629482</v>
      </c>
      <c r="J30" s="195">
        <f>Flavor!J204</f>
        <v>0.26539284457292522</v>
      </c>
      <c r="K30" s="89">
        <f>Flavor!K204</f>
        <v>8.8077433546013703E-2</v>
      </c>
      <c r="L30" s="90">
        <f>Flavor!L204</f>
        <v>741178.77437821287</v>
      </c>
      <c r="M30" s="91">
        <f>Flavor!M204</f>
        <v>40769.993072149111</v>
      </c>
      <c r="N30" s="89">
        <f>Flavor!N204</f>
        <v>5.8208854829210788E-2</v>
      </c>
      <c r="O30" s="88">
        <f>Flavor!O204</f>
        <v>454660.00368320942</v>
      </c>
      <c r="P30" s="87">
        <f>Flavor!P204</f>
        <v>41498.127742907498</v>
      </c>
      <c r="Q30" s="89">
        <f>Flavor!Q204</f>
        <v>0.10044036044822198</v>
      </c>
    </row>
    <row r="31" spans="2:17">
      <c r="B31" s="410"/>
      <c r="C31" s="166" t="s">
        <v>228</v>
      </c>
      <c r="D31" s="88">
        <f>Flavor!D205</f>
        <v>2069322.3995228182</v>
      </c>
      <c r="E31" s="87">
        <f>Flavor!E205</f>
        <v>38607.097060475498</v>
      </c>
      <c r="F31" s="89">
        <f>Flavor!F205</f>
        <v>1.9011575386102861E-2</v>
      </c>
      <c r="G31" s="106">
        <f>Flavor!G205</f>
        <v>1.9255703255160534</v>
      </c>
      <c r="H31" s="92">
        <f>Flavor!H205</f>
        <v>-4.3501799991175538E-2</v>
      </c>
      <c r="I31" s="194">
        <f>Flavor!I205</f>
        <v>2.4930662163419104</v>
      </c>
      <c r="J31" s="195">
        <f>Flavor!J205</f>
        <v>-7.317952894011448E-2</v>
      </c>
      <c r="K31" s="89">
        <f>Flavor!K205</f>
        <v>-2.8516181302844092E-2</v>
      </c>
      <c r="L31" s="90">
        <f>Flavor!L205</f>
        <v>5158957.7649699152</v>
      </c>
      <c r="M31" s="91">
        <f>Flavor!M205</f>
        <v>-52356.739853171632</v>
      </c>
      <c r="N31" s="89">
        <f>Flavor!N205</f>
        <v>-1.0046743447304E-2</v>
      </c>
      <c r="O31" s="88">
        <f>Flavor!O205</f>
        <v>2755165.9045220613</v>
      </c>
      <c r="P31" s="87">
        <f>Flavor!P205</f>
        <v>54894.606652886141</v>
      </c>
      <c r="Q31" s="89">
        <f>Flavor!Q205</f>
        <v>2.0329293095921252E-2</v>
      </c>
    </row>
    <row r="32" spans="2:17">
      <c r="B32" s="410"/>
      <c r="C32" s="166" t="s">
        <v>229</v>
      </c>
      <c r="D32" s="88">
        <f>Flavor!D206</f>
        <v>1133495.7017319123</v>
      </c>
      <c r="E32" s="87">
        <f>Flavor!E206</f>
        <v>-54800.573311291169</v>
      </c>
      <c r="F32" s="89">
        <f>Flavor!F206</f>
        <v>-4.6116927623373015E-2</v>
      </c>
      <c r="G32" s="106">
        <f>Flavor!G206</f>
        <v>1.0547538111307719</v>
      </c>
      <c r="H32" s="92">
        <f>Flavor!H206</f>
        <v>-9.747125419200886E-2</v>
      </c>
      <c r="I32" s="194">
        <f>Flavor!I206</f>
        <v>2.3500556031857944</v>
      </c>
      <c r="J32" s="195">
        <f>Flavor!J206</f>
        <v>-6.6346865239644615E-2</v>
      </c>
      <c r="K32" s="89">
        <f>Flavor!K206</f>
        <v>-2.7456876950997796E-2</v>
      </c>
      <c r="L32" s="90">
        <f>Flavor!L206</f>
        <v>2663777.9250420947</v>
      </c>
      <c r="M32" s="91">
        <f>Flavor!M206</f>
        <v>-207624.12719305651</v>
      </c>
      <c r="N32" s="89">
        <f>Flavor!N206</f>
        <v>-7.2307577767257686E-2</v>
      </c>
      <c r="O32" s="88">
        <f>Flavor!O206</f>
        <v>498679.00082945824</v>
      </c>
      <c r="P32" s="87">
        <f>Flavor!P206</f>
        <v>-58207.329772789031</v>
      </c>
      <c r="Q32" s="89">
        <f>Flavor!Q206</f>
        <v>-0.10452282014148281</v>
      </c>
    </row>
    <row r="33" spans="2:17">
      <c r="B33" s="410"/>
      <c r="C33" s="166" t="s">
        <v>230</v>
      </c>
      <c r="D33" s="88">
        <f>Flavor!D207</f>
        <v>436790.45430439361</v>
      </c>
      <c r="E33" s="87">
        <f>Flavor!E207</f>
        <v>-16432.26107431273</v>
      </c>
      <c r="F33" s="89">
        <f>Flavor!F207</f>
        <v>-3.625648167387676E-2</v>
      </c>
      <c r="G33" s="106">
        <f>Flavor!G207</f>
        <v>0.40644741364185949</v>
      </c>
      <c r="H33" s="92">
        <f>Flavor!H207</f>
        <v>-3.3017544551341593E-2</v>
      </c>
      <c r="I33" s="194">
        <f>Flavor!I207</f>
        <v>3.4341467828117151</v>
      </c>
      <c r="J33" s="195">
        <f>Flavor!J207</f>
        <v>0.15271066388121346</v>
      </c>
      <c r="K33" s="89">
        <f>Flavor!K207</f>
        <v>4.6537753089335013E-2</v>
      </c>
      <c r="L33" s="90">
        <f>Flavor!L207</f>
        <v>1500002.5334123007</v>
      </c>
      <c r="M33" s="91">
        <f>Flavor!M207</f>
        <v>12781.145248855231</v>
      </c>
      <c r="N33" s="89">
        <f>Flavor!N207</f>
        <v>8.5939762234313599E-3</v>
      </c>
      <c r="O33" s="88">
        <f>Flavor!O207</f>
        <v>953299.01670670509</v>
      </c>
      <c r="P33" s="87">
        <f>Flavor!P207</f>
        <v>-40348.342483986984</v>
      </c>
      <c r="Q33" s="89">
        <f>Flavor!Q207</f>
        <v>-4.0606299720707742E-2</v>
      </c>
    </row>
    <row r="34" spans="2:17">
      <c r="B34" s="410"/>
      <c r="C34" s="166" t="s">
        <v>231</v>
      </c>
      <c r="D34" s="88">
        <f>Flavor!D208</f>
        <v>178554.35134304181</v>
      </c>
      <c r="E34" s="87">
        <f>Flavor!E208</f>
        <v>-47577.728171350143</v>
      </c>
      <c r="F34" s="89">
        <f>Flavor!F208</f>
        <v>-0.21039795978315454</v>
      </c>
      <c r="G34" s="106">
        <f>Flavor!G208</f>
        <v>0.16615050439564799</v>
      </c>
      <c r="H34" s="92">
        <f>Flavor!H208</f>
        <v>-5.3117245207095987E-2</v>
      </c>
      <c r="I34" s="194">
        <f>Flavor!I208</f>
        <v>2.8843771722980076</v>
      </c>
      <c r="J34" s="195">
        <f>Flavor!J208</f>
        <v>0.1010914185751739</v>
      </c>
      <c r="K34" s="89">
        <f>Flavor!K208</f>
        <v>3.6320891033181646E-2</v>
      </c>
      <c r="L34" s="90">
        <f>Flavor!L208</f>
        <v>515018.09502834786</v>
      </c>
      <c r="M34" s="91">
        <f>Flavor!M208</f>
        <v>-114372.10034377832</v>
      </c>
      <c r="N34" s="89">
        <f>Flavor!N208</f>
        <v>-0.18171891012086064</v>
      </c>
      <c r="O34" s="88">
        <f>Flavor!O208</f>
        <v>292329.00429773331</v>
      </c>
      <c r="P34" s="87">
        <f>Flavor!P208</f>
        <v>-70298.47238445282</v>
      </c>
      <c r="Q34" s="89">
        <f>Flavor!Q208</f>
        <v>-0.19385864807498795</v>
      </c>
    </row>
    <row r="35" spans="2:17">
      <c r="B35" s="410"/>
      <c r="C35" s="166" t="s">
        <v>232</v>
      </c>
      <c r="D35" s="88">
        <f>Flavor!D209</f>
        <v>1197688.9261286417</v>
      </c>
      <c r="E35" s="87">
        <f>Flavor!E209</f>
        <v>-69489.715650480473</v>
      </c>
      <c r="F35" s="89">
        <f>Flavor!F209</f>
        <v>-5.4838136754669989E-2</v>
      </c>
      <c r="G35" s="106">
        <f>Flavor!G209</f>
        <v>1.11448764865461</v>
      </c>
      <c r="H35" s="92">
        <f>Flavor!H209</f>
        <v>-0.11422527754428513</v>
      </c>
      <c r="I35" s="194">
        <f>Flavor!I209</f>
        <v>2.2013465293615186</v>
      </c>
      <c r="J35" s="195">
        <f>Flavor!J209</f>
        <v>-6.729721906895092E-2</v>
      </c>
      <c r="K35" s="89">
        <f>Flavor!K209</f>
        <v>-2.9664075338188108E-2</v>
      </c>
      <c r="L35" s="90">
        <f>Flavor!L209</f>
        <v>2636528.3607880096</v>
      </c>
      <c r="M35" s="91">
        <f>Flavor!M209</f>
        <v>-238248.54302880913</v>
      </c>
      <c r="N35" s="89">
        <f>Flavor!N209</f>
        <v>-8.287548947276166E-2</v>
      </c>
      <c r="O35" s="88">
        <f>Flavor!O209</f>
        <v>1082702.0221534967</v>
      </c>
      <c r="P35" s="87">
        <f>Flavor!P209</f>
        <v>-206036.83494948316</v>
      </c>
      <c r="Q35" s="89">
        <f>Flavor!Q209</f>
        <v>-0.1598747751058299</v>
      </c>
    </row>
    <row r="36" spans="2:17" ht="15.75" thickBot="1">
      <c r="B36" s="413"/>
      <c r="C36" s="172" t="s">
        <v>233</v>
      </c>
      <c r="D36" s="155">
        <f>Flavor!D210</f>
        <v>388835.86313908396</v>
      </c>
      <c r="E36" s="149">
        <f>Flavor!E210</f>
        <v>-23292.551464156306</v>
      </c>
      <c r="F36" s="151">
        <f>Flavor!F210</f>
        <v>-5.6517703314827868E-2</v>
      </c>
      <c r="G36" s="152">
        <f>Flavor!G210</f>
        <v>0.36182414095053411</v>
      </c>
      <c r="H36" s="153">
        <f>Flavor!H210</f>
        <v>-3.7793950438608503E-2</v>
      </c>
      <c r="I36" s="196">
        <f>Flavor!I210</f>
        <v>2.2834086096163539</v>
      </c>
      <c r="J36" s="197">
        <f>Flavor!J210</f>
        <v>0.19093177612529466</v>
      </c>
      <c r="K36" s="151">
        <f>Flavor!K210</f>
        <v>9.1246781359460377E-2</v>
      </c>
      <c r="L36" s="154">
        <f>Flavor!L210</f>
        <v>887871.15761939064</v>
      </c>
      <c r="M36" s="150">
        <f>Flavor!M210</f>
        <v>25501.997638711939</v>
      </c>
      <c r="N36" s="151">
        <f>Flavor!N210</f>
        <v>2.9572019527325525E-2</v>
      </c>
      <c r="O36" s="155">
        <f>Flavor!O210</f>
        <v>975531.9529042244</v>
      </c>
      <c r="P36" s="149">
        <f>Flavor!P210</f>
        <v>15553.482548247324</v>
      </c>
      <c r="Q36" s="151">
        <f>Flavor!Q210</f>
        <v>1.6201907676616764E-2</v>
      </c>
    </row>
    <row r="37" spans="2:17">
      <c r="B37" s="409" t="s">
        <v>234</v>
      </c>
      <c r="C37" s="244" t="s">
        <v>346</v>
      </c>
      <c r="D37" s="127">
        <f>Fat!D63</f>
        <v>21803307.456579097</v>
      </c>
      <c r="E37" s="121">
        <f>Fat!E63</f>
        <v>-501846.75999388099</v>
      </c>
      <c r="F37" s="123">
        <f>Fat!F63</f>
        <v>-2.2499138769504819E-2</v>
      </c>
      <c r="G37" s="124">
        <f>Fat!G63</f>
        <v>20.288671231787291</v>
      </c>
      <c r="H37" s="125">
        <f>Fat!H63</f>
        <v>-1.3394010882164693</v>
      </c>
      <c r="I37" s="198">
        <f>Fat!I63</f>
        <v>2.7976127661140002</v>
      </c>
      <c r="J37" s="199">
        <f>Fat!J63</f>
        <v>5.6213424115630239E-2</v>
      </c>
      <c r="K37" s="123">
        <f>Fat!K63</f>
        <v>2.0505375942292636E-2</v>
      </c>
      <c r="L37" s="126">
        <f>Fat!L63</f>
        <v>60997211.284034252</v>
      </c>
      <c r="M37" s="122">
        <f>Fat!M63</f>
        <v>-150123.80845107883</v>
      </c>
      <c r="N37" s="123">
        <f>Fat!N63</f>
        <v>-2.4551161260587496E-3</v>
      </c>
      <c r="O37" s="127">
        <f>Fat!O63</f>
        <v>18712425.540478826</v>
      </c>
      <c r="P37" s="121">
        <f>Fat!P63</f>
        <v>406178.84445391968</v>
      </c>
      <c r="Q37" s="123">
        <f>Fat!Q63</f>
        <v>2.2187991410719875E-2</v>
      </c>
    </row>
    <row r="38" spans="2:17">
      <c r="B38" s="410"/>
      <c r="C38" s="245" t="s">
        <v>236</v>
      </c>
      <c r="D38" s="88">
        <f>Fat!D64</f>
        <v>1365791.1960749326</v>
      </c>
      <c r="E38" s="87">
        <f>Fat!E64</f>
        <v>312208.41186518664</v>
      </c>
      <c r="F38" s="89">
        <f>Fat!F64</f>
        <v>0.29633021395595677</v>
      </c>
      <c r="G38" s="106">
        <f>Fat!G64</f>
        <v>1.2709121587914123</v>
      </c>
      <c r="H38" s="92">
        <f>Fat!H64</f>
        <v>0.24931130229214027</v>
      </c>
      <c r="I38" s="194">
        <f>Fat!I64</f>
        <v>3.3093166034755424</v>
      </c>
      <c r="J38" s="195">
        <f>Fat!J64</f>
        <v>0.14453452430525049</v>
      </c>
      <c r="K38" s="89">
        <f>Fat!K64</f>
        <v>4.5669660876979871E-2</v>
      </c>
      <c r="L38" s="90">
        <f>Fat!L64</f>
        <v>4519835.4820514945</v>
      </c>
      <c r="M38" s="91">
        <f>Fat!M64</f>
        <v>1185475.5676621497</v>
      </c>
      <c r="N38" s="89">
        <f>Fat!N64</f>
        <v>0.35553317521190803</v>
      </c>
      <c r="O38" s="88">
        <f>Fat!O64</f>
        <v>1812674.6512399912</v>
      </c>
      <c r="P38" s="87">
        <f>Fat!P64</f>
        <v>618604.30231535714</v>
      </c>
      <c r="Q38" s="89">
        <f>Fat!Q64</f>
        <v>0.51806353191205612</v>
      </c>
    </row>
    <row r="39" spans="2:17">
      <c r="B39" s="410"/>
      <c r="C39" s="245" t="s">
        <v>97</v>
      </c>
      <c r="D39" s="88">
        <f>Fat!D65</f>
        <v>48743892.090170436</v>
      </c>
      <c r="E39" s="87">
        <f>Fat!E65</f>
        <v>975113.35931453109</v>
      </c>
      <c r="F39" s="89">
        <f>Fat!F65</f>
        <v>2.0413194249922564E-2</v>
      </c>
      <c r="G39" s="106">
        <f>Fat!G65</f>
        <v>45.357742312475253</v>
      </c>
      <c r="H39" s="92">
        <f>Fat!H65</f>
        <v>-0.96099599338095487</v>
      </c>
      <c r="I39" s="194">
        <f>Fat!I65</f>
        <v>2.3695006169999551</v>
      </c>
      <c r="J39" s="195">
        <f>Fat!J65</f>
        <v>7.0986678006409676E-2</v>
      </c>
      <c r="K39" s="89">
        <f>Fat!K65</f>
        <v>3.0883727438908961E-2</v>
      </c>
      <c r="L39" s="90">
        <f>Fat!L65</f>
        <v>115498682.38263807</v>
      </c>
      <c r="M39" s="91">
        <f>Fat!M65</f>
        <v>5701478.6210673749</v>
      </c>
      <c r="N39" s="89">
        <f>Fat!N65</f>
        <v>5.1927357216203597E-2</v>
      </c>
      <c r="O39" s="88">
        <f>Fat!O65</f>
        <v>39440007.831178546</v>
      </c>
      <c r="P39" s="87">
        <f>Fat!P65</f>
        <v>-919285.29502522945</v>
      </c>
      <c r="Q39" s="89">
        <f>Fat!Q65</f>
        <v>-2.2777537063164568E-2</v>
      </c>
    </row>
    <row r="40" spans="2:17" ht="15.75" thickBot="1">
      <c r="B40" s="411"/>
      <c r="C40" s="246" t="s">
        <v>23</v>
      </c>
      <c r="D40" s="120">
        <f>Fat!D66</f>
        <v>35503878.012433596</v>
      </c>
      <c r="E40" s="114">
        <f>Fat!E66</f>
        <v>3500823.9616459422</v>
      </c>
      <c r="F40" s="116">
        <f>Fat!F66</f>
        <v>0.10939030869023515</v>
      </c>
      <c r="G40" s="117">
        <f>Fat!G66</f>
        <v>33.037487999573656</v>
      </c>
      <c r="H40" s="118">
        <f>Fat!H66</f>
        <v>2.0058994819233789</v>
      </c>
      <c r="I40" s="206">
        <f>Fat!I66</f>
        <v>2.539463731135132</v>
      </c>
      <c r="J40" s="207">
        <f>Fat!J66</f>
        <v>-1.1209316477208908E-2</v>
      </c>
      <c r="K40" s="116">
        <f>Fat!K66</f>
        <v>-4.3946504581219596E-3</v>
      </c>
      <c r="L40" s="119">
        <f>Fat!L66</f>
        <v>90160810.527221188</v>
      </c>
      <c r="M40" s="115">
        <f>Fat!M66</f>
        <v>8531483.1185961664</v>
      </c>
      <c r="N40" s="116">
        <f>Fat!N66</f>
        <v>0.10451492606191341</v>
      </c>
      <c r="O40" s="120">
        <f>Fat!O66</f>
        <v>28577419.888899088</v>
      </c>
      <c r="P40" s="114">
        <f>Fat!P66</f>
        <v>2810707.690561533</v>
      </c>
      <c r="Q40" s="116">
        <f>Fat!Q66</f>
        <v>0.109082900019463</v>
      </c>
    </row>
    <row r="41" spans="2:17" hidden="1">
      <c r="B41" s="412" t="s">
        <v>237</v>
      </c>
      <c r="C41" s="169" t="s">
        <v>238</v>
      </c>
      <c r="D41" s="136">
        <f>Organic!D18</f>
        <v>2587035.0297892485</v>
      </c>
      <c r="E41" s="128">
        <f>Organic!E18</f>
        <v>317887.72909267573</v>
      </c>
      <c r="F41" s="132">
        <f>Organic!F18</f>
        <v>0.14009127084658274</v>
      </c>
      <c r="G41" s="133">
        <f>Organic!G18</f>
        <v>2.4073183983227793</v>
      </c>
      <c r="H41" s="134">
        <f>Organic!H18</f>
        <v>0.20705197345574877</v>
      </c>
      <c r="I41" s="202">
        <f>Organic!I18</f>
        <v>3.5695629640227078</v>
      </c>
      <c r="J41" s="203">
        <f>Organic!J18</f>
        <v>7.1924636887153337E-2</v>
      </c>
      <c r="K41" s="132">
        <f>Organic!K18</f>
        <v>2.056377193980978E-2</v>
      </c>
      <c r="L41" s="135">
        <f>Organic!L18</f>
        <v>9234584.4289650843</v>
      </c>
      <c r="M41" s="129">
        <f>Organic!M18</f>
        <v>1297927.8601325648</v>
      </c>
      <c r="N41" s="132">
        <f>Organic!N18</f>
        <v>0.16353584773083985</v>
      </c>
      <c r="O41" s="136">
        <f>Organic!O18</f>
        <v>1774548.9478392601</v>
      </c>
      <c r="P41" s="128">
        <f>Organic!P18</f>
        <v>162407.11638370529</v>
      </c>
      <c r="Q41" s="132">
        <f>Organic!Q18</f>
        <v>0.10073996792023736</v>
      </c>
    </row>
    <row r="42" spans="2:17" hidden="1">
      <c r="B42" s="410"/>
      <c r="C42" s="173" t="s">
        <v>239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8" t="e">
        <f>#REF!</f>
        <v>#REF!</v>
      </c>
      <c r="J42" s="209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.75" hidden="1" thickBot="1">
      <c r="B43" s="413"/>
      <c r="C43" s="170" t="s">
        <v>240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4" t="e">
        <f>#REF!</f>
        <v>#REF!</v>
      </c>
      <c r="J43" s="205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409" t="s">
        <v>101</v>
      </c>
      <c r="C44" s="165" t="s">
        <v>241</v>
      </c>
      <c r="D44" s="127">
        <f>Size!D108</f>
        <v>10870278.431114532</v>
      </c>
      <c r="E44" s="121">
        <f>Size!E108</f>
        <v>-560985.56088392995</v>
      </c>
      <c r="F44" s="123">
        <f>Size!F108</f>
        <v>-4.9074674618362658E-2</v>
      </c>
      <c r="G44" s="124">
        <f>Size!G108</f>
        <v>10.115139903708629</v>
      </c>
      <c r="H44" s="125">
        <f>Size!H108</f>
        <v>-0.96912348794721304</v>
      </c>
      <c r="I44" s="198">
        <f>Size!I108</f>
        <v>3.58260967140022</v>
      </c>
      <c r="J44" s="199">
        <f>Size!J108</f>
        <v>0.17689569312326059</v>
      </c>
      <c r="K44" s="123">
        <f>Size!K108</f>
        <v>5.1940854179644523E-2</v>
      </c>
      <c r="L44" s="126">
        <f>Size!L108</f>
        <v>38943964.638124131</v>
      </c>
      <c r="M44" s="122">
        <f>Size!M108</f>
        <v>12349.071200892329</v>
      </c>
      <c r="N44" s="123">
        <f>Size!N108</f>
        <v>3.1719904301593499E-4</v>
      </c>
      <c r="O44" s="127">
        <f>Size!O108</f>
        <v>32880481.526498318</v>
      </c>
      <c r="P44" s="121">
        <f>Size!P108</f>
        <v>-1537205.8242980093</v>
      </c>
      <c r="Q44" s="123">
        <f>Size!Q108</f>
        <v>-4.4663251444825587E-2</v>
      </c>
    </row>
    <row r="45" spans="2:17">
      <c r="B45" s="410"/>
      <c r="C45" s="166" t="s">
        <v>242</v>
      </c>
      <c r="D45" s="88">
        <f>Size!D109</f>
        <v>21700567.433927428</v>
      </c>
      <c r="E45" s="87">
        <f>Size!E109</f>
        <v>-327694.50408402085</v>
      </c>
      <c r="F45" s="89">
        <f>Size!F109</f>
        <v>-1.4876094401190997E-2</v>
      </c>
      <c r="G45" s="106">
        <f>Size!G109</f>
        <v>20.193068372171719</v>
      </c>
      <c r="H45" s="92">
        <f>Size!H109</f>
        <v>-1.1665168453698911</v>
      </c>
      <c r="I45" s="194">
        <f>Size!I109</f>
        <v>2.64753439707928</v>
      </c>
      <c r="J45" s="195">
        <f>Size!J109</f>
        <v>-8.7166183675546627E-3</v>
      </c>
      <c r="K45" s="89">
        <f>Size!K109</f>
        <v>-3.2815491897659954E-3</v>
      </c>
      <c r="L45" s="90">
        <f>Size!L109</f>
        <v>57452998.71746131</v>
      </c>
      <c r="M45" s="91">
        <f>Size!M109</f>
        <v>-1059594.4239104539</v>
      </c>
      <c r="N45" s="89">
        <f>Size!N109</f>
        <v>-1.8108826955427818E-2</v>
      </c>
      <c r="O45" s="88">
        <f>Size!O109</f>
        <v>12171421.072171211</v>
      </c>
      <c r="P45" s="87">
        <f>Size!P109</f>
        <v>-195150.76003844291</v>
      </c>
      <c r="Q45" s="89">
        <f>Size!Q109</f>
        <v>-1.5780505922438286E-2</v>
      </c>
    </row>
    <row r="46" spans="2:17">
      <c r="B46" s="410"/>
      <c r="C46" s="166" t="s">
        <v>243</v>
      </c>
      <c r="D46" s="88">
        <f>Size!D110</f>
        <v>33185251.662820417</v>
      </c>
      <c r="E46" s="87">
        <f>Size!E110</f>
        <v>698379.1514336355</v>
      </c>
      <c r="F46" s="89">
        <f>Size!F110</f>
        <v>2.1497272511807677E-2</v>
      </c>
      <c r="G46" s="106">
        <f>Size!G110</f>
        <v>30.879932417222474</v>
      </c>
      <c r="H46" s="92">
        <f>Size!H110</f>
        <v>-0.62078805773192869</v>
      </c>
      <c r="I46" s="194">
        <f>Size!I110</f>
        <v>2.3765731923630575</v>
      </c>
      <c r="J46" s="195">
        <f>Size!J110</f>
        <v>0.11082640708931546</v>
      </c>
      <c r="K46" s="89">
        <f>Size!K110</f>
        <v>4.8913853838228299E-2</v>
      </c>
      <c r="L46" s="90">
        <f>Size!L110</f>
        <v>78867179.483680576</v>
      </c>
      <c r="M46" s="91">
        <f>Size!M110</f>
        <v>5260152.5274080783</v>
      </c>
      <c r="N46" s="89">
        <f>Size!N110</f>
        <v>7.1462640795599053E-2</v>
      </c>
      <c r="O46" s="88">
        <f>Size!O110</f>
        <v>17572023.518101692</v>
      </c>
      <c r="P46" s="87">
        <f>Size!P110</f>
        <v>1755812.9919491298</v>
      </c>
      <c r="Q46" s="89">
        <f>Size!Q110</f>
        <v>0.11101350662004923</v>
      </c>
    </row>
    <row r="47" spans="2:17">
      <c r="B47" s="410"/>
      <c r="C47" s="166" t="s">
        <v>244</v>
      </c>
      <c r="D47" s="88">
        <f>Size!D111</f>
        <v>23251762.607732981</v>
      </c>
      <c r="E47" s="87">
        <f>Size!E111</f>
        <v>2290784.5742149204</v>
      </c>
      <c r="F47" s="89">
        <f>Size!F111</f>
        <v>0.10928805757783805</v>
      </c>
      <c r="G47" s="106">
        <f>Size!G111</f>
        <v>21.636504830624244</v>
      </c>
      <c r="H47" s="92">
        <f>Size!H111</f>
        <v>1.3118056868676717</v>
      </c>
      <c r="I47" s="194">
        <f>Size!I111</f>
        <v>2.0833115550877888</v>
      </c>
      <c r="J47" s="195">
        <f>Size!J111</f>
        <v>3.5221521737894168E-2</v>
      </c>
      <c r="K47" s="89">
        <f>Size!K111</f>
        <v>1.7197252642397357E-2</v>
      </c>
      <c r="L47" s="90">
        <f>Size!L111</f>
        <v>48440665.716848291</v>
      </c>
      <c r="M47" s="91">
        <f>Size!M111</f>
        <v>5510695.5171338767</v>
      </c>
      <c r="N47" s="89">
        <f>Size!N111</f>
        <v>0.12836476455719822</v>
      </c>
      <c r="O47" s="88">
        <f>Size!O111</f>
        <v>11642193.100000024</v>
      </c>
      <c r="P47" s="87">
        <f>Size!P111</f>
        <v>1146918.0988572016</v>
      </c>
      <c r="Q47" s="89">
        <f>Size!Q111</f>
        <v>0.10927947087925896</v>
      </c>
    </row>
    <row r="48" spans="2:17">
      <c r="B48" s="410"/>
      <c r="C48" s="166" t="s">
        <v>245</v>
      </c>
      <c r="D48" s="88">
        <f>Size!D112</f>
        <v>14347966.286881367</v>
      </c>
      <c r="E48" s="87">
        <f>Size!E112</f>
        <v>-106835.65654363297</v>
      </c>
      <c r="F48" s="89">
        <f>Size!F112</f>
        <v>-7.391014900223444E-3</v>
      </c>
      <c r="G48" s="106">
        <f>Size!G112</f>
        <v>13.351239091547303</v>
      </c>
      <c r="H48" s="92">
        <f>Size!H112</f>
        <v>-0.66478154512867249</v>
      </c>
      <c r="I48" s="194">
        <f>Size!I112</f>
        <v>3.626995234904681</v>
      </c>
      <c r="J48" s="195">
        <f>Size!J112</f>
        <v>0.1566944160381003</v>
      </c>
      <c r="K48" s="89">
        <f>Size!K112</f>
        <v>4.5152977858927391E-2</v>
      </c>
      <c r="L48" s="90">
        <f>Size!L112</f>
        <v>52040005.353091724</v>
      </c>
      <c r="M48" s="91">
        <f>Size!M112</f>
        <v>1877494.3322697058</v>
      </c>
      <c r="N48" s="89">
        <f>Size!N112</f>
        <v>3.7428236626559114E-2</v>
      </c>
      <c r="O48" s="88">
        <f>Size!O112</f>
        <v>40774153.050554991</v>
      </c>
      <c r="P48" s="87">
        <f>Size!P112</f>
        <v>-469175.25765135139</v>
      </c>
      <c r="Q48" s="89">
        <f>Size!Q112</f>
        <v>-1.1375785536639094E-2</v>
      </c>
    </row>
    <row r="49" spans="2:17" ht="15" customHeight="1">
      <c r="B49" s="410"/>
      <c r="C49" s="166" t="s">
        <v>246</v>
      </c>
      <c r="D49" s="88">
        <f>Size!D113</f>
        <v>27262842.499108888</v>
      </c>
      <c r="E49" s="87">
        <f>Size!E113</f>
        <v>3082576.0131594613</v>
      </c>
      <c r="F49" s="89">
        <f>Size!F113</f>
        <v>0.12748312823395361</v>
      </c>
      <c r="G49" s="106">
        <f>Size!G113</f>
        <v>25.368942276760546</v>
      </c>
      <c r="H49" s="92">
        <f>Size!H113</f>
        <v>1.9226774718974937</v>
      </c>
      <c r="I49" s="194">
        <f>Size!I113</f>
        <v>2.1025097747912156</v>
      </c>
      <c r="J49" s="195">
        <f>Size!J113</f>
        <v>2.1755423785554395E-2</v>
      </c>
      <c r="K49" s="89">
        <f>Size!K113</f>
        <v>1.0455546458446504E-2</v>
      </c>
      <c r="L49" s="90">
        <f>Size!L113</f>
        <v>57320392.842969805</v>
      </c>
      <c r="M49" s="91">
        <f>Size!M113</f>
        <v>7007198.1438541636</v>
      </c>
      <c r="N49" s="89">
        <f>Size!N113</f>
        <v>0.13927158046231816</v>
      </c>
      <c r="O49" s="88">
        <f>Size!O113</f>
        <v>13354744.791200995</v>
      </c>
      <c r="P49" s="87">
        <f>Size!P113</f>
        <v>1448489.7717201039</v>
      </c>
      <c r="Q49" s="89">
        <f>Size!Q113</f>
        <v>0.12165788229381111</v>
      </c>
    </row>
    <row r="50" spans="2:17" ht="15.75" thickBot="1">
      <c r="B50" s="411"/>
      <c r="C50" s="167" t="s">
        <v>247</v>
      </c>
      <c r="D50" s="155">
        <f>Size!D114</f>
        <v>65806059.969276838</v>
      </c>
      <c r="E50" s="149">
        <f>Size!E114</f>
        <v>1310558.6162163839</v>
      </c>
      <c r="F50" s="151">
        <f>Size!F114</f>
        <v>2.0320155494910265E-2</v>
      </c>
      <c r="G50" s="152">
        <f>Size!G114</f>
        <v>61.23463233432809</v>
      </c>
      <c r="H50" s="153">
        <f>Size!H114</f>
        <v>-1.3030822241507991</v>
      </c>
      <c r="I50" s="196">
        <f>Size!I114</f>
        <v>2.4589854119123848</v>
      </c>
      <c r="J50" s="197">
        <f>Size!J114</f>
        <v>4.9010805989623929E-2</v>
      </c>
      <c r="K50" s="151">
        <f>Size!K114</f>
        <v>2.0336648307071294E-2</v>
      </c>
      <c r="L50" s="154">
        <f>Size!L114</f>
        <v>161816141.47988331</v>
      </c>
      <c r="M50" s="150">
        <f>Size!M114</f>
        <v>6383621.0227505565</v>
      </c>
      <c r="N50" s="151">
        <f>Size!N114</f>
        <v>4.1070047657826639E-2</v>
      </c>
      <c r="O50" s="155">
        <f>Size!O114</f>
        <v>34413630.070040464</v>
      </c>
      <c r="P50" s="149">
        <f>Size!P114</f>
        <v>1936891.0282368213</v>
      </c>
      <c r="Q50" s="151">
        <f>Size!Q114</f>
        <v>5.9639332192301692E-2</v>
      </c>
    </row>
    <row r="51" spans="2:17">
      <c r="B51" s="190"/>
      <c r="C51" s="159"/>
      <c r="D51" s="81"/>
      <c r="E51" s="81"/>
      <c r="F51" s="82"/>
      <c r="G51" s="83"/>
      <c r="H51" s="83"/>
      <c r="I51" s="210"/>
      <c r="J51" s="210"/>
      <c r="K51" s="82"/>
      <c r="L51" s="84"/>
      <c r="M51" s="84"/>
      <c r="N51" s="82"/>
      <c r="O51" s="81"/>
      <c r="P51" s="81"/>
      <c r="Q51" s="82"/>
    </row>
    <row r="52" spans="2:17" ht="23.25">
      <c r="B52" s="400" t="s">
        <v>322</v>
      </c>
      <c r="C52" s="400"/>
      <c r="D52" s="400"/>
      <c r="E52" s="400"/>
      <c r="F52" s="400"/>
      <c r="G52" s="400"/>
      <c r="H52" s="400"/>
      <c r="I52" s="400"/>
      <c r="J52" s="400"/>
      <c r="K52" s="400"/>
      <c r="L52" s="400"/>
      <c r="M52" s="400"/>
      <c r="N52" s="400"/>
      <c r="O52" s="400"/>
      <c r="P52" s="400"/>
      <c r="Q52" s="400"/>
    </row>
    <row r="53" spans="2:17">
      <c r="B53" s="401" t="s">
        <v>29</v>
      </c>
      <c r="C53" s="401"/>
      <c r="D53" s="401"/>
      <c r="E53" s="401"/>
      <c r="F53" s="401"/>
      <c r="G53" s="401"/>
      <c r="H53" s="401"/>
      <c r="I53" s="401"/>
      <c r="J53" s="401"/>
      <c r="K53" s="401"/>
      <c r="L53" s="401"/>
      <c r="M53" s="401"/>
      <c r="N53" s="401"/>
      <c r="O53" s="401"/>
      <c r="P53" s="401"/>
      <c r="Q53" s="401"/>
    </row>
    <row r="54" spans="2:17" ht="15.75" thickBot="1">
      <c r="B54" s="402" t="str">
        <f>'HOME PAGE'!H6</f>
        <v>LATEST 52 WEEKS ENDING 02-25-2024</v>
      </c>
      <c r="C54" s="402"/>
      <c r="D54" s="402"/>
      <c r="E54" s="402"/>
      <c r="F54" s="402"/>
      <c r="G54" s="402"/>
      <c r="H54" s="402"/>
      <c r="I54" s="402"/>
      <c r="J54" s="402"/>
      <c r="K54" s="402"/>
      <c r="L54" s="402"/>
      <c r="M54" s="402"/>
      <c r="N54" s="402"/>
      <c r="O54" s="402"/>
      <c r="P54" s="402"/>
      <c r="Q54" s="402"/>
    </row>
    <row r="55" spans="2:17">
      <c r="D55" s="407" t="s">
        <v>102</v>
      </c>
      <c r="E55" s="405"/>
      <c r="F55" s="406"/>
      <c r="G55" s="407" t="s">
        <v>31</v>
      </c>
      <c r="H55" s="408"/>
      <c r="I55" s="404" t="s">
        <v>32</v>
      </c>
      <c r="J55" s="405"/>
      <c r="K55" s="406"/>
      <c r="L55" s="407" t="s">
        <v>33</v>
      </c>
      <c r="M55" s="405"/>
      <c r="N55" s="408"/>
      <c r="O55" s="404" t="s">
        <v>34</v>
      </c>
      <c r="P55" s="405"/>
      <c r="Q55" s="408"/>
    </row>
    <row r="56" spans="2:17" ht="30.75" thickBot="1">
      <c r="B56" s="14"/>
      <c r="C56" s="158"/>
      <c r="D56" s="15" t="s">
        <v>30</v>
      </c>
      <c r="E56" s="16" t="s">
        <v>36</v>
      </c>
      <c r="F56" s="58" t="s">
        <v>37</v>
      </c>
      <c r="G56" s="15" t="s">
        <v>30</v>
      </c>
      <c r="H56" s="17" t="s">
        <v>36</v>
      </c>
      <c r="I56" s="18" t="s">
        <v>30</v>
      </c>
      <c r="J56" s="16" t="s">
        <v>36</v>
      </c>
      <c r="K56" s="58" t="s">
        <v>37</v>
      </c>
      <c r="L56" s="15" t="s">
        <v>30</v>
      </c>
      <c r="M56" s="16" t="s">
        <v>36</v>
      </c>
      <c r="N56" s="17" t="s">
        <v>37</v>
      </c>
      <c r="O56" s="18" t="s">
        <v>30</v>
      </c>
      <c r="P56" s="16" t="s">
        <v>36</v>
      </c>
      <c r="Q56" s="17" t="s">
        <v>37</v>
      </c>
    </row>
    <row r="57" spans="2:17" ht="15.75" thickBot="1">
      <c r="C57" s="351" t="s">
        <v>11</v>
      </c>
      <c r="D57" s="342">
        <f>'Segment Data'!D99</f>
        <v>1308027683.7038102</v>
      </c>
      <c r="E57" s="343">
        <f>'Segment Data'!E99</f>
        <v>64174304.175726891</v>
      </c>
      <c r="F57" s="344">
        <f>'Segment Data'!F99</f>
        <v>5.1593142111391418E-2</v>
      </c>
      <c r="G57" s="345">
        <f>'Segment Data'!G99</f>
        <v>99.950535279251</v>
      </c>
      <c r="H57" s="346">
        <f>'Segment Data'!H99</f>
        <v>-4.94647207490857E-2</v>
      </c>
      <c r="I57" s="347">
        <f>'Segment Data'!I99</f>
        <v>2.4953462324735978</v>
      </c>
      <c r="J57" s="348">
        <f>'Segment Data'!J99</f>
        <v>0.11296239392827712</v>
      </c>
      <c r="K57" s="344">
        <f>'Segment Data'!K99</f>
        <v>4.7415698553954159E-2</v>
      </c>
      <c r="L57" s="349">
        <f>'Segment Data'!L99</f>
        <v>3263981952.5014696</v>
      </c>
      <c r="M57" s="350">
        <f>'Segment Data'!M99</f>
        <v>300645763.59378481</v>
      </c>
      <c r="N57" s="344">
        <f>'Segment Data'!N99</f>
        <v>0.1014551655391506</v>
      </c>
      <c r="O57" s="342">
        <f>'Segment Data'!O99</f>
        <v>1085597532.6333733</v>
      </c>
      <c r="P57" s="343">
        <f>'Segment Data'!P99</f>
        <v>37922348.733623505</v>
      </c>
      <c r="Q57" s="344">
        <f>'Segment Data'!Q99</f>
        <v>3.6196666024354576E-2</v>
      </c>
    </row>
    <row r="58" spans="2:17">
      <c r="B58" s="416" t="s">
        <v>98</v>
      </c>
      <c r="C58" s="162" t="s">
        <v>370</v>
      </c>
      <c r="D58" s="88">
        <f>'Segment Data'!D100</f>
        <v>17608652.142015316</v>
      </c>
      <c r="E58" s="87">
        <f>'Segment Data'!E100</f>
        <v>-1044581.2722627111</v>
      </c>
      <c r="F58" s="89">
        <f>'Segment Data'!F100</f>
        <v>-5.600001077899671E-2</v>
      </c>
      <c r="G58" s="106">
        <f>'Segment Data'!G100</f>
        <v>1.3455328423607689</v>
      </c>
      <c r="H58" s="92">
        <f>'Segment Data'!H100</f>
        <v>-0.15409996977622575</v>
      </c>
      <c r="I58" s="194">
        <f>'Segment Data'!I100</f>
        <v>4.3188313000671466</v>
      </c>
      <c r="J58" s="195">
        <f>'Segment Data'!J100</f>
        <v>-1.9305252000482831E-2</v>
      </c>
      <c r="K58" s="89">
        <f>'Segment Data'!K100</f>
        <v>-4.4501254787108124E-3</v>
      </c>
      <c r="L58" s="90">
        <f>'Segment Data'!L100</f>
        <v>76048798.022930145</v>
      </c>
      <c r="M58" s="91">
        <f>'Segment Data'!M100</f>
        <v>-4871475.6657986194</v>
      </c>
      <c r="N58" s="89">
        <f>'Segment Data'!N100</f>
        <v>-6.0200929182931795E-2</v>
      </c>
      <c r="O58" s="88">
        <f>'Segment Data'!O100</f>
        <v>35647356.58809676</v>
      </c>
      <c r="P58" s="87">
        <f>'Segment Data'!P100</f>
        <v>-3279510.1852056161</v>
      </c>
      <c r="Q58" s="89">
        <f>'Segment Data'!Q100</f>
        <v>-8.4247987496770149E-2</v>
      </c>
    </row>
    <row r="59" spans="2:17">
      <c r="B59" s="417"/>
      <c r="C59" s="163" t="s">
        <v>318</v>
      </c>
      <c r="D59" s="88">
        <f>'Segment Data'!D101</f>
        <v>466782931.32549834</v>
      </c>
      <c r="E59" s="87">
        <f>'Segment Data'!E101</f>
        <v>61352564.150005877</v>
      </c>
      <c r="F59" s="89">
        <f>'Segment Data'!F101</f>
        <v>0.15132700734143362</v>
      </c>
      <c r="G59" s="106">
        <f>'Segment Data'!G101</f>
        <v>35.668361171907755</v>
      </c>
      <c r="H59" s="92">
        <f>'Segment Data'!H101</f>
        <v>3.0736539621791721</v>
      </c>
      <c r="I59" s="194">
        <f>'Segment Data'!I101</f>
        <v>2.9334849711336615</v>
      </c>
      <c r="J59" s="195">
        <f>'Segment Data'!J101</f>
        <v>3.4499565138991883E-2</v>
      </c>
      <c r="K59" s="89">
        <f>'Segment Data'!K101</f>
        <v>1.1900565303865251E-2</v>
      </c>
      <c r="L59" s="90">
        <f>'Segment Data'!L101</f>
        <v>1369300713.8250654</v>
      </c>
      <c r="M59" s="91">
        <f>'Segment Data'!M101</f>
        <v>193963996.23625231</v>
      </c>
      <c r="N59" s="89">
        <f>'Segment Data'!N101</f>
        <v>0.16502844957840401</v>
      </c>
      <c r="O59" s="88">
        <f>'Segment Data'!O101</f>
        <v>454219991.47101146</v>
      </c>
      <c r="P59" s="87">
        <f>'Segment Data'!P101</f>
        <v>39041611.064419806</v>
      </c>
      <c r="Q59" s="89">
        <f>'Segment Data'!Q101</f>
        <v>9.4035751635684048E-2</v>
      </c>
    </row>
    <row r="60" spans="2:17">
      <c r="B60" s="417"/>
      <c r="C60" s="163" t="s">
        <v>212</v>
      </c>
      <c r="D60" s="88">
        <f>'Segment Data'!D102</f>
        <v>806675093.48354709</v>
      </c>
      <c r="E60" s="87">
        <f>'Segment Data'!E102</f>
        <v>4166928.2450456619</v>
      </c>
      <c r="F60" s="89">
        <f>'Segment Data'!F102</f>
        <v>5.1923811190223487E-3</v>
      </c>
      <c r="G60" s="106">
        <f>'Segment Data'!G102</f>
        <v>61.64059705664279</v>
      </c>
      <c r="H60" s="92">
        <f>'Segment Data'!H102</f>
        <v>-2.8773098322682529</v>
      </c>
      <c r="I60" s="194">
        <f>'Segment Data'!I102</f>
        <v>2.1706728817044034</v>
      </c>
      <c r="J60" s="195">
        <f>'Segment Data'!J102</f>
        <v>0.12888683991163985</v>
      </c>
      <c r="K60" s="89">
        <f>'Segment Data'!K102</f>
        <v>6.3124557261872771E-2</v>
      </c>
      <c r="L60" s="90">
        <f>'Segment Data'!L102</f>
        <v>1751027749.7711003</v>
      </c>
      <c r="M60" s="91">
        <f>'Segment Data'!M102</f>
        <v>112477779.56240749</v>
      </c>
      <c r="N60" s="89">
        <f>'Segment Data'!N102</f>
        <v>6.8644705140168433E-2</v>
      </c>
      <c r="O60" s="88">
        <f>'Segment Data'!O102</f>
        <v>567546552.29268277</v>
      </c>
      <c r="P60" s="87">
        <f>'Segment Data'!P102</f>
        <v>3334738.4064267874</v>
      </c>
      <c r="Q60" s="89">
        <f>'Segment Data'!Q102</f>
        <v>5.9104370457210322E-3</v>
      </c>
    </row>
    <row r="61" spans="2:17">
      <c r="B61" s="417"/>
      <c r="C61" s="163" t="s">
        <v>347</v>
      </c>
      <c r="D61" s="88">
        <f>'Segment Data'!D103</f>
        <v>2591269.7072056038</v>
      </c>
      <c r="E61" s="87">
        <f>'Segment Data'!E103</f>
        <v>99959.418376066722</v>
      </c>
      <c r="F61" s="89">
        <f>'Segment Data'!F103</f>
        <v>4.0123231066102757E-2</v>
      </c>
      <c r="G61" s="106">
        <f>'Segment Data'!G103</f>
        <v>0.19800711981471777</v>
      </c>
      <c r="H61" s="92">
        <f>'Segment Data'!H103</f>
        <v>-2.2825871421214283E-3</v>
      </c>
      <c r="I61" s="194">
        <f>'Segment Data'!I103</f>
        <v>4.427321080336605</v>
      </c>
      <c r="J61" s="195">
        <f>'Segment Data'!J103</f>
        <v>-3.3489554106020059E-2</v>
      </c>
      <c r="K61" s="89">
        <f>'Segment Data'!K103</f>
        <v>-7.5075040952068016E-3</v>
      </c>
      <c r="L61" s="90">
        <f>'Segment Data'!L103</f>
        <v>11472382.999549033</v>
      </c>
      <c r="M61" s="91">
        <f>'Segment Data'!M103</f>
        <v>359119.56944190525</v>
      </c>
      <c r="N61" s="89">
        <f>'Segment Data'!N103</f>
        <v>3.2314501649354267E-2</v>
      </c>
      <c r="O61" s="88">
        <f>'Segment Data'!O103</f>
        <v>4456062.3704529619</v>
      </c>
      <c r="P61" s="87">
        <f>'Segment Data'!P103</f>
        <v>-525801.93190317694</v>
      </c>
      <c r="Q61" s="89">
        <f>'Segment Data'!Q103</f>
        <v>-0.10554320631625845</v>
      </c>
    </row>
    <row r="62" spans="2:17" ht="15.75" thickBot="1">
      <c r="B62" s="418"/>
      <c r="C62" s="164" t="s">
        <v>348</v>
      </c>
      <c r="D62" s="155">
        <f>'Segment Data'!D104</f>
        <v>14369737.045306141</v>
      </c>
      <c r="E62" s="149">
        <f>'Segment Data'!E104</f>
        <v>-400566.36524739675</v>
      </c>
      <c r="F62" s="151">
        <f>'Segment Data'!F104</f>
        <v>-2.711971136362628E-2</v>
      </c>
      <c r="G62" s="152">
        <f>'Segment Data'!G104</f>
        <v>1.0980370885068047</v>
      </c>
      <c r="H62" s="153">
        <f>'Segment Data'!H104</f>
        <v>-8.942629372538291E-2</v>
      </c>
      <c r="I62" s="196">
        <f>'Segment Data'!I104</f>
        <v>3.9062863645901817</v>
      </c>
      <c r="J62" s="197">
        <f>'Segment Data'!J104</f>
        <v>1.9029454869551543E-2</v>
      </c>
      <c r="K62" s="151">
        <f>'Segment Data'!K104</f>
        <v>4.8953427343496969E-3</v>
      </c>
      <c r="L62" s="154">
        <f>'Segment Data'!L104</f>
        <v>56132307.882825784</v>
      </c>
      <c r="M62" s="150">
        <f>'Segment Data'!M104</f>
        <v>-1283656.1085186452</v>
      </c>
      <c r="N62" s="151">
        <f>'Segment Data'!N104</f>
        <v>-2.235712891125818E-2</v>
      </c>
      <c r="O62" s="155">
        <f>'Segment Data'!O104</f>
        <v>23727569.911129288</v>
      </c>
      <c r="P62" s="149">
        <f>'Segment Data'!P104</f>
        <v>-648688.62011386454</v>
      </c>
      <c r="Q62" s="151">
        <f>'Segment Data'!Q104</f>
        <v>-2.6611492460273903E-2</v>
      </c>
    </row>
    <row r="63" spans="2:17">
      <c r="B63" s="409" t="s">
        <v>99</v>
      </c>
      <c r="C63" s="165" t="s">
        <v>213</v>
      </c>
      <c r="D63" s="127">
        <f>'Type Data'!D67</f>
        <v>1031847072.876165</v>
      </c>
      <c r="E63" s="121">
        <f>'Type Data'!E67</f>
        <v>58154836.484151959</v>
      </c>
      <c r="F63" s="123">
        <f>'Type Data'!F67</f>
        <v>5.9726096512428745E-2</v>
      </c>
      <c r="G63" s="124">
        <f>'Type Data'!G67</f>
        <v>78.846700681646041</v>
      </c>
      <c r="H63" s="125">
        <f>'Type Data'!H67</f>
        <v>0.56639430329845197</v>
      </c>
      <c r="I63" s="198">
        <f>'Type Data'!I67</f>
        <v>2.4256512783769328</v>
      </c>
      <c r="J63" s="199">
        <f>'Type Data'!J67</f>
        <v>0.11046481608505099</v>
      </c>
      <c r="K63" s="123">
        <f>'Type Data'!K67</f>
        <v>4.7713140122501455E-2</v>
      </c>
      <c r="L63" s="126">
        <f>'Type Data'!L67</f>
        <v>2502901171.4115658</v>
      </c>
      <c r="M63" s="122">
        <f>'Type Data'!M67</f>
        <v>248622087.27807045</v>
      </c>
      <c r="N63" s="123">
        <f>'Type Data'!N67</f>
        <v>0.11028895624679778</v>
      </c>
      <c r="O63" s="127">
        <f>'Type Data'!O67</f>
        <v>860866663.2886641</v>
      </c>
      <c r="P63" s="121">
        <f>'Type Data'!P67</f>
        <v>33726555.746801019</v>
      </c>
      <c r="Q63" s="123">
        <f>'Type Data'!Q67</f>
        <v>4.0774900696124272E-2</v>
      </c>
    </row>
    <row r="64" spans="2:17">
      <c r="B64" s="410"/>
      <c r="C64" s="166" t="s">
        <v>214</v>
      </c>
      <c r="D64" s="88">
        <f>'Type Data'!D68</f>
        <v>219126678.35458449</v>
      </c>
      <c r="E64" s="87">
        <f>'Type Data'!E68</f>
        <v>2050369.7546662092</v>
      </c>
      <c r="F64" s="89">
        <f>'Type Data'!F68</f>
        <v>9.4453870525554959E-3</v>
      </c>
      <c r="G64" s="106">
        <f>'Type Data'!G68</f>
        <v>16.744163039032784</v>
      </c>
      <c r="H64" s="92">
        <f>'Type Data'!H68</f>
        <v>-0.70775791665711196</v>
      </c>
      <c r="I64" s="194">
        <f>'Type Data'!I68</f>
        <v>2.5906018245715003</v>
      </c>
      <c r="J64" s="195">
        <f>'Type Data'!J68</f>
        <v>0.17795400954390095</v>
      </c>
      <c r="K64" s="89">
        <f>'Type Data'!K68</f>
        <v>7.3758800781234313E-2</v>
      </c>
      <c r="L64" s="90">
        <f>'Type Data'!L68</f>
        <v>567669972.75767887</v>
      </c>
      <c r="M64" s="91">
        <f>'Type Data'!M68</f>
        <v>43941291.119829178</v>
      </c>
      <c r="N64" s="89">
        <f>'Type Data'!N68</f>
        <v>8.3900868255700964E-2</v>
      </c>
      <c r="O64" s="88">
        <f>'Type Data'!O68</f>
        <v>146108224.52609503</v>
      </c>
      <c r="P64" s="87">
        <f>'Type Data'!P68</f>
        <v>4193571.3379970789</v>
      </c>
      <c r="Q64" s="89">
        <f>'Type Data'!Q68</f>
        <v>2.9549953044234221E-2</v>
      </c>
    </row>
    <row r="65" spans="2:17">
      <c r="B65" s="410"/>
      <c r="C65" s="166" t="s">
        <v>215</v>
      </c>
      <c r="D65" s="88">
        <f>'Type Data'!D69</f>
        <v>51822044.35988526</v>
      </c>
      <c r="E65" s="87">
        <f>'Type Data'!E69</f>
        <v>4551987.1624028981</v>
      </c>
      <c r="F65" s="89">
        <f>'Type Data'!F69</f>
        <v>9.6297475236508501E-2</v>
      </c>
      <c r="G65" s="106">
        <f>'Type Data'!G69</f>
        <v>3.959886428679368</v>
      </c>
      <c r="H65" s="92">
        <f>'Type Data'!H69</f>
        <v>0.15959469209087773</v>
      </c>
      <c r="I65" s="194">
        <f>'Type Data'!I69</f>
        <v>3.4472381401349219</v>
      </c>
      <c r="J65" s="195">
        <f>'Type Data'!J69</f>
        <v>-0.15372124288836764</v>
      </c>
      <c r="K65" s="89">
        <f>'Type Data'!K69</f>
        <v>-4.2688968837884124E-2</v>
      </c>
      <c r="L65" s="90">
        <f>'Type Data'!L69</f>
        <v>178642927.81716028</v>
      </c>
      <c r="M65" s="91">
        <f>'Type Data'!M69</f>
        <v>8425371.8158385754</v>
      </c>
      <c r="N65" s="89">
        <f>'Type Data'!N69</f>
        <v>4.9497666479086058E-2</v>
      </c>
      <c r="O65" s="88">
        <f>'Type Data'!O69</f>
        <v>57695092.365775429</v>
      </c>
      <c r="P65" s="87">
        <f>'Type Data'!P69</f>
        <v>2333645.5509298146</v>
      </c>
      <c r="Q65" s="89">
        <f>'Type Data'!Q69</f>
        <v>4.2152900352019504E-2</v>
      </c>
    </row>
    <row r="66" spans="2:17" ht="15.75" thickBot="1">
      <c r="B66" s="411"/>
      <c r="C66" s="167" t="s">
        <v>216</v>
      </c>
      <c r="D66" s="155">
        <f>'Type Data'!D70</f>
        <v>5231888.1132095112</v>
      </c>
      <c r="E66" s="149">
        <f>'Type Data'!E70</f>
        <v>-582889.22552582156</v>
      </c>
      <c r="F66" s="151">
        <f>'Type Data'!F70</f>
        <v>-0.10024274216707932</v>
      </c>
      <c r="G66" s="152">
        <f>'Type Data'!G70</f>
        <v>0.39978512989550297</v>
      </c>
      <c r="H66" s="153">
        <f>'Type Data'!H70</f>
        <v>-6.7695799483927566E-2</v>
      </c>
      <c r="I66" s="196">
        <f>'Type Data'!I70</f>
        <v>2.8226674950763671</v>
      </c>
      <c r="J66" s="197">
        <f>'Type Data'!J70</f>
        <v>0.22396658964269189</v>
      </c>
      <c r="K66" s="151">
        <f>'Type Data'!K70</f>
        <v>8.6184058032379066E-2</v>
      </c>
      <c r="L66" s="154">
        <f>'Type Data'!L70</f>
        <v>14767880.515032912</v>
      </c>
      <c r="M66" s="150">
        <f>'Type Data'!M70</f>
        <v>-342986.62003381364</v>
      </c>
      <c r="N66" s="151">
        <f>'Type Data'!N70</f>
        <v>-2.2698010442952592E-2</v>
      </c>
      <c r="O66" s="155">
        <f>'Type Data'!O70</f>
        <v>20927552.452838045</v>
      </c>
      <c r="P66" s="149">
        <f>'Type Data'!P70</f>
        <v>-2331423.9021032862</v>
      </c>
      <c r="Q66" s="151">
        <f>'Type Data'!Q70</f>
        <v>-0.10023759715495729</v>
      </c>
    </row>
    <row r="67" spans="2:17" ht="15.75" thickBot="1">
      <c r="B67" s="105" t="s">
        <v>217</v>
      </c>
      <c r="C67" s="168" t="s">
        <v>218</v>
      </c>
      <c r="D67" s="148">
        <f>Granola!D19</f>
        <v>2455857.3840918187</v>
      </c>
      <c r="E67" s="142">
        <f>Granola!E19</f>
        <v>-332344.44756067963</v>
      </c>
      <c r="F67" s="144">
        <f>Granola!F19</f>
        <v>-0.11919669651881237</v>
      </c>
      <c r="G67" s="145">
        <f>Granola!G19</f>
        <v>0.18765983561939759</v>
      </c>
      <c r="H67" s="146">
        <f>Granola!H19</f>
        <v>-3.6498564200229178E-2</v>
      </c>
      <c r="I67" s="200">
        <f>Granola!I19</f>
        <v>3.6074728026700105</v>
      </c>
      <c r="J67" s="201">
        <f>Granola!J19</f>
        <v>8.7714158977662215E-2</v>
      </c>
      <c r="K67" s="144">
        <f>Granola!K19</f>
        <v>2.4920503891609748E-2</v>
      </c>
      <c r="L67" s="147">
        <f>Granola!L19</f>
        <v>8859438.7203475535</v>
      </c>
      <c r="M67" s="143">
        <f>Granola!M19</f>
        <v>-954358.77697016485</v>
      </c>
      <c r="N67" s="144">
        <f>Granola!N19</f>
        <v>-9.7246634366666695E-2</v>
      </c>
      <c r="O67" s="148">
        <f>Granola!O19</f>
        <v>3590855.2388038151</v>
      </c>
      <c r="P67" s="142">
        <f>Granola!P19</f>
        <v>-612303.21837875806</v>
      </c>
      <c r="Q67" s="144">
        <f>Granola!Q19</f>
        <v>-0.14567692953198633</v>
      </c>
    </row>
    <row r="68" spans="2:17">
      <c r="B68" s="412" t="s">
        <v>219</v>
      </c>
      <c r="C68" s="169" t="s">
        <v>22</v>
      </c>
      <c r="D68" s="136">
        <f>'NB vs PL'!D35</f>
        <v>1024674046.1707748</v>
      </c>
      <c r="E68" s="128">
        <f>'NB vs PL'!E35</f>
        <v>21089475.579279423</v>
      </c>
      <c r="F68" s="132">
        <f>'NB vs PL'!F35</f>
        <v>2.1014148879201729E-2</v>
      </c>
      <c r="G68" s="133">
        <f>'NB vs PL'!G35</f>
        <v>78.298587008129587</v>
      </c>
      <c r="H68" s="134">
        <f>'NB vs PL'!H35</f>
        <v>-2.384923372511409</v>
      </c>
      <c r="I68" s="202">
        <f>'NB vs PL'!I35</f>
        <v>2.776668448098413</v>
      </c>
      <c r="J68" s="203">
        <f>'NB vs PL'!J35</f>
        <v>0.16360533054514859</v>
      </c>
      <c r="K68" s="132">
        <f>'NB vs PL'!K35</f>
        <v>6.2610554427916021E-2</v>
      </c>
      <c r="L68" s="135">
        <f>'NB vs PL'!L35</f>
        <v>2845180093.5877271</v>
      </c>
      <c r="M68" s="129">
        <f>'NB vs PL'!M35</f>
        <v>222750266.8295598</v>
      </c>
      <c r="N68" s="132">
        <f>'NB vs PL'!N35</f>
        <v>8.494041081927535E-2</v>
      </c>
      <c r="O68" s="136">
        <f>'NB vs PL'!O35</f>
        <v>914034537.63734984</v>
      </c>
      <c r="P68" s="128">
        <f>'NB vs PL'!P35</f>
        <v>11151243.843447447</v>
      </c>
      <c r="Q68" s="132">
        <f>'NB vs PL'!Q35</f>
        <v>1.2350703485264505E-2</v>
      </c>
    </row>
    <row r="69" spans="2:17" ht="15.75" thickBot="1">
      <c r="B69" s="413"/>
      <c r="C69" s="170" t="s">
        <v>21</v>
      </c>
      <c r="D69" s="141">
        <f>'NB vs PL'!D36</f>
        <v>284000969.97544771</v>
      </c>
      <c r="E69" s="130">
        <f>'NB vs PL'!E36</f>
        <v>43732161.038791955</v>
      </c>
      <c r="F69" s="137">
        <f>'NB vs PL'!F36</f>
        <v>0.18201347579128116</v>
      </c>
      <c r="G69" s="138">
        <f>'NB vs PL'!G36</f>
        <v>21.701412991883018</v>
      </c>
      <c r="H69" s="139">
        <f>'NB vs PL'!H36</f>
        <v>2.3849233725186032</v>
      </c>
      <c r="I69" s="204">
        <f>'NB vs PL'!I36</f>
        <v>1.4892794050286524</v>
      </c>
      <c r="J69" s="205">
        <f>'NB vs PL'!J36</f>
        <v>7.0425398725267208E-2</v>
      </c>
      <c r="K69" s="137">
        <f>'NB vs PL'!K36</f>
        <v>4.9635408866871504E-2</v>
      </c>
      <c r="L69" s="140">
        <f>'NB vs PL'!L36</f>
        <v>422956795.59259498</v>
      </c>
      <c r="M69" s="131">
        <f>'NB vs PL'!M36</f>
        <v>82050433.443078339</v>
      </c>
      <c r="N69" s="137">
        <f>'NB vs PL'!N36</f>
        <v>0.24068319794833337</v>
      </c>
      <c r="O69" s="141">
        <f>'NB vs PL'!O36</f>
        <v>172696962.01823795</v>
      </c>
      <c r="P69" s="130">
        <f>'NB vs PL'!P36</f>
        <v>27905071.912392348</v>
      </c>
      <c r="Q69" s="137">
        <f>'NB vs PL'!Q36</f>
        <v>0.19272537910785759</v>
      </c>
    </row>
    <row r="70" spans="2:17">
      <c r="B70" s="409" t="s">
        <v>100</v>
      </c>
      <c r="C70" s="165" t="s">
        <v>208</v>
      </c>
      <c r="D70" s="127">
        <f>Package!D67</f>
        <v>683995645.65327287</v>
      </c>
      <c r="E70" s="121">
        <f>Package!E67</f>
        <v>21148891.066859961</v>
      </c>
      <c r="F70" s="123">
        <f>Package!F67</f>
        <v>3.1906154658712833E-2</v>
      </c>
      <c r="G70" s="124">
        <f>Package!G67</f>
        <v>52.266272161868287</v>
      </c>
      <c r="H70" s="125">
        <f>Package!H67</f>
        <v>-1.0235098571263279</v>
      </c>
      <c r="I70" s="198">
        <f>Package!I67</f>
        <v>2.5855843044183522</v>
      </c>
      <c r="J70" s="199">
        <f>Package!J67</f>
        <v>0.13110160500694201</v>
      </c>
      <c r="K70" s="123">
        <f>Package!K67</f>
        <v>5.3413130611342438E-2</v>
      </c>
      <c r="L70" s="126">
        <f>Package!L67</f>
        <v>1768528405.6915991</v>
      </c>
      <c r="M70" s="122">
        <f>Package!M67</f>
        <v>141582514.19824791</v>
      </c>
      <c r="N70" s="123">
        <f>Package!N67</f>
        <v>8.7023492876146774E-2</v>
      </c>
      <c r="O70" s="127">
        <f>Package!O67</f>
        <v>716256013.80743051</v>
      </c>
      <c r="P70" s="121">
        <f>Package!P67</f>
        <v>13209928.417578578</v>
      </c>
      <c r="Q70" s="123">
        <f>Package!Q67</f>
        <v>1.8789562579320004E-2</v>
      </c>
    </row>
    <row r="71" spans="2:17">
      <c r="B71" s="410"/>
      <c r="C71" s="166" t="s">
        <v>209</v>
      </c>
      <c r="D71" s="88">
        <f>Package!D68</f>
        <v>305086998.53593928</v>
      </c>
      <c r="E71" s="87">
        <f>Package!E68</f>
        <v>40323436.445729971</v>
      </c>
      <c r="F71" s="89">
        <f>Package!F68</f>
        <v>0.15229979581552508</v>
      </c>
      <c r="G71" s="106">
        <f>Package!G68</f>
        <v>23.312663172434942</v>
      </c>
      <c r="H71" s="92">
        <f>Package!H68</f>
        <v>2.0269098475004128</v>
      </c>
      <c r="I71" s="194">
        <f>Package!I68</f>
        <v>2.1048195103178218</v>
      </c>
      <c r="J71" s="195">
        <f>Package!J68</f>
        <v>7.5710328490764756E-2</v>
      </c>
      <c r="K71" s="89">
        <f>Package!K68</f>
        <v>3.7312101866590251E-2</v>
      </c>
      <c r="L71" s="90">
        <f>Package!L68</f>
        <v>642153066.8627497</v>
      </c>
      <c r="M71" s="91">
        <f>Package!M68</f>
        <v>104918892.01226783</v>
      </c>
      <c r="N71" s="89">
        <f>Package!N68</f>
        <v>0.19529452317784493</v>
      </c>
      <c r="O71" s="88">
        <f>Package!O68</f>
        <v>151520652.55733085</v>
      </c>
      <c r="P71" s="87">
        <f>Package!P68</f>
        <v>18588474.061390355</v>
      </c>
      <c r="Q71" s="89">
        <f>Package!Q68</f>
        <v>0.13983426941248853</v>
      </c>
    </row>
    <row r="72" spans="2:17">
      <c r="B72" s="410"/>
      <c r="C72" s="166" t="s">
        <v>210</v>
      </c>
      <c r="D72" s="88">
        <f>Package!D69</f>
        <v>79569521.769927621</v>
      </c>
      <c r="E72" s="87">
        <f>Package!E69</f>
        <v>326138.08606597781</v>
      </c>
      <c r="F72" s="89">
        <f>Package!F69</f>
        <v>4.1156506815394562E-3</v>
      </c>
      <c r="G72" s="106">
        <f>Package!G69</f>
        <v>6.0801589996157617</v>
      </c>
      <c r="H72" s="92">
        <f>Package!H69</f>
        <v>-0.2906387960156307</v>
      </c>
      <c r="I72" s="194">
        <f>Package!I69</f>
        <v>2.2157465425454306</v>
      </c>
      <c r="J72" s="195">
        <f>Package!J69</f>
        <v>5.8312879108570748E-3</v>
      </c>
      <c r="K72" s="89">
        <f>Package!K69</f>
        <v>2.6386929990314598E-3</v>
      </c>
      <c r="L72" s="90">
        <f>Package!L69</f>
        <v>176305892.75371051</v>
      </c>
      <c r="M72" s="91">
        <f>Package!M69</f>
        <v>1184730.3218841851</v>
      </c>
      <c r="N72" s="89">
        <f>Package!N69</f>
        <v>6.7652036192107504E-3</v>
      </c>
      <c r="O72" s="88">
        <f>Package!O69</f>
        <v>37680383.80898121</v>
      </c>
      <c r="P72" s="87">
        <f>Package!P69</f>
        <v>218650.15749886632</v>
      </c>
      <c r="Q72" s="89">
        <f>Package!Q69</f>
        <v>5.8366267704808806E-3</v>
      </c>
    </row>
    <row r="73" spans="2:17" ht="15.75" thickBot="1">
      <c r="B73" s="411"/>
      <c r="C73" s="167" t="s">
        <v>211</v>
      </c>
      <c r="D73" s="155">
        <f>Package!D70</f>
        <v>219126601.71978712</v>
      </c>
      <c r="E73" s="149">
        <f>Package!E70</f>
        <v>2050293.1198688745</v>
      </c>
      <c r="F73" s="151">
        <f>Package!F70</f>
        <v>9.4450340209518684E-3</v>
      </c>
      <c r="G73" s="152">
        <f>Package!G70</f>
        <v>16.744157183125349</v>
      </c>
      <c r="H73" s="153">
        <f>Package!H70</f>
        <v>-0.70776377256453671</v>
      </c>
      <c r="I73" s="196">
        <f>Package!I70</f>
        <v>2.5906021740006038</v>
      </c>
      <c r="J73" s="197">
        <f>Package!J70</f>
        <v>0.17795435897300305</v>
      </c>
      <c r="K73" s="151">
        <f>Package!K70</f>
        <v>7.3758945613438917E-2</v>
      </c>
      <c r="L73" s="154">
        <f>Package!L70</f>
        <v>567669850.79664493</v>
      </c>
      <c r="M73" s="150">
        <f>Package!M70</f>
        <v>43941169.158794999</v>
      </c>
      <c r="N73" s="151">
        <f>Package!N70</f>
        <v>8.3900635385059208E-2</v>
      </c>
      <c r="O73" s="155">
        <f>Package!O70</f>
        <v>146108206.40033501</v>
      </c>
      <c r="P73" s="149">
        <f>Package!P70</f>
        <v>4193553.2122371495</v>
      </c>
      <c r="Q73" s="151">
        <f>Package!Q70</f>
        <v>2.9549825321271726E-2</v>
      </c>
    </row>
    <row r="74" spans="2:17">
      <c r="B74" s="412" t="s">
        <v>220</v>
      </c>
      <c r="C74" s="171" t="s">
        <v>221</v>
      </c>
      <c r="D74" s="127">
        <f>Flavor!D211</f>
        <v>120800699.35529758</v>
      </c>
      <c r="E74" s="121">
        <f>Flavor!E211</f>
        <v>4353913.5293096453</v>
      </c>
      <c r="F74" s="123">
        <f>Flavor!F211</f>
        <v>3.7389726976371065E-2</v>
      </c>
      <c r="G74" s="124">
        <f>Flavor!G211</f>
        <v>9.230763777476696</v>
      </c>
      <c r="H74" s="125">
        <f>Flavor!H211</f>
        <v>-0.13101372319366789</v>
      </c>
      <c r="I74" s="198">
        <f>Flavor!I211</f>
        <v>2.5436379105939149</v>
      </c>
      <c r="J74" s="199">
        <f>Flavor!J211</f>
        <v>0.14205011318869465</v>
      </c>
      <c r="K74" s="123">
        <f>Flavor!K211</f>
        <v>5.914841561993768E-2</v>
      </c>
      <c r="L74" s="126">
        <f>Flavor!L211</f>
        <v>307273238.50639284</v>
      </c>
      <c r="M74" s="122">
        <f>Flavor!M211</f>
        <v>27616058.619641066</v>
      </c>
      <c r="N74" s="123">
        <f>Flavor!N211</f>
        <v>9.8749685707423249E-2</v>
      </c>
      <c r="O74" s="127">
        <f>Flavor!O211</f>
        <v>125208124.71548335</v>
      </c>
      <c r="P74" s="121">
        <f>Flavor!P211</f>
        <v>2780070.3707720339</v>
      </c>
      <c r="Q74" s="123">
        <f>Flavor!Q211</f>
        <v>2.2707788551016274E-2</v>
      </c>
    </row>
    <row r="75" spans="2:17">
      <c r="B75" s="410"/>
      <c r="C75" s="166" t="s">
        <v>222</v>
      </c>
      <c r="D75" s="88">
        <f>Flavor!D212</f>
        <v>344508426.943093</v>
      </c>
      <c r="E75" s="87">
        <f>Flavor!E212</f>
        <v>-4175656.9899338484</v>
      </c>
      <c r="F75" s="89">
        <f>Flavor!F212</f>
        <v>-1.1975473451021882E-2</v>
      </c>
      <c r="G75" s="106">
        <f>Flavor!G212</f>
        <v>26.324979287649469</v>
      </c>
      <c r="H75" s="92">
        <f>Flavor!H212</f>
        <v>-1.7075918876861351</v>
      </c>
      <c r="I75" s="194">
        <f>Flavor!I212</f>
        <v>2.30472559201122</v>
      </c>
      <c r="J75" s="195">
        <f>Flavor!J212</f>
        <v>0.12647281844368718</v>
      </c>
      <c r="K75" s="89">
        <f>Flavor!K212</f>
        <v>5.8061589535612322E-2</v>
      </c>
      <c r="L75" s="90">
        <f>Flavor!L212</f>
        <v>793997388.23927414</v>
      </c>
      <c r="M75" s="91">
        <f>Flavor!M212</f>
        <v>34475315.313304067</v>
      </c>
      <c r="N75" s="89">
        <f>Flavor!N212</f>
        <v>4.5390801060582665E-2</v>
      </c>
      <c r="O75" s="88">
        <f>Flavor!O212</f>
        <v>192399767.06915393</v>
      </c>
      <c r="P75" s="87">
        <f>Flavor!P212</f>
        <v>-1932397.7675256729</v>
      </c>
      <c r="Q75" s="89">
        <f>Flavor!Q212</f>
        <v>-9.9437875822033697E-3</v>
      </c>
    </row>
    <row r="76" spans="2:17">
      <c r="B76" s="410"/>
      <c r="C76" s="166" t="s">
        <v>223</v>
      </c>
      <c r="D76" s="88">
        <f>Flavor!D213</f>
        <v>202570516.57471257</v>
      </c>
      <c r="E76" s="87">
        <f>Flavor!E213</f>
        <v>24786472.722462803</v>
      </c>
      <c r="F76" s="89">
        <f>Flavor!F213</f>
        <v>0.13941899500869714</v>
      </c>
      <c r="G76" s="106">
        <f>Flavor!G213</f>
        <v>15.479054316423523</v>
      </c>
      <c r="H76" s="92">
        <f>Flavor!H213</f>
        <v>1.1860478593681876</v>
      </c>
      <c r="I76" s="194">
        <f>Flavor!I213</f>
        <v>2.4711222162387236</v>
      </c>
      <c r="J76" s="195">
        <f>Flavor!J213</f>
        <v>0.13104881990494954</v>
      </c>
      <c r="K76" s="89">
        <f>Flavor!K213</f>
        <v>5.6002012633563365E-2</v>
      </c>
      <c r="L76" s="90">
        <f>Flavor!L213</f>
        <v>500576503.86272687</v>
      </c>
      <c r="M76" s="91">
        <f>Flavor!M213</f>
        <v>84548792.55144012</v>
      </c>
      <c r="N76" s="89">
        <f>Flavor!N213</f>
        <v>0.20322875196209636</v>
      </c>
      <c r="O76" s="88">
        <f>Flavor!O213</f>
        <v>158013801.02702591</v>
      </c>
      <c r="P76" s="87">
        <f>Flavor!P213</f>
        <v>16593089.50482744</v>
      </c>
      <c r="Q76" s="89">
        <f>Flavor!Q213</f>
        <v>0.11733139599020376</v>
      </c>
    </row>
    <row r="77" spans="2:17">
      <c r="B77" s="410"/>
      <c r="C77" s="166" t="s">
        <v>224</v>
      </c>
      <c r="D77" s="88">
        <f>Flavor!D214</f>
        <v>28479296.849085554</v>
      </c>
      <c r="E77" s="87">
        <f>Flavor!E214</f>
        <v>-855399.40960695967</v>
      </c>
      <c r="F77" s="89">
        <f>Flavor!F214</f>
        <v>-2.9159988638146749E-2</v>
      </c>
      <c r="G77" s="106">
        <f>Flavor!G214</f>
        <v>2.1761932105156854</v>
      </c>
      <c r="H77" s="92">
        <f>Flavor!H214</f>
        <v>-0.18217930681606775</v>
      </c>
      <c r="I77" s="194">
        <f>Flavor!I214</f>
        <v>2.5084691726790633</v>
      </c>
      <c r="J77" s="195">
        <f>Flavor!J214</f>
        <v>0.2208449304415887</v>
      </c>
      <c r="K77" s="89">
        <f>Flavor!K214</f>
        <v>9.6538988512197776E-2</v>
      </c>
      <c r="L77" s="90">
        <f>Flavor!L214</f>
        <v>71439438.2055071</v>
      </c>
      <c r="M77" s="91">
        <f>Flavor!M214</f>
        <v>4332675.905449152</v>
      </c>
      <c r="N77" s="89">
        <f>Flavor!N214</f>
        <v>6.4563924065897171E-2</v>
      </c>
      <c r="O77" s="88">
        <f>Flavor!O214</f>
        <v>22383893.436781779</v>
      </c>
      <c r="P77" s="87">
        <f>Flavor!P214</f>
        <v>655795.89921084791</v>
      </c>
      <c r="Q77" s="89">
        <f>Flavor!Q214</f>
        <v>3.0181929093280473E-2</v>
      </c>
    </row>
    <row r="78" spans="2:17">
      <c r="B78" s="410"/>
      <c r="C78" s="166" t="s">
        <v>225</v>
      </c>
      <c r="D78" s="88">
        <f>Flavor!D215</f>
        <v>145507225.62905234</v>
      </c>
      <c r="E78" s="87">
        <f>Flavor!E215</f>
        <v>19956081.424091429</v>
      </c>
      <c r="F78" s="89">
        <f>Flavor!F215</f>
        <v>0.15894782600717153</v>
      </c>
      <c r="G78" s="106">
        <f>Flavor!G215</f>
        <v>11.118667647339931</v>
      </c>
      <c r="H78" s="92">
        <f>Flavor!H215</f>
        <v>1.0249422717176824</v>
      </c>
      <c r="I78" s="194">
        <f>Flavor!I215</f>
        <v>2.4001891015425878</v>
      </c>
      <c r="J78" s="195">
        <f>Flavor!J215</f>
        <v>5.4048836523217236E-2</v>
      </c>
      <c r="K78" s="89">
        <f>Flavor!K215</f>
        <v>2.3037342365705059E-2</v>
      </c>
      <c r="L78" s="90">
        <f>Flavor!L215</f>
        <v>349244857.15054977</v>
      </c>
      <c r="M78" s="91">
        <f>Flavor!M215</f>
        <v>54684262.412037551</v>
      </c>
      <c r="N78" s="89">
        <f>Flavor!N215</f>
        <v>0.18564690385888835</v>
      </c>
      <c r="O78" s="88">
        <f>Flavor!O215</f>
        <v>98281504.181575537</v>
      </c>
      <c r="P78" s="87">
        <f>Flavor!P215</f>
        <v>11257072.86308296</v>
      </c>
      <c r="Q78" s="89">
        <f>Flavor!Q215</f>
        <v>0.12935531657637903</v>
      </c>
    </row>
    <row r="79" spans="2:17">
      <c r="B79" s="410"/>
      <c r="C79" s="166" t="s">
        <v>226</v>
      </c>
      <c r="D79" s="88">
        <f>Flavor!D216</f>
        <v>43414969.797861151</v>
      </c>
      <c r="E79" s="87">
        <f>Flavor!E216</f>
        <v>3824683.9192402512</v>
      </c>
      <c r="F79" s="89">
        <f>Flavor!F216</f>
        <v>9.6606625447623093E-2</v>
      </c>
      <c r="G79" s="106">
        <f>Flavor!G216</f>
        <v>3.3174752526196101</v>
      </c>
      <c r="H79" s="92">
        <f>Flavor!H216</f>
        <v>0.13460124751448577</v>
      </c>
      <c r="I79" s="194">
        <f>Flavor!I216</f>
        <v>2.3485075611669135</v>
      </c>
      <c r="J79" s="195">
        <f>Flavor!J216</f>
        <v>8.6934903084928905E-2</v>
      </c>
      <c r="K79" s="89">
        <f>Flavor!K216</f>
        <v>3.8440022156377436E-2</v>
      </c>
      <c r="L79" s="90">
        <f>Flavor!L216</f>
        <v>101960384.8381101</v>
      </c>
      <c r="M79" s="91">
        <f>Flavor!M216</f>
        <v>12424076.769371778</v>
      </c>
      <c r="N79" s="89">
        <f>Flavor!N216</f>
        <v>0.13876020842666009</v>
      </c>
      <c r="O79" s="88">
        <f>Flavor!O216</f>
        <v>58821769.109891132</v>
      </c>
      <c r="P79" s="87">
        <f>Flavor!P216</f>
        <v>2906008.4206661582</v>
      </c>
      <c r="Q79" s="89">
        <f>Flavor!Q216</f>
        <v>5.1971186385489865E-2</v>
      </c>
    </row>
    <row r="80" spans="2:17">
      <c r="B80" s="410"/>
      <c r="C80" s="166" t="s">
        <v>227</v>
      </c>
      <c r="D80" s="88">
        <f>Flavor!D217</f>
        <v>2782980.3217648459</v>
      </c>
      <c r="E80" s="87">
        <f>Flavor!E217</f>
        <v>-922692.76769936783</v>
      </c>
      <c r="F80" s="89">
        <f>Flavor!F217</f>
        <v>-0.24899464831982138</v>
      </c>
      <c r="G80" s="106">
        <f>Flavor!G217</f>
        <v>0.2126563346460528</v>
      </c>
      <c r="H80" s="92">
        <f>Flavor!H217</f>
        <v>-8.5262467557961547E-2</v>
      </c>
      <c r="I80" s="194">
        <f>Flavor!I217</f>
        <v>3.2543240384350631</v>
      </c>
      <c r="J80" s="195">
        <f>Flavor!J217</f>
        <v>4.9179282554021597E-2</v>
      </c>
      <c r="K80" s="89">
        <f>Flavor!K217</f>
        <v>1.5343856923711086E-2</v>
      </c>
      <c r="L80" s="90">
        <f>Flavor!L217</f>
        <v>9056719.7596110851</v>
      </c>
      <c r="M80" s="91">
        <f>Flavor!M217</f>
        <v>-2820498.9100946374</v>
      </c>
      <c r="N80" s="89">
        <f>Flavor!N217</f>
        <v>-0.23747132965469936</v>
      </c>
      <c r="O80" s="88">
        <f>Flavor!O217</f>
        <v>5576487.4541012719</v>
      </c>
      <c r="P80" s="87">
        <f>Flavor!P217</f>
        <v>-1641268.3525206782</v>
      </c>
      <c r="Q80" s="89">
        <f>Flavor!Q217</f>
        <v>-0.22739316714135605</v>
      </c>
    </row>
    <row r="81" spans="2:17">
      <c r="B81" s="410"/>
      <c r="C81" s="166" t="s">
        <v>228</v>
      </c>
      <c r="D81" s="88">
        <f>Flavor!D218</f>
        <v>26045428.91542628</v>
      </c>
      <c r="E81" s="87">
        <f>Flavor!E218</f>
        <v>585879.11552364007</v>
      </c>
      <c r="F81" s="89">
        <f>Flavor!F218</f>
        <v>2.3012155365209189E-2</v>
      </c>
      <c r="G81" s="106">
        <f>Flavor!G218</f>
        <v>1.9902136584014545</v>
      </c>
      <c r="H81" s="92">
        <f>Flavor!H218</f>
        <v>-5.6615189670815358E-2</v>
      </c>
      <c r="I81" s="194">
        <f>Flavor!I218</f>
        <v>2.4836991202321417</v>
      </c>
      <c r="J81" s="195">
        <f>Flavor!J218</f>
        <v>-6.7544029027477137E-2</v>
      </c>
      <c r="K81" s="89">
        <f>Flavor!K218</f>
        <v>-2.6474947731688642E-2</v>
      </c>
      <c r="L81" s="90">
        <f>Flavor!L218</f>
        <v>64689008.883313037</v>
      </c>
      <c r="M81" s="91">
        <f>Flavor!M218</f>
        <v>-264493.12692266703</v>
      </c>
      <c r="N81" s="89">
        <f>Flavor!N218</f>
        <v>-4.0720379769667667E-3</v>
      </c>
      <c r="O81" s="88">
        <f>Flavor!O218</f>
        <v>34309640.250907458</v>
      </c>
      <c r="P81" s="87">
        <f>Flavor!P218</f>
        <v>384752.34689228237</v>
      </c>
      <c r="Q81" s="89">
        <f>Flavor!Q218</f>
        <v>1.134130046297795E-2</v>
      </c>
    </row>
    <row r="82" spans="2:17">
      <c r="B82" s="410"/>
      <c r="C82" s="166" t="s">
        <v>229</v>
      </c>
      <c r="D82" s="88">
        <f>Flavor!D219</f>
        <v>14172298.484238399</v>
      </c>
      <c r="E82" s="87">
        <f>Flavor!E219</f>
        <v>-15592408.222246455</v>
      </c>
      <c r="F82" s="89">
        <f>Flavor!F219</f>
        <v>-0.52385559770522883</v>
      </c>
      <c r="G82" s="106">
        <f>Flavor!G219</f>
        <v>1.0829501831535437</v>
      </c>
      <c r="H82" s="92">
        <f>Flavor!H219</f>
        <v>-1.3099931650228775</v>
      </c>
      <c r="I82" s="194">
        <f>Flavor!I219</f>
        <v>2.3814681194518266</v>
      </c>
      <c r="J82" s="195">
        <f>Flavor!J219</f>
        <v>0.60717555842031601</v>
      </c>
      <c r="K82" s="89">
        <f>Flavor!K219</f>
        <v>0.34220712624040184</v>
      </c>
      <c r="L82" s="90">
        <f>Flavor!L219</f>
        <v>33750877.019569196</v>
      </c>
      <c r="M82" s="91">
        <f>Flavor!M219</f>
        <v>-19060420.671031594</v>
      </c>
      <c r="N82" s="89">
        <f>Flavor!N219</f>
        <v>-0.3609155901204813</v>
      </c>
      <c r="O82" s="88">
        <f>Flavor!O219</f>
        <v>6477936.5419510566</v>
      </c>
      <c r="P82" s="87">
        <f>Flavor!P219</f>
        <v>-2842133.8130243719</v>
      </c>
      <c r="Q82" s="89">
        <f>Flavor!Q219</f>
        <v>-0.30494767794398958</v>
      </c>
    </row>
    <row r="83" spans="2:17">
      <c r="B83" s="410"/>
      <c r="C83" s="166" t="s">
        <v>230</v>
      </c>
      <c r="D83" s="88">
        <f>Flavor!D220</f>
        <v>5523191.2313697087</v>
      </c>
      <c r="E83" s="87">
        <f>Flavor!E220</f>
        <v>-459466.59895300213</v>
      </c>
      <c r="F83" s="89">
        <f>Flavor!F220</f>
        <v>-7.6799745528521729E-2</v>
      </c>
      <c r="G83" s="106">
        <f>Flavor!G220</f>
        <v>0.42204452314181573</v>
      </c>
      <c r="H83" s="92">
        <f>Flavor!H220</f>
        <v>-5.8933213365402748E-2</v>
      </c>
      <c r="I83" s="194">
        <f>Flavor!I220</f>
        <v>3.3639281171114725</v>
      </c>
      <c r="J83" s="195">
        <f>Flavor!J220</f>
        <v>0.11195346404651918</v>
      </c>
      <c r="K83" s="89">
        <f>Flavor!K220</f>
        <v>3.4426302782220079E-2</v>
      </c>
      <c r="L83" s="90">
        <f>Flavor!L220</f>
        <v>18579618.2793881</v>
      </c>
      <c r="M83" s="91">
        <f>Flavor!M220</f>
        <v>-875833.34278192371</v>
      </c>
      <c r="N83" s="89">
        <f>Flavor!N220</f>
        <v>-4.5017374039463952E-2</v>
      </c>
      <c r="O83" s="88">
        <f>Flavor!O220</f>
        <v>12037107.317578634</v>
      </c>
      <c r="P83" s="87">
        <f>Flavor!P220</f>
        <v>-1035409.7932464089</v>
      </c>
      <c r="Q83" s="89">
        <f>Flavor!Q220</f>
        <v>-7.9205082270575919E-2</v>
      </c>
    </row>
    <row r="84" spans="2:17">
      <c r="B84" s="410"/>
      <c r="C84" s="166" t="s">
        <v>231</v>
      </c>
      <c r="D84" s="88">
        <f>Flavor!D221</f>
        <v>2526073.4175642715</v>
      </c>
      <c r="E84" s="87">
        <f>Flavor!E221</f>
        <v>601280.58416125178</v>
      </c>
      <c r="F84" s="89">
        <f>Flavor!F221</f>
        <v>0.31238716901194613</v>
      </c>
      <c r="G84" s="106">
        <f>Flavor!G221</f>
        <v>0.1930252649739852</v>
      </c>
      <c r="H84" s="92">
        <f>Flavor!H221</f>
        <v>3.8280914467554439E-2</v>
      </c>
      <c r="I84" s="194">
        <f>Flavor!I221</f>
        <v>2.9528092448857315</v>
      </c>
      <c r="J84" s="195">
        <f>Flavor!J221</f>
        <v>0.44396032401784735</v>
      </c>
      <c r="K84" s="89">
        <f>Flavor!K221</f>
        <v>0.17695777546631564</v>
      </c>
      <c r="L84" s="90">
        <f>Flavor!L221</f>
        <v>7459012.9406438759</v>
      </c>
      <c r="M84" s="91">
        <f>Flavor!M221</f>
        <v>2629998.5176664731</v>
      </c>
      <c r="N84" s="89">
        <f>Flavor!N221</f>
        <v>0.54462428299083587</v>
      </c>
      <c r="O84" s="88">
        <f>Flavor!O221</f>
        <v>3939392.4684542529</v>
      </c>
      <c r="P84" s="87">
        <f>Flavor!P221</f>
        <v>900667.73992722854</v>
      </c>
      <c r="Q84" s="89">
        <f>Flavor!Q221</f>
        <v>0.29639662042169035</v>
      </c>
    </row>
    <row r="85" spans="2:17">
      <c r="B85" s="410"/>
      <c r="C85" s="166" t="s">
        <v>232</v>
      </c>
      <c r="D85" s="88">
        <f>Flavor!D222</f>
        <v>14910476.840636322</v>
      </c>
      <c r="E85" s="87">
        <f>Flavor!E222</f>
        <v>257112.69196659699</v>
      </c>
      <c r="F85" s="89">
        <f>Flavor!F222</f>
        <v>1.75463251549603E-2</v>
      </c>
      <c r="G85" s="106">
        <f>Flavor!G222</f>
        <v>1.1393567277341685</v>
      </c>
      <c r="H85" s="92">
        <f>Flavor!H222</f>
        <v>-3.870528422331887E-2</v>
      </c>
      <c r="I85" s="194">
        <f>Flavor!I222</f>
        <v>2.2157566084152647</v>
      </c>
      <c r="J85" s="195">
        <f>Flavor!J222</f>
        <v>-1.6484341907024636E-2</v>
      </c>
      <c r="K85" s="89">
        <f>Flavor!K222</f>
        <v>-7.3846606499377403E-3</v>
      </c>
      <c r="L85" s="90">
        <f>Flavor!L222</f>
        <v>33037987.594262689</v>
      </c>
      <c r="M85" s="91">
        <f>Flavor!M222</f>
        <v>328148.08161761612</v>
      </c>
      <c r="N85" s="89">
        <f>Flavor!N222</f>
        <v>1.0032090848099685E-2</v>
      </c>
      <c r="O85" s="88">
        <f>Flavor!O222</f>
        <v>14229829.580997691</v>
      </c>
      <c r="P85" s="87">
        <f>Flavor!P222</f>
        <v>-1026499.6188932359</v>
      </c>
      <c r="Q85" s="89">
        <f>Flavor!Q222</f>
        <v>-6.7283525771099306E-2</v>
      </c>
    </row>
    <row r="86" spans="2:17" ht="15.75" thickBot="1">
      <c r="B86" s="413"/>
      <c r="C86" s="172" t="s">
        <v>233</v>
      </c>
      <c r="D86" s="155">
        <f>Flavor!D223</f>
        <v>5115721.9249541108</v>
      </c>
      <c r="E86" s="149">
        <f>Flavor!E223</f>
        <v>-130847.01156117674</v>
      </c>
      <c r="F86" s="151">
        <f>Flavor!F223</f>
        <v>-2.4939539181597768E-2</v>
      </c>
      <c r="G86" s="152">
        <f>Flavor!G223</f>
        <v>0.39090850377960906</v>
      </c>
      <c r="H86" s="153">
        <f>Flavor!H223</f>
        <v>-3.0891124927902802E-2</v>
      </c>
      <c r="I86" s="196">
        <f>Flavor!I223</f>
        <v>2.232126538182178</v>
      </c>
      <c r="J86" s="197">
        <f>Flavor!J223</f>
        <v>0.15245767610682393</v>
      </c>
      <c r="K86" s="151">
        <f>Flavor!K223</f>
        <v>7.3308630468546118E-2</v>
      </c>
      <c r="L86" s="154">
        <f>Flavor!L223</f>
        <v>11418938.670650488</v>
      </c>
      <c r="M86" s="150">
        <f>Flavor!M223</f>
        <v>507812.62064783834</v>
      </c>
      <c r="N86" s="151">
        <f>Flavor!N223</f>
        <v>4.654080782502875E-2</v>
      </c>
      <c r="O86" s="155">
        <f>Flavor!O223</f>
        <v>12101569.382040553</v>
      </c>
      <c r="P86" s="149">
        <f>Flavor!P223</f>
        <v>462433.82195223123</v>
      </c>
      <c r="Q86" s="151">
        <f>Flavor!Q223</f>
        <v>3.9730942179070396E-2</v>
      </c>
    </row>
    <row r="87" spans="2:17">
      <c r="B87" s="409" t="s">
        <v>234</v>
      </c>
      <c r="C87" s="244" t="s">
        <v>346</v>
      </c>
      <c r="D87" s="127">
        <f>Fat!D67</f>
        <v>271603921.04744732</v>
      </c>
      <c r="E87" s="121">
        <f>Fat!E67</f>
        <v>4457470.2074130774</v>
      </c>
      <c r="F87" s="123">
        <f>Fat!F67</f>
        <v>1.6685492894989589E-2</v>
      </c>
      <c r="G87" s="124">
        <f>Fat!G67</f>
        <v>20.754115246067656</v>
      </c>
      <c r="H87" s="125">
        <f>Fat!H67</f>
        <v>-0.72321120067072542</v>
      </c>
      <c r="I87" s="198">
        <f>Fat!I67</f>
        <v>2.7730751086158936</v>
      </c>
      <c r="J87" s="199">
        <f>Fat!J67</f>
        <v>0.16484101296302267</v>
      </c>
      <c r="K87" s="123">
        <f>Fat!K67</f>
        <v>6.3200236987071931E-2</v>
      </c>
      <c r="L87" s="126">
        <f>Fat!L67</f>
        <v>753178072.85915256</v>
      </c>
      <c r="M87" s="122">
        <f>Fat!M67</f>
        <v>56397591.245521665</v>
      </c>
      <c r="N87" s="123">
        <f>Fat!N67</f>
        <v>8.0940256987270892E-2</v>
      </c>
      <c r="O87" s="127">
        <f>Fat!O67</f>
        <v>230928871.51987666</v>
      </c>
      <c r="P87" s="121">
        <f>Fat!P67</f>
        <v>4849695.5647583306</v>
      </c>
      <c r="Q87" s="123">
        <f>Fat!Q67</f>
        <v>2.1451314762935537E-2</v>
      </c>
    </row>
    <row r="88" spans="2:17">
      <c r="B88" s="410"/>
      <c r="C88" s="245" t="s">
        <v>236</v>
      </c>
      <c r="D88" s="88">
        <f>Fat!D68</f>
        <v>14898199.265364135</v>
      </c>
      <c r="E88" s="87">
        <f>Fat!E68</f>
        <v>2673960.2314400785</v>
      </c>
      <c r="F88" s="89">
        <f>Fat!F68</f>
        <v>0.21874246928740895</v>
      </c>
      <c r="G88" s="106">
        <f>Fat!G68</f>
        <v>1.1384185593485332</v>
      </c>
      <c r="H88" s="92">
        <f>Fat!H68</f>
        <v>0.15564685690222768</v>
      </c>
      <c r="I88" s="194">
        <f>Fat!I68</f>
        <v>3.2209479885045256</v>
      </c>
      <c r="J88" s="195">
        <f>Fat!J68</f>
        <v>0.16443314816043797</v>
      </c>
      <c r="K88" s="89">
        <f>Fat!K68</f>
        <v>5.3797595218587874E-2</v>
      </c>
      <c r="L88" s="90">
        <f>Fat!L68</f>
        <v>47986324.95611421</v>
      </c>
      <c r="M88" s="91">
        <f>Fat!M68</f>
        <v>10622756.93701186</v>
      </c>
      <c r="N88" s="89">
        <f>Fat!N68</f>
        <v>0.28430788332583523</v>
      </c>
      <c r="O88" s="88">
        <f>Fat!O68</f>
        <v>18121738.583097555</v>
      </c>
      <c r="P88" s="87">
        <f>Fat!P68</f>
        <v>5220290.3056730963</v>
      </c>
      <c r="Q88" s="89">
        <f>Fat!Q68</f>
        <v>0.40462823966885936</v>
      </c>
    </row>
    <row r="89" spans="2:17">
      <c r="B89" s="410"/>
      <c r="C89" s="245" t="s">
        <v>97</v>
      </c>
      <c r="D89" s="88">
        <f>Fat!D69</f>
        <v>599685103.45016491</v>
      </c>
      <c r="E89" s="87">
        <f>Fat!E69</f>
        <v>32063.436967372894</v>
      </c>
      <c r="F89" s="89">
        <f>Fat!F69</f>
        <v>5.3469981519091812E-5</v>
      </c>
      <c r="G89" s="106">
        <f>Fat!G69</f>
        <v>45.823836785406755</v>
      </c>
      <c r="H89" s="92">
        <f>Fat!H69</f>
        <v>-2.3854658448361334</v>
      </c>
      <c r="I89" s="194">
        <f>Fat!I69</f>
        <v>2.3269885040154534</v>
      </c>
      <c r="J89" s="195">
        <f>Fat!J69</f>
        <v>0.11366877335484027</v>
      </c>
      <c r="K89" s="89">
        <f>Fat!K69</f>
        <v>5.1356689130907157E-2</v>
      </c>
      <c r="L89" s="90">
        <f>Fat!L69</f>
        <v>1395460341.7578516</v>
      </c>
      <c r="M89" s="91">
        <f>Fat!M69</f>
        <v>68236436.746023417</v>
      </c>
      <c r="N89" s="89">
        <f>Fat!N69</f>
        <v>5.1412905153644967E-2</v>
      </c>
      <c r="O89" s="88">
        <f>Fat!O69</f>
        <v>497486805.22093928</v>
      </c>
      <c r="P89" s="87">
        <f>Fat!P69</f>
        <v>-10697675.971854448</v>
      </c>
      <c r="Q89" s="89">
        <f>Fat!Q69</f>
        <v>-2.1050772638206539E-2</v>
      </c>
    </row>
    <row r="90" spans="2:17" ht="15.75" thickBot="1">
      <c r="B90" s="411"/>
      <c r="C90" s="246" t="s">
        <v>23</v>
      </c>
      <c r="D90" s="120">
        <f>Fat!D70</f>
        <v>421840459.94024968</v>
      </c>
      <c r="E90" s="114">
        <f>Fat!E70</f>
        <v>57010810.300076783</v>
      </c>
      <c r="F90" s="116">
        <f>Fat!F70</f>
        <v>0.15626693268024092</v>
      </c>
      <c r="G90" s="117">
        <f>Fat!G70</f>
        <v>32.234164688383508</v>
      </c>
      <c r="H90" s="118">
        <f>Fat!H70</f>
        <v>2.9035654678717826</v>
      </c>
      <c r="I90" s="206">
        <f>Fat!I70</f>
        <v>2.5302390697172554</v>
      </c>
      <c r="J90" s="207">
        <f>Fat!J70</f>
        <v>5.7939367232308303E-2</v>
      </c>
      <c r="K90" s="116">
        <f>Fat!K70</f>
        <v>2.3435414069771773E-2</v>
      </c>
      <c r="L90" s="119">
        <f>Fat!L70</f>
        <v>1067357212.9283166</v>
      </c>
      <c r="M90" s="115">
        <f>Fat!M70</f>
        <v>165388978.66522956</v>
      </c>
      <c r="N90" s="116">
        <f>Fat!N70</f>
        <v>0.1833645270227873</v>
      </c>
      <c r="O90" s="120">
        <f>Fat!O70</f>
        <v>339060117.30946428</v>
      </c>
      <c r="P90" s="114">
        <f>Fat!P70</f>
        <v>38550038.835047126</v>
      </c>
      <c r="Q90" s="116">
        <f>Fat!Q70</f>
        <v>0.12828201646597667</v>
      </c>
    </row>
    <row r="91" spans="2:17" hidden="1">
      <c r="B91" s="412" t="s">
        <v>237</v>
      </c>
      <c r="C91" s="169" t="s">
        <v>238</v>
      </c>
      <c r="D91" s="136">
        <f>Organic!D19</f>
        <v>29817214.539767019</v>
      </c>
      <c r="E91" s="128">
        <f>Organic!E19</f>
        <v>2506777.8233579062</v>
      </c>
      <c r="F91" s="132">
        <f>Organic!F19</f>
        <v>9.1788273083591596E-2</v>
      </c>
      <c r="G91" s="133">
        <f>Organic!G19</f>
        <v>2.2784277358313378</v>
      </c>
      <c r="H91" s="134">
        <f>Organic!H19</f>
        <v>8.2796227657066179E-2</v>
      </c>
      <c r="I91" s="202">
        <f>Organic!I19</f>
        <v>3.5709440161463175</v>
      </c>
      <c r="J91" s="203">
        <f>Organic!J19</f>
        <v>3.4590210719663173E-2</v>
      </c>
      <c r="K91" s="132">
        <f>Organic!K19</f>
        <v>9.7813207113449235E-3</v>
      </c>
      <c r="L91" s="135">
        <f>Organic!L19</f>
        <v>106475603.83893201</v>
      </c>
      <c r="M91" s="129">
        <f>Organic!M19</f>
        <v>9896237.0289948136</v>
      </c>
      <c r="N91" s="132">
        <f>Organic!N19</f>
        <v>0.10246740433150754</v>
      </c>
      <c r="O91" s="136">
        <f>Organic!O19</f>
        <v>20955263.413470224</v>
      </c>
      <c r="P91" s="128">
        <f>Organic!P19</f>
        <v>1125318.9060754515</v>
      </c>
      <c r="Q91" s="132">
        <f>Organic!Q19</f>
        <v>5.6748464709813463E-2</v>
      </c>
    </row>
    <row r="92" spans="2:17" hidden="1">
      <c r="B92" s="410"/>
      <c r="C92" s="173" t="s">
        <v>239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8" t="e">
        <f>#REF!</f>
        <v>#REF!</v>
      </c>
      <c r="J92" s="209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.75" hidden="1" thickBot="1">
      <c r="B93" s="413"/>
      <c r="C93" s="170" t="s">
        <v>240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4" t="e">
        <f>#REF!</f>
        <v>#REF!</v>
      </c>
      <c r="J93" s="205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409" t="s">
        <v>101</v>
      </c>
      <c r="C94" s="165" t="s">
        <v>241</v>
      </c>
      <c r="D94" s="127">
        <f>Size!D115</f>
        <v>139117381.5892143</v>
      </c>
      <c r="E94" s="121">
        <f>Size!E115</f>
        <v>-1698182.6417034268</v>
      </c>
      <c r="F94" s="123">
        <f>Size!F115</f>
        <v>-1.2059623174315064E-2</v>
      </c>
      <c r="G94" s="124">
        <f>Size!G115</f>
        <v>10.630399440107274</v>
      </c>
      <c r="H94" s="125">
        <f>Size!H115</f>
        <v>-0.69051398494151783</v>
      </c>
      <c r="I94" s="198">
        <f>Size!I115</f>
        <v>3.5174324687432592</v>
      </c>
      <c r="J94" s="199">
        <f>Size!J115</f>
        <v>0.24994207768172583</v>
      </c>
      <c r="K94" s="123">
        <f>Size!K115</f>
        <v>7.6493592258285212E-2</v>
      </c>
      <c r="L94" s="126">
        <f>Size!L115</f>
        <v>489335994.9684481</v>
      </c>
      <c r="M94" s="122">
        <f>Size!M115</f>
        <v>29222491.932016253</v>
      </c>
      <c r="N94" s="123">
        <f>Size!N115</f>
        <v>6.3511485186085515E-2</v>
      </c>
      <c r="O94" s="127">
        <f>Size!O115</f>
        <v>421093829.47553158</v>
      </c>
      <c r="P94" s="121">
        <f>Size!P115</f>
        <v>-2623462.4193149209</v>
      </c>
      <c r="Q94" s="123">
        <f>Size!Q115</f>
        <v>-6.1915396645317537E-3</v>
      </c>
    </row>
    <row r="95" spans="2:17">
      <c r="B95" s="410"/>
      <c r="C95" s="166" t="s">
        <v>242</v>
      </c>
      <c r="D95" s="88">
        <f>Size!D116</f>
        <v>266310007.06950656</v>
      </c>
      <c r="E95" s="87">
        <f>Size!E116</f>
        <v>-10980321.546784967</v>
      </c>
      <c r="F95" s="89">
        <f>Size!F116</f>
        <v>-3.9598645944768245E-2</v>
      </c>
      <c r="G95" s="106">
        <f>Size!G116</f>
        <v>20.34959052353334</v>
      </c>
      <c r="H95" s="92">
        <f>Size!H116</f>
        <v>-1.9432563007037338</v>
      </c>
      <c r="I95" s="194">
        <f>Size!I116</f>
        <v>2.6687977257094135</v>
      </c>
      <c r="J95" s="195">
        <f>Size!J116</f>
        <v>0.18592193550601843</v>
      </c>
      <c r="K95" s="89">
        <f>Size!K116</f>
        <v>7.4881690110961158E-2</v>
      </c>
      <c r="L95" s="90">
        <f>Size!L116</f>
        <v>710727541.20075691</v>
      </c>
      <c r="M95" s="91">
        <f>Size!M116</f>
        <v>22250097.421823025</v>
      </c>
      <c r="N95" s="89">
        <f>Size!N116</f>
        <v>3.2317830631743108E-2</v>
      </c>
      <c r="O95" s="88">
        <f>Size!O116</f>
        <v>152009805.89333826</v>
      </c>
      <c r="P95" s="87">
        <f>Size!P116</f>
        <v>-7568886.379293859</v>
      </c>
      <c r="Q95" s="89">
        <f>Size!Q116</f>
        <v>-4.7430432418651483E-2</v>
      </c>
    </row>
    <row r="96" spans="2:17">
      <c r="B96" s="410"/>
      <c r="C96" s="166" t="s">
        <v>243</v>
      </c>
      <c r="D96" s="88">
        <f>Size!D117</f>
        <v>415878437.40161276</v>
      </c>
      <c r="E96" s="87">
        <f>Size!E117</f>
        <v>26911986.13525939</v>
      </c>
      <c r="F96" s="89">
        <f>Size!F117</f>
        <v>6.9188450694506839E-2</v>
      </c>
      <c r="G96" s="106">
        <f>Size!G117</f>
        <v>31.778587676132247</v>
      </c>
      <c r="H96" s="92">
        <f>Size!H117</f>
        <v>0.50750238037759132</v>
      </c>
      <c r="I96" s="194">
        <f>Size!I117</f>
        <v>2.2962499689499074</v>
      </c>
      <c r="J96" s="195">
        <f>Size!J117</f>
        <v>0.10626946315349262</v>
      </c>
      <c r="K96" s="89">
        <f>Size!K117</f>
        <v>4.8525300966022228E-2</v>
      </c>
      <c r="L96" s="90">
        <f>Size!L117</f>
        <v>954960848.97038925</v>
      </c>
      <c r="M96" s="91">
        <f>Size!M117</f>
        <v>103131903.28826416</v>
      </c>
      <c r="N96" s="89">
        <f>Size!N117</f>
        <v>0.12107114205385272</v>
      </c>
      <c r="O96" s="88">
        <f>Size!O117</f>
        <v>208855081.71412283</v>
      </c>
      <c r="P96" s="87">
        <f>Size!P117</f>
        <v>17257227.442302555</v>
      </c>
      <c r="Q96" s="89">
        <f>Size!Q117</f>
        <v>9.0070045449567981E-2</v>
      </c>
    </row>
    <row r="97" spans="2:17">
      <c r="B97" s="410"/>
      <c r="C97" s="166" t="s">
        <v>244</v>
      </c>
      <c r="D97" s="88">
        <f>Size!D118</f>
        <v>270302367.16791868</v>
      </c>
      <c r="E97" s="87">
        <f>Size!E118</f>
        <v>35195107.963547289</v>
      </c>
      <c r="F97" s="89">
        <f>Size!F118</f>
        <v>0.14969809134201714</v>
      </c>
      <c r="G97" s="106">
        <f>Size!G118</f>
        <v>20.654659394655319</v>
      </c>
      <c r="H97" s="92">
        <f>Size!H118</f>
        <v>1.7531342572174076</v>
      </c>
      <c r="I97" s="194">
        <f>Size!I118</f>
        <v>2.0667563328487648</v>
      </c>
      <c r="J97" s="195">
        <f>Size!J118</f>
        <v>8.9021552164422202E-2</v>
      </c>
      <c r="K97" s="89">
        <f>Size!K118</f>
        <v>4.5011875724619989E-2</v>
      </c>
      <c r="L97" s="90">
        <f>Size!L118</f>
        <v>558649129.12830794</v>
      </c>
      <c r="M97" s="91">
        <f>Size!M118</f>
        <v>93669325.408453584</v>
      </c>
      <c r="N97" s="89">
        <f>Size!N118</f>
        <v>0.20144815895033671</v>
      </c>
      <c r="O97" s="88">
        <f>Size!O118</f>
        <v>135334683.33498305</v>
      </c>
      <c r="P97" s="87">
        <f>Size!P118</f>
        <v>17649415.859546825</v>
      </c>
      <c r="Q97" s="89">
        <f>Size!Q118</f>
        <v>0.1499713280868456</v>
      </c>
    </row>
    <row r="98" spans="2:17">
      <c r="B98" s="410"/>
      <c r="C98" s="166" t="s">
        <v>245</v>
      </c>
      <c r="D98" s="88">
        <f>Size!D119</f>
        <v>180610183.40649295</v>
      </c>
      <c r="E98" s="87">
        <f>Size!E119</f>
        <v>3349258.5736272931</v>
      </c>
      <c r="F98" s="89">
        <f>Size!F119</f>
        <v>1.8894511448505725E-2</v>
      </c>
      <c r="G98" s="106">
        <f>Size!G119</f>
        <v>13.800995753581006</v>
      </c>
      <c r="H98" s="92">
        <f>Size!H119</f>
        <v>-0.44995437850919728</v>
      </c>
      <c r="I98" s="194">
        <f>Size!I119</f>
        <v>3.5597735170078337</v>
      </c>
      <c r="J98" s="195">
        <f>Size!J119</f>
        <v>0.22515671874264021</v>
      </c>
      <c r="K98" s="89">
        <f>Size!K119</f>
        <v>6.7521017365406458E-2</v>
      </c>
      <c r="L98" s="90">
        <f>Size!L119</f>
        <v>642931347.79236126</v>
      </c>
      <c r="M98" s="91">
        <f>Size!M119</f>
        <v>51834090.168663621</v>
      </c>
      <c r="N98" s="89">
        <f>Size!N119</f>
        <v>8.7691305449537488E-2</v>
      </c>
      <c r="O98" s="88">
        <f>Size!O119</f>
        <v>514438098.11702847</v>
      </c>
      <c r="P98" s="87">
        <f>Size!P119</f>
        <v>7109209.5405327678</v>
      </c>
      <c r="Q98" s="89">
        <f>Size!Q119</f>
        <v>1.401301936595876E-2</v>
      </c>
    </row>
    <row r="99" spans="2:17" ht="15" customHeight="1">
      <c r="B99" s="410"/>
      <c r="C99" s="166" t="s">
        <v>246</v>
      </c>
      <c r="D99" s="88">
        <f>Size!D120</f>
        <v>314999347.97635436</v>
      </c>
      <c r="E99" s="87">
        <f>Size!E120</f>
        <v>43689027.625455737</v>
      </c>
      <c r="F99" s="89">
        <f>Size!F120</f>
        <v>0.16102972997470433</v>
      </c>
      <c r="G99" s="106">
        <f>Size!G120</f>
        <v>24.07009716621641</v>
      </c>
      <c r="H99" s="92">
        <f>Size!H120</f>
        <v>2.258015065845882</v>
      </c>
      <c r="I99" s="194">
        <f>Size!I120</f>
        <v>2.0941570947651624</v>
      </c>
      <c r="J99" s="195">
        <f>Size!J120</f>
        <v>8.2280406868538769E-2</v>
      </c>
      <c r="K99" s="89">
        <f>Size!K120</f>
        <v>4.0897340957094776E-2</v>
      </c>
      <c r="L99" s="90">
        <f>Size!L120</f>
        <v>659658119.41108263</v>
      </c>
      <c r="M99" s="91">
        <f>Size!M120</f>
        <v>113815210.71134472</v>
      </c>
      <c r="N99" s="89">
        <f>Size!N120</f>
        <v>0.20851275870280325</v>
      </c>
      <c r="O99" s="88">
        <f>Size!O120</f>
        <v>154467171.33837217</v>
      </c>
      <c r="P99" s="87">
        <f>Size!P120</f>
        <v>20831986.303747013</v>
      </c>
      <c r="Q99" s="89">
        <f>Size!Q120</f>
        <v>0.15588698663715997</v>
      </c>
    </row>
    <row r="100" spans="2:17" ht="15.75" thickBot="1">
      <c r="B100" s="411"/>
      <c r="C100" s="167" t="s">
        <v>247</v>
      </c>
      <c r="D100" s="155">
        <f>Size!D121</f>
        <v>812418152.32021093</v>
      </c>
      <c r="E100" s="149">
        <f>Size!E121</f>
        <v>17136017.976879358</v>
      </c>
      <c r="F100" s="151">
        <f>Size!F121</f>
        <v>2.1547092832694719E-2</v>
      </c>
      <c r="G100" s="152">
        <f>Size!G121</f>
        <v>62.079442359396211</v>
      </c>
      <c r="H100" s="153">
        <f>Size!H121</f>
        <v>-1.8575254080637862</v>
      </c>
      <c r="I100" s="196">
        <f>Size!I121</f>
        <v>2.4142647227863745</v>
      </c>
      <c r="J100" s="197">
        <f>Size!J121</f>
        <v>0.11772624453635894</v>
      </c>
      <c r="K100" s="151">
        <f>Size!K121</f>
        <v>5.1262474219925754E-2</v>
      </c>
      <c r="L100" s="154">
        <f>Size!L121</f>
        <v>1961392485.2979727</v>
      </c>
      <c r="M100" s="150">
        <f>Size!M121</f>
        <v>134996462.71371341</v>
      </c>
      <c r="N100" s="151">
        <f>Size!N121</f>
        <v>7.3914124343470777E-2</v>
      </c>
      <c r="O100" s="155">
        <f>Size!O121</f>
        <v>416692263.1779772</v>
      </c>
      <c r="P100" s="149">
        <f>Size!P121</f>
        <v>9981152.8893424273</v>
      </c>
      <c r="Q100" s="151">
        <f>Size!Q121</f>
        <v>2.4541136538559279E-2</v>
      </c>
    </row>
    <row r="101" spans="2:17">
      <c r="B101" s="190"/>
      <c r="C101" s="159"/>
      <c r="D101" s="81"/>
      <c r="E101" s="81"/>
      <c r="F101" s="82"/>
      <c r="G101" s="83"/>
      <c r="H101" s="83"/>
      <c r="I101" s="210"/>
      <c r="J101" s="210"/>
      <c r="K101" s="82"/>
      <c r="L101" s="84"/>
      <c r="M101" s="84"/>
      <c r="N101" s="82"/>
      <c r="O101" s="81"/>
      <c r="P101" s="81"/>
      <c r="Q101" s="82"/>
    </row>
    <row r="102" spans="2:17" ht="23.25">
      <c r="B102" s="400" t="s">
        <v>322</v>
      </c>
      <c r="C102" s="400"/>
      <c r="D102" s="400"/>
      <c r="E102" s="400"/>
      <c r="F102" s="400"/>
      <c r="G102" s="400"/>
      <c r="H102" s="400"/>
      <c r="I102" s="400"/>
      <c r="J102" s="400"/>
      <c r="K102" s="400"/>
      <c r="L102" s="400"/>
      <c r="M102" s="400"/>
      <c r="N102" s="400"/>
      <c r="O102" s="400"/>
      <c r="P102" s="400"/>
      <c r="Q102" s="400"/>
    </row>
    <row r="103" spans="2:17">
      <c r="B103" s="401" t="s">
        <v>29</v>
      </c>
      <c r="C103" s="401"/>
      <c r="D103" s="401"/>
      <c r="E103" s="401"/>
      <c r="F103" s="401"/>
      <c r="G103" s="401"/>
      <c r="H103" s="401"/>
      <c r="I103" s="401"/>
      <c r="J103" s="401"/>
      <c r="K103" s="401"/>
      <c r="L103" s="401"/>
      <c r="M103" s="401"/>
      <c r="N103" s="401"/>
      <c r="O103" s="401"/>
      <c r="P103" s="401"/>
      <c r="Q103" s="401"/>
    </row>
    <row r="104" spans="2:17" ht="15.75" thickBot="1">
      <c r="B104" s="402" t="str">
        <f>'HOME PAGE'!H7</f>
        <v>YTD Ending 02-25-2024</v>
      </c>
      <c r="C104" s="402"/>
      <c r="D104" s="402"/>
      <c r="E104" s="402"/>
      <c r="F104" s="402"/>
      <c r="G104" s="402"/>
      <c r="H104" s="402"/>
      <c r="I104" s="402"/>
      <c r="J104" s="402"/>
      <c r="K104" s="402"/>
      <c r="L104" s="402"/>
      <c r="M104" s="402"/>
      <c r="N104" s="402"/>
      <c r="O104" s="402"/>
      <c r="P104" s="402"/>
      <c r="Q104" s="402"/>
    </row>
    <row r="105" spans="2:17">
      <c r="D105" s="407" t="s">
        <v>102</v>
      </c>
      <c r="E105" s="405"/>
      <c r="F105" s="408"/>
      <c r="G105" s="404" t="s">
        <v>31</v>
      </c>
      <c r="H105" s="406"/>
      <c r="I105" s="407" t="s">
        <v>32</v>
      </c>
      <c r="J105" s="405"/>
      <c r="K105" s="408"/>
      <c r="L105" s="404" t="s">
        <v>33</v>
      </c>
      <c r="M105" s="405"/>
      <c r="N105" s="406"/>
      <c r="O105" s="407" t="s">
        <v>34</v>
      </c>
      <c r="P105" s="405"/>
      <c r="Q105" s="408"/>
    </row>
    <row r="106" spans="2:17" ht="28.5" customHeight="1" thickBot="1">
      <c r="B106" s="14"/>
      <c r="C106" s="158"/>
      <c r="D106" s="15" t="s">
        <v>30</v>
      </c>
      <c r="E106" s="16" t="s">
        <v>36</v>
      </c>
      <c r="F106" s="17" t="s">
        <v>37</v>
      </c>
      <c r="G106" s="18" t="s">
        <v>30</v>
      </c>
      <c r="H106" s="58" t="s">
        <v>36</v>
      </c>
      <c r="I106" s="15" t="s">
        <v>30</v>
      </c>
      <c r="J106" s="16" t="s">
        <v>36</v>
      </c>
      <c r="K106" s="17" t="s">
        <v>37</v>
      </c>
      <c r="L106" s="18" t="s">
        <v>30</v>
      </c>
      <c r="M106" s="16" t="s">
        <v>36</v>
      </c>
      <c r="N106" s="58" t="s">
        <v>37</v>
      </c>
      <c r="O106" s="15" t="s">
        <v>30</v>
      </c>
      <c r="P106" s="16" t="s">
        <v>36</v>
      </c>
      <c r="Q106" s="17" t="s">
        <v>37</v>
      </c>
    </row>
    <row r="107" spans="2:17" ht="15.75" thickBot="1">
      <c r="C107" s="351" t="s">
        <v>11</v>
      </c>
      <c r="D107" s="342">
        <f>'Segment Data'!D105</f>
        <v>211673572.47422168</v>
      </c>
      <c r="E107" s="343">
        <f>'Segment Data'!E105</f>
        <v>7009700.569124788</v>
      </c>
      <c r="F107" s="344">
        <f>'Segment Data'!F105</f>
        <v>3.4249819002619093E-2</v>
      </c>
      <c r="G107" s="345">
        <f>'Segment Data'!G105</f>
        <v>99.955098460136739</v>
      </c>
      <c r="H107" s="346">
        <f>'Segment Data'!H105</f>
        <v>-4.4901539863317907E-2</v>
      </c>
      <c r="I107" s="347">
        <f>'Segment Data'!I105</f>
        <v>2.5157861026615969</v>
      </c>
      <c r="J107" s="348">
        <f>'Segment Data'!J105</f>
        <v>3.544740310769523E-2</v>
      </c>
      <c r="K107" s="344">
        <f>'Segment Data'!K105</f>
        <v>1.4291355899930353E-2</v>
      </c>
      <c r="L107" s="349">
        <f>'Segment Data'!L105</f>
        <v>532525431.9313792</v>
      </c>
      <c r="M107" s="350">
        <f>'Segment Data'!M105</f>
        <v>24889710.044624865</v>
      </c>
      <c r="N107" s="344">
        <f>'Segment Data'!N105</f>
        <v>4.903065125542401E-2</v>
      </c>
      <c r="O107" s="342">
        <f>'Segment Data'!O105</f>
        <v>174076572.06760967</v>
      </c>
      <c r="P107" s="343">
        <f>'Segment Data'!P105</f>
        <v>3879192.3429503143</v>
      </c>
      <c r="Q107" s="344">
        <f>'Segment Data'!Q105</f>
        <v>2.2792315306063848E-2</v>
      </c>
    </row>
    <row r="108" spans="2:17">
      <c r="B108" s="416" t="s">
        <v>98</v>
      </c>
      <c r="C108" s="162" t="s">
        <v>370</v>
      </c>
      <c r="D108" s="88">
        <f>'Segment Data'!D106</f>
        <v>2756677.1501726913</v>
      </c>
      <c r="E108" s="87">
        <f>'Segment Data'!E106</f>
        <v>-288323.01476945216</v>
      </c>
      <c r="F108" s="89">
        <f>'Segment Data'!F106</f>
        <v>-9.4687356043191034E-2</v>
      </c>
      <c r="G108" s="106">
        <f>'Segment Data'!G106</f>
        <v>1.3017399042664013</v>
      </c>
      <c r="H108" s="92">
        <f>'Segment Data'!H106</f>
        <v>-0.18606550887174111</v>
      </c>
      <c r="I108" s="194">
        <f>'Segment Data'!I106</f>
        <v>4.3399147173301786</v>
      </c>
      <c r="J108" s="195">
        <f>'Segment Data'!J106</f>
        <v>-6.5090819617728002E-3</v>
      </c>
      <c r="K108" s="89">
        <f>'Segment Data'!K106</f>
        <v>-1.4975718573124769E-3</v>
      </c>
      <c r="L108" s="90">
        <f>'Segment Data'!L106</f>
        <v>11963743.734962279</v>
      </c>
      <c r="M108" s="91">
        <f>'Segment Data'!M106</f>
        <v>-1271117.4507901706</v>
      </c>
      <c r="N108" s="89">
        <f>'Segment Data'!N106</f>
        <v>-9.6043126780849794E-2</v>
      </c>
      <c r="O108" s="88">
        <f>'Segment Data'!O106</f>
        <v>5427326.1825717688</v>
      </c>
      <c r="P108" s="87">
        <f>'Segment Data'!P106</f>
        <v>-742489.81379752234</v>
      </c>
      <c r="Q108" s="89">
        <f>'Segment Data'!Q106</f>
        <v>-0.12034229452457743</v>
      </c>
    </row>
    <row r="109" spans="2:17">
      <c r="B109" s="417"/>
      <c r="C109" s="163" t="s">
        <v>318</v>
      </c>
      <c r="D109" s="88">
        <f>'Segment Data'!D107</f>
        <v>78143992.982511416</v>
      </c>
      <c r="E109" s="87">
        <f>'Segment Data'!E107</f>
        <v>9970643.8386244029</v>
      </c>
      <c r="F109" s="89">
        <f>'Segment Data'!F107</f>
        <v>0.1462542762506843</v>
      </c>
      <c r="G109" s="106">
        <f>'Segment Data'!G107</f>
        <v>36.900641026344459</v>
      </c>
      <c r="H109" s="92">
        <f>'Segment Data'!H107</f>
        <v>3.5907321942183898</v>
      </c>
      <c r="I109" s="194">
        <f>'Segment Data'!I107</f>
        <v>2.9155164599834671</v>
      </c>
      <c r="J109" s="195">
        <f>'Segment Data'!J107</f>
        <v>-8.0467831024623404E-2</v>
      </c>
      <c r="K109" s="89">
        <f>'Segment Data'!K107</f>
        <v>-2.6858562398385456E-2</v>
      </c>
      <c r="L109" s="90">
        <f>'Segment Data'!L107</f>
        <v>227830097.78934458</v>
      </c>
      <c r="M109" s="91">
        <f>'Segment Data'!M107</f>
        <v>23583814.688849241</v>
      </c>
      <c r="N109" s="89">
        <f>'Segment Data'!N107</f>
        <v>0.11546753424758918</v>
      </c>
      <c r="O109" s="88">
        <f>'Segment Data'!O107</f>
        <v>74153861.052789927</v>
      </c>
      <c r="P109" s="87">
        <f>'Segment Data'!P107</f>
        <v>6504928.381320864</v>
      </c>
      <c r="Q109" s="89">
        <f>'Segment Data'!Q107</f>
        <v>9.6157147266631118E-2</v>
      </c>
    </row>
    <row r="110" spans="2:17">
      <c r="B110" s="417"/>
      <c r="C110" s="163" t="s">
        <v>212</v>
      </c>
      <c r="D110" s="88">
        <f>'Segment Data'!D108</f>
        <v>128087759.28895803</v>
      </c>
      <c r="E110" s="87">
        <f>'Segment Data'!E108</f>
        <v>-2589363.2155134678</v>
      </c>
      <c r="F110" s="89">
        <f>'Segment Data'!F108</f>
        <v>-1.9814969643403842E-2</v>
      </c>
      <c r="G110" s="106">
        <f>'Segment Data'!G108</f>
        <v>60.484756985075634</v>
      </c>
      <c r="H110" s="92">
        <f>'Segment Data'!H108</f>
        <v>-3.364871817543154</v>
      </c>
      <c r="I110" s="194">
        <f>'Segment Data'!I108</f>
        <v>2.2009833832130377</v>
      </c>
      <c r="J110" s="195">
        <f>'Segment Data'!J108</f>
        <v>6.5187905853510308E-2</v>
      </c>
      <c r="K110" s="89">
        <f>'Segment Data'!K108</f>
        <v>3.0521604968515886E-2</v>
      </c>
      <c r="L110" s="90">
        <f>'Segment Data'!L108</f>
        <v>281919029.78798801</v>
      </c>
      <c r="M110" s="91">
        <f>'Segment Data'!M108</f>
        <v>2819422.5485808849</v>
      </c>
      <c r="N110" s="89">
        <f>'Segment Data'!N108</f>
        <v>1.0101850649192888E-2</v>
      </c>
      <c r="O110" s="88">
        <f>'Segment Data'!O108</f>
        <v>90245436.025686145</v>
      </c>
      <c r="P110" s="87">
        <f>'Segment Data'!P108</f>
        <v>-1409901.6135848612</v>
      </c>
      <c r="Q110" s="89">
        <f>'Segment Data'!Q108</f>
        <v>-1.5382646007304317E-2</v>
      </c>
    </row>
    <row r="111" spans="2:17">
      <c r="B111" s="417"/>
      <c r="C111" s="163" t="s">
        <v>347</v>
      </c>
      <c r="D111" s="88">
        <f>'Segment Data'!D109</f>
        <v>456773.59087071923</v>
      </c>
      <c r="E111" s="87">
        <f>'Segment Data'!E109</f>
        <v>11423.777458774566</v>
      </c>
      <c r="F111" s="89">
        <f>'Segment Data'!F109</f>
        <v>2.5651245638240949E-2</v>
      </c>
      <c r="G111" s="106">
        <f>'Segment Data'!G109</f>
        <v>0.21569461277473928</v>
      </c>
      <c r="H111" s="92">
        <f>'Segment Data'!H109</f>
        <v>-1.9059873050122911E-3</v>
      </c>
      <c r="I111" s="194">
        <f>'Segment Data'!I109</f>
        <v>4.4461795566215674</v>
      </c>
      <c r="J111" s="195">
        <f>'Segment Data'!J109</f>
        <v>-2.8544852730711057E-2</v>
      </c>
      <c r="K111" s="89">
        <f>'Segment Data'!K109</f>
        <v>-6.379130895983594E-3</v>
      </c>
      <c r="L111" s="90">
        <f>'Segment Data'!L109</f>
        <v>2030897.4017340154</v>
      </c>
      <c r="M111" s="91">
        <f>'Segment Data'!M109</f>
        <v>38079.720959104132</v>
      </c>
      <c r="N111" s="89">
        <f>'Segment Data'!N109</f>
        <v>1.9108482088685982E-2</v>
      </c>
      <c r="O111" s="88">
        <f>'Segment Data'!O109</f>
        <v>727611.39273011684</v>
      </c>
      <c r="P111" s="87">
        <f>'Segment Data'!P109</f>
        <v>-145309.23500752449</v>
      </c>
      <c r="Q111" s="89">
        <f>'Segment Data'!Q109</f>
        <v>-0.16646328473657926</v>
      </c>
    </row>
    <row r="112" spans="2:17" ht="15.75" thickBot="1">
      <c r="B112" s="418"/>
      <c r="C112" s="164" t="s">
        <v>348</v>
      </c>
      <c r="D112" s="155">
        <f>'Segment Data'!D110</f>
        <v>2228369.461754648</v>
      </c>
      <c r="E112" s="149">
        <f>'Segment Data'!E110</f>
        <v>-94680.816679058131</v>
      </c>
      <c r="F112" s="151">
        <f>'Segment Data'!F110</f>
        <v>-4.0757110406967056E-2</v>
      </c>
      <c r="G112" s="152">
        <f>'Segment Data'!G110</f>
        <v>1.0522659316971343</v>
      </c>
      <c r="H112" s="153">
        <f>'Segment Data'!H110</f>
        <v>-8.2790420364313722E-2</v>
      </c>
      <c r="I112" s="196">
        <f>'Segment Data'!I110</f>
        <v>3.9408470489608463</v>
      </c>
      <c r="J112" s="197">
        <f>'Segment Data'!J110</f>
        <v>3.9875656109777058E-2</v>
      </c>
      <c r="K112" s="151">
        <f>'Segment Data'!K110</f>
        <v>1.0221981166755875E-2</v>
      </c>
      <c r="L112" s="154">
        <f>'Segment Data'!L110</f>
        <v>8781663.2173502743</v>
      </c>
      <c r="M112" s="150">
        <f>'Segment Data'!M110</f>
        <v>-280489.46297432482</v>
      </c>
      <c r="N112" s="151">
        <f>'Segment Data'!N110</f>
        <v>-3.0951747655202595E-2</v>
      </c>
      <c r="O112" s="155">
        <f>'Segment Data'!O110</f>
        <v>3522337.4138317108</v>
      </c>
      <c r="P112" s="149">
        <f>'Segment Data'!P110</f>
        <v>-328035.3759806375</v>
      </c>
      <c r="Q112" s="151">
        <f>'Segment Data'!Q110</f>
        <v>-8.5195744383136637E-2</v>
      </c>
    </row>
    <row r="113" spans="2:17">
      <c r="B113" s="409" t="s">
        <v>99</v>
      </c>
      <c r="C113" s="165" t="s">
        <v>213</v>
      </c>
      <c r="D113" s="127">
        <f>'Type Data'!D71</f>
        <v>166295845.19672504</v>
      </c>
      <c r="E113" s="121">
        <f>'Type Data'!E71</f>
        <v>4341849.9799797237</v>
      </c>
      <c r="F113" s="123">
        <f>'Type Data'!F71</f>
        <v>2.680915635436449E-2</v>
      </c>
      <c r="G113" s="124">
        <f>'Type Data'!G71</f>
        <v>78.527127339784542</v>
      </c>
      <c r="H113" s="125">
        <f>'Type Data'!H71</f>
        <v>-0.6045697737361877</v>
      </c>
      <c r="I113" s="198">
        <f>'Type Data'!I71</f>
        <v>2.4481360053530876</v>
      </c>
      <c r="J113" s="199">
        <f>'Type Data'!J71</f>
        <v>4.8662070772298893E-2</v>
      </c>
      <c r="K113" s="123">
        <f>'Type Data'!K71</f>
        <v>2.0280308142126422E-2</v>
      </c>
      <c r="L113" s="126">
        <f>'Type Data'!L71</f>
        <v>407114846.16672587</v>
      </c>
      <c r="M113" s="122">
        <f>'Type Data'!M71</f>
        <v>18510456.042923748</v>
      </c>
      <c r="N113" s="123">
        <f>'Type Data'!N71</f>
        <v>4.7633162448387834E-2</v>
      </c>
      <c r="O113" s="127">
        <f>'Type Data'!O71</f>
        <v>137808016.00922263</v>
      </c>
      <c r="P113" s="121">
        <f>'Type Data'!P71</f>
        <v>2218042.6759957373</v>
      </c>
      <c r="Q113" s="123">
        <f>'Type Data'!Q71</f>
        <v>1.6358456465985577E-2</v>
      </c>
    </row>
    <row r="114" spans="2:17">
      <c r="B114" s="410"/>
      <c r="C114" s="166" t="s">
        <v>214</v>
      </c>
      <c r="D114" s="88">
        <f>'Type Data'!D72</f>
        <v>36145913.327282928</v>
      </c>
      <c r="E114" s="87">
        <f>'Type Data'!E72</f>
        <v>1442894.1343759596</v>
      </c>
      <c r="F114" s="89">
        <f>'Type Data'!F72</f>
        <v>4.1578345859626997E-2</v>
      </c>
      <c r="G114" s="106">
        <f>'Type Data'!G72</f>
        <v>17.068584818258952</v>
      </c>
      <c r="H114" s="92">
        <f>'Type Data'!H72</f>
        <v>0.11248070966530932</v>
      </c>
      <c r="I114" s="194">
        <f>'Type Data'!I72</f>
        <v>2.5899236974401125</v>
      </c>
      <c r="J114" s="195">
        <f>'Type Data'!J72</f>
        <v>1.0478881754372615E-2</v>
      </c>
      <c r="K114" s="89">
        <f>'Type Data'!K72</f>
        <v>4.0624562660344513E-3</v>
      </c>
      <c r="L114" s="90">
        <f>'Type Data'!L72</f>
        <v>93615157.491946444</v>
      </c>
      <c r="M114" s="91">
        <f>'Type Data'!M72</f>
        <v>4100634.5461598337</v>
      </c>
      <c r="N114" s="89">
        <f>'Type Data'!N72</f>
        <v>4.5809712337330263E-2</v>
      </c>
      <c r="O114" s="88">
        <f>'Type Data'!O72</f>
        <v>23819122.665163875</v>
      </c>
      <c r="P114" s="87">
        <f>'Type Data'!P72</f>
        <v>1502059.4090908766</v>
      </c>
      <c r="Q114" s="89">
        <f>'Type Data'!Q72</f>
        <v>6.730542418846848E-2</v>
      </c>
    </row>
    <row r="115" spans="2:17">
      <c r="B115" s="410"/>
      <c r="C115" s="166" t="s">
        <v>215</v>
      </c>
      <c r="D115" s="88">
        <f>'Type Data'!D73</f>
        <v>8443652.1404600926</v>
      </c>
      <c r="E115" s="87">
        <f>'Type Data'!E73</f>
        <v>1357637.2728213351</v>
      </c>
      <c r="F115" s="89">
        <f>'Type Data'!F73</f>
        <v>0.19159390689702785</v>
      </c>
      <c r="G115" s="106">
        <f>'Type Data'!G73</f>
        <v>3.9872057300191162</v>
      </c>
      <c r="H115" s="92">
        <f>'Type Data'!H73</f>
        <v>0.52493620404994124</v>
      </c>
      <c r="I115" s="194">
        <f>'Type Data'!I73</f>
        <v>3.4963350712239927</v>
      </c>
      <c r="J115" s="195">
        <f>'Type Data'!J73</f>
        <v>-0.33671245307908126</v>
      </c>
      <c r="K115" s="89">
        <f>'Type Data'!K73</f>
        <v>-8.7844580831358834E-2</v>
      </c>
      <c r="L115" s="90">
        <f>'Type Data'!L73</f>
        <v>29521837.107906155</v>
      </c>
      <c r="M115" s="91">
        <f>'Type Data'!M73</f>
        <v>2360805.3623286411</v>
      </c>
      <c r="N115" s="89">
        <f>'Type Data'!N73</f>
        <v>8.6918839624457137E-2</v>
      </c>
      <c r="O115" s="88">
        <f>'Type Data'!O73</f>
        <v>9296786.1540616751</v>
      </c>
      <c r="P115" s="87">
        <f>'Type Data'!P73</f>
        <v>689813.530001821</v>
      </c>
      <c r="Q115" s="89">
        <f>'Type Data'!Q73</f>
        <v>8.0145895674574641E-2</v>
      </c>
    </row>
    <row r="116" spans="2:17" ht="15.75" thickBot="1">
      <c r="B116" s="411"/>
      <c r="C116" s="167" t="s">
        <v>216</v>
      </c>
      <c r="D116" s="155">
        <f>'Type Data'!D74</f>
        <v>788161.80979037285</v>
      </c>
      <c r="E116" s="149">
        <f>'Type Data'!E74</f>
        <v>-132680.81803444214</v>
      </c>
      <c r="F116" s="151">
        <f>'Type Data'!F74</f>
        <v>-0.14408631184663609</v>
      </c>
      <c r="G116" s="152">
        <f>'Type Data'!G74</f>
        <v>0.37218057209154209</v>
      </c>
      <c r="H116" s="153">
        <f>'Type Data'!H74</f>
        <v>-7.774867983417727E-2</v>
      </c>
      <c r="I116" s="196">
        <f>'Type Data'!I74</f>
        <v>2.884675629496531</v>
      </c>
      <c r="J116" s="197">
        <f>'Type Data'!J74</f>
        <v>0.326391509711772</v>
      </c>
      <c r="K116" s="151">
        <f>'Type Data'!K74</f>
        <v>0.12758219745320271</v>
      </c>
      <c r="L116" s="154">
        <f>'Type Data'!L74</f>
        <v>2273591.164802169</v>
      </c>
      <c r="M116" s="150">
        <f>'Type Data'!M74</f>
        <v>-82185.906782922335</v>
      </c>
      <c r="N116" s="151">
        <f>'Type Data'!N74</f>
        <v>-3.4886962681754653E-2</v>
      </c>
      <c r="O116" s="155">
        <f>'Type Data'!O74</f>
        <v>3152647.2391614914</v>
      </c>
      <c r="P116" s="149">
        <f>'Type Data'!P74</f>
        <v>-530723.27213776857</v>
      </c>
      <c r="Q116" s="151">
        <f>'Type Data'!Q74</f>
        <v>-0.14408631184663609</v>
      </c>
    </row>
    <row r="117" spans="2:17" ht="15.75" thickBot="1">
      <c r="B117" s="105" t="s">
        <v>217</v>
      </c>
      <c r="C117" s="168" t="s">
        <v>218</v>
      </c>
      <c r="D117" s="148">
        <f>Granola!D20</f>
        <v>370636.65509426355</v>
      </c>
      <c r="E117" s="142">
        <f>Granola!E20</f>
        <v>-89374.305288753414</v>
      </c>
      <c r="F117" s="144">
        <f>Granola!F20</f>
        <v>-0.19428733875022905</v>
      </c>
      <c r="G117" s="145">
        <f>Granola!G20</f>
        <v>0.17501959701367331</v>
      </c>
      <c r="H117" s="146">
        <f>Granola!H20</f>
        <v>-4.9744527744176176E-2</v>
      </c>
      <c r="I117" s="200">
        <f>Granola!I20</f>
        <v>3.6056551804515471</v>
      </c>
      <c r="J117" s="201">
        <f>Granola!J20</f>
        <v>9.1065737117057566E-3</v>
      </c>
      <c r="K117" s="144">
        <f>Granola!K20</f>
        <v>2.5320313187593983E-3</v>
      </c>
      <c r="L117" s="147">
        <f>Granola!L20</f>
        <v>1336387.9755058647</v>
      </c>
      <c r="M117" s="143">
        <f>Granola!M20</f>
        <v>-318063.80314473133</v>
      </c>
      <c r="N117" s="144">
        <f>Granola!N20</f>
        <v>-0.19224724905802362</v>
      </c>
      <c r="O117" s="148">
        <f>Granola!O20</f>
        <v>541755.89915633202</v>
      </c>
      <c r="P117" s="142">
        <f>Granola!P20</f>
        <v>-150754.3633469406</v>
      </c>
      <c r="Q117" s="144">
        <f>Granola!Q20</f>
        <v>-0.21769260545251223</v>
      </c>
    </row>
    <row r="118" spans="2:17">
      <c r="B118" s="412" t="s">
        <v>219</v>
      </c>
      <c r="C118" s="169" t="s">
        <v>22</v>
      </c>
      <c r="D118" s="136">
        <f>'NB vs PL'!D37</f>
        <v>163571821.32561898</v>
      </c>
      <c r="E118" s="128">
        <f>'NB vs PL'!E37</f>
        <v>-59561.638390213251</v>
      </c>
      <c r="F118" s="132">
        <f>'NB vs PL'!F37</f>
        <v>-3.6399886935694888E-4</v>
      </c>
      <c r="G118" s="133">
        <f>'NB vs PL'!G37</f>
        <v>77.240806751618777</v>
      </c>
      <c r="H118" s="134">
        <f>'NB vs PL'!H37</f>
        <v>-2.7104721139962749</v>
      </c>
      <c r="I118" s="202">
        <f>'NB vs PL'!I37</f>
        <v>2.8159613546146338</v>
      </c>
      <c r="J118" s="203">
        <f>'NB vs PL'!J37</f>
        <v>8.0089891629179011E-2</v>
      </c>
      <c r="K118" s="132">
        <f>'NB vs PL'!K37</f>
        <v>2.9273996499010527E-2</v>
      </c>
      <c r="L118" s="135">
        <f>'NB vs PL'!L37</f>
        <v>460611927.55687284</v>
      </c>
      <c r="M118" s="129">
        <f>'NB vs PL'!M37</f>
        <v>12937496.456795812</v>
      </c>
      <c r="N118" s="132">
        <f>'NB vs PL'!N37</f>
        <v>2.8899341928026376E-2</v>
      </c>
      <c r="O118" s="136">
        <f>'NB vs PL'!O37</f>
        <v>145455089.06648266</v>
      </c>
      <c r="P118" s="128">
        <f>'NB vs PL'!P37</f>
        <v>253301.12907496095</v>
      </c>
      <c r="Q118" s="132">
        <f>'NB vs PL'!Q37</f>
        <v>1.7444766533050663E-3</v>
      </c>
    </row>
    <row r="119" spans="2:17" ht="15.75" thickBot="1">
      <c r="B119" s="413"/>
      <c r="C119" s="170" t="s">
        <v>21</v>
      </c>
      <c r="D119" s="141">
        <f>'NB vs PL'!D38</f>
        <v>48196838.537860498</v>
      </c>
      <c r="E119" s="130">
        <f>'NB vs PL'!E38</f>
        <v>7164349.5967572778</v>
      </c>
      <c r="F119" s="137">
        <f>'NB vs PL'!F38</f>
        <v>0.17460187723539672</v>
      </c>
      <c r="G119" s="138">
        <f>'NB vs PL'!G38</f>
        <v>22.759193248395945</v>
      </c>
      <c r="H119" s="139">
        <f>'NB vs PL'!H38</f>
        <v>2.7104721140034123</v>
      </c>
      <c r="I119" s="204">
        <f>'NB vs PL'!I38</f>
        <v>1.5068794765022964</v>
      </c>
      <c r="J119" s="205">
        <f>'NB vs PL'!J38</f>
        <v>4.5566932855623632E-2</v>
      </c>
      <c r="K119" s="137">
        <f>'NB vs PL'!K38</f>
        <v>3.1182195112013731E-2</v>
      </c>
      <c r="L119" s="140">
        <f>'NB vs PL'!L38</f>
        <v>72626826.824996933</v>
      </c>
      <c r="M119" s="131">
        <f>'NB vs PL'!M38</f>
        <v>12665536.038319416</v>
      </c>
      <c r="N119" s="137">
        <f>'NB vs PL'!N38</f>
        <v>0.2112285421502885</v>
      </c>
      <c r="O119" s="141">
        <f>'NB vs PL'!O38</f>
        <v>28866636.243041158</v>
      </c>
      <c r="P119" s="130">
        <f>'NB vs PL'!P38</f>
        <v>3871044.455789905</v>
      </c>
      <c r="Q119" s="137">
        <f>'NB vs PL'!Q38</f>
        <v>0.15486908606677965</v>
      </c>
    </row>
    <row r="120" spans="2:17">
      <c r="B120" s="409" t="s">
        <v>100</v>
      </c>
      <c r="C120" s="165" t="s">
        <v>208</v>
      </c>
      <c r="D120" s="127">
        <f>Package!D71</f>
        <v>107598276.30375089</v>
      </c>
      <c r="E120" s="121">
        <f>Package!E71</f>
        <v>556272.19552065432</v>
      </c>
      <c r="F120" s="123">
        <f>Package!F71</f>
        <v>5.1967655142013897E-3</v>
      </c>
      <c r="G120" s="124">
        <f>Package!G71</f>
        <v>50.809348452755941</v>
      </c>
      <c r="H120" s="125">
        <f>Package!H71</f>
        <v>-1.4920192052672192</v>
      </c>
      <c r="I120" s="198">
        <f>Package!I71</f>
        <v>2.6369058739562572</v>
      </c>
      <c r="J120" s="199">
        <f>Package!J71</f>
        <v>7.2053947608236246E-2</v>
      </c>
      <c r="K120" s="123">
        <f>Package!K71</f>
        <v>2.8092829401980594E-2</v>
      </c>
      <c r="L120" s="126">
        <f>Package!L71</f>
        <v>283726526.81292909</v>
      </c>
      <c r="M120" s="122">
        <f>Package!M71</f>
        <v>9179636.3757820129</v>
      </c>
      <c r="N120" s="123">
        <f>Package!N71</f>
        <v>3.3435586763214634E-2</v>
      </c>
      <c r="O120" s="127">
        <f>Package!O71</f>
        <v>113074113.02533066</v>
      </c>
      <c r="P120" s="121">
        <f>Package!P71</f>
        <v>54210.700566753745</v>
      </c>
      <c r="Q120" s="123">
        <f>Package!Q71</f>
        <v>4.7965623267819427E-4</v>
      </c>
    </row>
    <row r="121" spans="2:17">
      <c r="B121" s="410"/>
      <c r="C121" s="166" t="s">
        <v>209</v>
      </c>
      <c r="D121" s="88">
        <f>Package!D72</f>
        <v>51631532.252169803</v>
      </c>
      <c r="E121" s="87">
        <f>Package!E72</f>
        <v>5007069.1690680534</v>
      </c>
      <c r="F121" s="89">
        <f>Package!F72</f>
        <v>0.10739146014708277</v>
      </c>
      <c r="G121" s="106">
        <f>Package!G72</f>
        <v>24.381101663231302</v>
      </c>
      <c r="H121" s="92">
        <f>Package!H72</f>
        <v>1.6001082963503848</v>
      </c>
      <c r="I121" s="194">
        <f>Package!I72</f>
        <v>2.1096175851803713</v>
      </c>
      <c r="J121" s="195">
        <f>Package!J72</f>
        <v>8.2555708897085189E-3</v>
      </c>
      <c r="K121" s="89">
        <f>Package!K72</f>
        <v>3.9286761793375594E-3</v>
      </c>
      <c r="L121" s="90">
        <f>Package!L72</f>
        <v>108922788.38898492</v>
      </c>
      <c r="M121" s="91">
        <f>Package!M72</f>
        <v>10947912.729457572</v>
      </c>
      <c r="N121" s="89">
        <f>Package!N72</f>
        <v>0.11174204259776437</v>
      </c>
      <c r="O121" s="88">
        <f>Package!O72</f>
        <v>25555849.491981387</v>
      </c>
      <c r="P121" s="87">
        <f>Package!P72</f>
        <v>2195067.0000345111</v>
      </c>
      <c r="Q121" s="89">
        <f>Package!Q72</f>
        <v>9.3963761735772894E-2</v>
      </c>
    </row>
    <row r="122" spans="2:17" ht="15" customHeight="1">
      <c r="B122" s="410"/>
      <c r="C122" s="166" t="s">
        <v>210</v>
      </c>
      <c r="D122" s="88">
        <f>Package!D73</f>
        <v>12991727.516497012</v>
      </c>
      <c r="E122" s="87">
        <f>Package!E73</f>
        <v>-151417.62070488371</v>
      </c>
      <c r="F122" s="89">
        <f>Package!F73</f>
        <v>-1.1520653475574393E-2</v>
      </c>
      <c r="G122" s="106">
        <f>Package!G73</f>
        <v>6.1348678906851868</v>
      </c>
      <c r="H122" s="92">
        <f>Package!H73</f>
        <v>-0.28695195219182601</v>
      </c>
      <c r="I122" s="194">
        <f>Package!I73</f>
        <v>2.183062976601001</v>
      </c>
      <c r="J122" s="195">
        <f>Package!J73</f>
        <v>-1.0356173290980486E-2</v>
      </c>
      <c r="K122" s="89">
        <f>Package!K73</f>
        <v>-4.721474822306759E-3</v>
      </c>
      <c r="L122" s="90">
        <f>Package!L73</f>
        <v>28361759.3433531</v>
      </c>
      <c r="M122" s="91">
        <f>Package!M73</f>
        <v>-466666.89039521292</v>
      </c>
      <c r="N122" s="89">
        <f>Package!N73</f>
        <v>-1.6187733822559631E-2</v>
      </c>
      <c r="O122" s="88">
        <f>Package!O73</f>
        <v>6077557.3640978336</v>
      </c>
      <c r="P122" s="87">
        <f>Package!P73</f>
        <v>-29537.923720929772</v>
      </c>
      <c r="Q122" s="89">
        <f>Package!Q73</f>
        <v>-4.8366567621511052E-3</v>
      </c>
    </row>
    <row r="123" spans="2:17" ht="15.75" thickBot="1">
      <c r="B123" s="411"/>
      <c r="C123" s="167" t="s">
        <v>211</v>
      </c>
      <c r="D123" s="155">
        <f>Package!D74</f>
        <v>36145913.327282928</v>
      </c>
      <c r="E123" s="149">
        <f>Package!E74</f>
        <v>1442894.1343759596</v>
      </c>
      <c r="F123" s="151">
        <f>Package!F74</f>
        <v>4.1578345859626997E-2</v>
      </c>
      <c r="G123" s="152">
        <f>Package!G74</f>
        <v>17.068584818258941</v>
      </c>
      <c r="H123" s="153">
        <f>Package!H74</f>
        <v>0.112480709665288</v>
      </c>
      <c r="I123" s="196">
        <f>Package!I74</f>
        <v>2.5899236974401152</v>
      </c>
      <c r="J123" s="197">
        <f>Package!J74</f>
        <v>1.0478881754373948E-2</v>
      </c>
      <c r="K123" s="151">
        <f>Package!K74</f>
        <v>4.0624562660349656E-3</v>
      </c>
      <c r="L123" s="154">
        <f>Package!L74</f>
        <v>93615157.491946533</v>
      </c>
      <c r="M123" s="150">
        <f>Package!M74</f>
        <v>4100634.5461598784</v>
      </c>
      <c r="N123" s="151">
        <f>Package!N74</f>
        <v>4.5809712337330735E-2</v>
      </c>
      <c r="O123" s="155">
        <f>Package!O74</f>
        <v>23819122.665163875</v>
      </c>
      <c r="P123" s="149">
        <f>Package!P74</f>
        <v>1502059.409090884</v>
      </c>
      <c r="Q123" s="151">
        <f>Package!Q74</f>
        <v>6.7305424188468826E-2</v>
      </c>
    </row>
    <row r="124" spans="2:17">
      <c r="B124" s="412" t="s">
        <v>220</v>
      </c>
      <c r="C124" s="171" t="s">
        <v>221</v>
      </c>
      <c r="D124" s="127">
        <f>Flavor!D211</f>
        <v>120800699.35529758</v>
      </c>
      <c r="E124" s="121">
        <f>Flavor!E211</f>
        <v>4353913.5293096453</v>
      </c>
      <c r="F124" s="123">
        <f>Flavor!F211</f>
        <v>3.7389726976371065E-2</v>
      </c>
      <c r="G124" s="124">
        <f>Flavor!G211</f>
        <v>9.230763777476696</v>
      </c>
      <c r="H124" s="125">
        <f>Flavor!H211</f>
        <v>-0.13101372319366789</v>
      </c>
      <c r="I124" s="198">
        <f>Flavor!I211</f>
        <v>2.5436379105939149</v>
      </c>
      <c r="J124" s="199">
        <f>Flavor!J211</f>
        <v>0.14205011318869465</v>
      </c>
      <c r="K124" s="123">
        <f>Flavor!K211</f>
        <v>5.914841561993768E-2</v>
      </c>
      <c r="L124" s="126">
        <f>Flavor!L211</f>
        <v>307273238.50639284</v>
      </c>
      <c r="M124" s="122">
        <f>Flavor!M211</f>
        <v>27616058.619641066</v>
      </c>
      <c r="N124" s="123">
        <f>Flavor!N211</f>
        <v>9.8749685707423249E-2</v>
      </c>
      <c r="O124" s="127">
        <f>Flavor!O211</f>
        <v>125208124.71548335</v>
      </c>
      <c r="P124" s="121">
        <f>Flavor!P211</f>
        <v>2780070.3707720339</v>
      </c>
      <c r="Q124" s="123">
        <f>Flavor!Q211</f>
        <v>2.2707788551016274E-2</v>
      </c>
    </row>
    <row r="125" spans="2:17">
      <c r="B125" s="410"/>
      <c r="C125" s="166" t="s">
        <v>222</v>
      </c>
      <c r="D125" s="88">
        <f>Flavor!D212</f>
        <v>344508426.943093</v>
      </c>
      <c r="E125" s="87">
        <f>Flavor!E212</f>
        <v>-4175656.9899338484</v>
      </c>
      <c r="F125" s="89">
        <f>Flavor!F212</f>
        <v>-1.1975473451021882E-2</v>
      </c>
      <c r="G125" s="106">
        <f>Flavor!G212</f>
        <v>26.324979287649469</v>
      </c>
      <c r="H125" s="92">
        <f>Flavor!H212</f>
        <v>-1.7075918876861351</v>
      </c>
      <c r="I125" s="194">
        <f>Flavor!I212</f>
        <v>2.30472559201122</v>
      </c>
      <c r="J125" s="195">
        <f>Flavor!J212</f>
        <v>0.12647281844368718</v>
      </c>
      <c r="K125" s="89">
        <f>Flavor!K212</f>
        <v>5.8061589535612322E-2</v>
      </c>
      <c r="L125" s="90">
        <f>Flavor!L212</f>
        <v>793997388.23927414</v>
      </c>
      <c r="M125" s="91">
        <f>Flavor!M212</f>
        <v>34475315.313304067</v>
      </c>
      <c r="N125" s="89">
        <f>Flavor!N212</f>
        <v>4.5390801060582665E-2</v>
      </c>
      <c r="O125" s="88">
        <f>Flavor!O212</f>
        <v>192399767.06915393</v>
      </c>
      <c r="P125" s="87">
        <f>Flavor!P212</f>
        <v>-1932397.7675256729</v>
      </c>
      <c r="Q125" s="89">
        <f>Flavor!Q212</f>
        <v>-9.9437875822033697E-3</v>
      </c>
    </row>
    <row r="126" spans="2:17">
      <c r="B126" s="410"/>
      <c r="C126" s="166" t="s">
        <v>223</v>
      </c>
      <c r="D126" s="88">
        <f>Flavor!D213</f>
        <v>202570516.57471257</v>
      </c>
      <c r="E126" s="87">
        <f>Flavor!E213</f>
        <v>24786472.722462803</v>
      </c>
      <c r="F126" s="89">
        <f>Flavor!F213</f>
        <v>0.13941899500869714</v>
      </c>
      <c r="G126" s="106">
        <f>Flavor!G213</f>
        <v>15.479054316423523</v>
      </c>
      <c r="H126" s="92">
        <f>Flavor!H213</f>
        <v>1.1860478593681876</v>
      </c>
      <c r="I126" s="194">
        <f>Flavor!I213</f>
        <v>2.4711222162387236</v>
      </c>
      <c r="J126" s="195">
        <f>Flavor!J213</f>
        <v>0.13104881990494954</v>
      </c>
      <c r="K126" s="89">
        <f>Flavor!K213</f>
        <v>5.6002012633563365E-2</v>
      </c>
      <c r="L126" s="90">
        <f>Flavor!L213</f>
        <v>500576503.86272687</v>
      </c>
      <c r="M126" s="91">
        <f>Flavor!M213</f>
        <v>84548792.55144012</v>
      </c>
      <c r="N126" s="89">
        <f>Flavor!N213</f>
        <v>0.20322875196209636</v>
      </c>
      <c r="O126" s="88">
        <f>Flavor!O213</f>
        <v>158013801.02702591</v>
      </c>
      <c r="P126" s="87">
        <f>Flavor!P213</f>
        <v>16593089.50482744</v>
      </c>
      <c r="Q126" s="89">
        <f>Flavor!Q213</f>
        <v>0.11733139599020376</v>
      </c>
    </row>
    <row r="127" spans="2:17">
      <c r="B127" s="410"/>
      <c r="C127" s="166" t="s">
        <v>224</v>
      </c>
      <c r="D127" s="88">
        <f>Flavor!D214</f>
        <v>28479296.849085554</v>
      </c>
      <c r="E127" s="87">
        <f>Flavor!E214</f>
        <v>-855399.40960695967</v>
      </c>
      <c r="F127" s="89">
        <f>Flavor!F214</f>
        <v>-2.9159988638146749E-2</v>
      </c>
      <c r="G127" s="106">
        <f>Flavor!G214</f>
        <v>2.1761932105156854</v>
      </c>
      <c r="H127" s="92">
        <f>Flavor!H214</f>
        <v>-0.18217930681606775</v>
      </c>
      <c r="I127" s="194">
        <f>Flavor!I214</f>
        <v>2.5084691726790633</v>
      </c>
      <c r="J127" s="195">
        <f>Flavor!J214</f>
        <v>0.2208449304415887</v>
      </c>
      <c r="K127" s="89">
        <f>Flavor!K214</f>
        <v>9.6538988512197776E-2</v>
      </c>
      <c r="L127" s="90">
        <f>Flavor!L214</f>
        <v>71439438.2055071</v>
      </c>
      <c r="M127" s="91">
        <f>Flavor!M214</f>
        <v>4332675.905449152</v>
      </c>
      <c r="N127" s="89">
        <f>Flavor!N214</f>
        <v>6.4563924065897171E-2</v>
      </c>
      <c r="O127" s="88">
        <f>Flavor!O214</f>
        <v>22383893.436781779</v>
      </c>
      <c r="P127" s="87">
        <f>Flavor!P214</f>
        <v>655795.89921084791</v>
      </c>
      <c r="Q127" s="89">
        <f>Flavor!Q214</f>
        <v>3.0181929093280473E-2</v>
      </c>
    </row>
    <row r="128" spans="2:17">
      <c r="B128" s="410"/>
      <c r="C128" s="166" t="s">
        <v>225</v>
      </c>
      <c r="D128" s="88">
        <f>Flavor!D215</f>
        <v>145507225.62905234</v>
      </c>
      <c r="E128" s="87">
        <f>Flavor!E215</f>
        <v>19956081.424091429</v>
      </c>
      <c r="F128" s="89">
        <f>Flavor!F215</f>
        <v>0.15894782600717153</v>
      </c>
      <c r="G128" s="106">
        <f>Flavor!G215</f>
        <v>11.118667647339931</v>
      </c>
      <c r="H128" s="92">
        <f>Flavor!H215</f>
        <v>1.0249422717176824</v>
      </c>
      <c r="I128" s="194">
        <f>Flavor!I215</f>
        <v>2.4001891015425878</v>
      </c>
      <c r="J128" s="195">
        <f>Flavor!J215</f>
        <v>5.4048836523217236E-2</v>
      </c>
      <c r="K128" s="89">
        <f>Flavor!K215</f>
        <v>2.3037342365705059E-2</v>
      </c>
      <c r="L128" s="90">
        <f>Flavor!L215</f>
        <v>349244857.15054977</v>
      </c>
      <c r="M128" s="91">
        <f>Flavor!M215</f>
        <v>54684262.412037551</v>
      </c>
      <c r="N128" s="89">
        <f>Flavor!N215</f>
        <v>0.18564690385888835</v>
      </c>
      <c r="O128" s="88">
        <f>Flavor!O215</f>
        <v>98281504.181575537</v>
      </c>
      <c r="P128" s="87">
        <f>Flavor!P215</f>
        <v>11257072.86308296</v>
      </c>
      <c r="Q128" s="89">
        <f>Flavor!Q215</f>
        <v>0.12935531657637903</v>
      </c>
    </row>
    <row r="129" spans="2:17">
      <c r="B129" s="410"/>
      <c r="C129" s="166" t="s">
        <v>226</v>
      </c>
      <c r="D129" s="88">
        <f>Flavor!D216</f>
        <v>43414969.797861151</v>
      </c>
      <c r="E129" s="87">
        <f>Flavor!E216</f>
        <v>3824683.9192402512</v>
      </c>
      <c r="F129" s="89">
        <f>Flavor!F216</f>
        <v>9.6606625447623093E-2</v>
      </c>
      <c r="G129" s="106">
        <f>Flavor!G216</f>
        <v>3.3174752526196101</v>
      </c>
      <c r="H129" s="92">
        <f>Flavor!H216</f>
        <v>0.13460124751448577</v>
      </c>
      <c r="I129" s="194">
        <f>Flavor!I216</f>
        <v>2.3485075611669135</v>
      </c>
      <c r="J129" s="195">
        <f>Flavor!J216</f>
        <v>8.6934903084928905E-2</v>
      </c>
      <c r="K129" s="89">
        <f>Flavor!K216</f>
        <v>3.8440022156377436E-2</v>
      </c>
      <c r="L129" s="90">
        <f>Flavor!L216</f>
        <v>101960384.8381101</v>
      </c>
      <c r="M129" s="91">
        <f>Flavor!M216</f>
        <v>12424076.769371778</v>
      </c>
      <c r="N129" s="89">
        <f>Flavor!N216</f>
        <v>0.13876020842666009</v>
      </c>
      <c r="O129" s="88">
        <f>Flavor!O216</f>
        <v>58821769.109891132</v>
      </c>
      <c r="P129" s="87">
        <f>Flavor!P216</f>
        <v>2906008.4206661582</v>
      </c>
      <c r="Q129" s="89">
        <f>Flavor!Q216</f>
        <v>5.1971186385489865E-2</v>
      </c>
    </row>
    <row r="130" spans="2:17">
      <c r="B130" s="410"/>
      <c r="C130" s="166" t="s">
        <v>227</v>
      </c>
      <c r="D130" s="88">
        <f>Flavor!D217</f>
        <v>2782980.3217648459</v>
      </c>
      <c r="E130" s="87">
        <f>Flavor!E217</f>
        <v>-922692.76769936783</v>
      </c>
      <c r="F130" s="89">
        <f>Flavor!F217</f>
        <v>-0.24899464831982138</v>
      </c>
      <c r="G130" s="106">
        <f>Flavor!G217</f>
        <v>0.2126563346460528</v>
      </c>
      <c r="H130" s="92">
        <f>Flavor!H217</f>
        <v>-8.5262467557961547E-2</v>
      </c>
      <c r="I130" s="194">
        <f>Flavor!I217</f>
        <v>3.2543240384350631</v>
      </c>
      <c r="J130" s="195">
        <f>Flavor!J217</f>
        <v>4.9179282554021597E-2</v>
      </c>
      <c r="K130" s="89">
        <f>Flavor!K217</f>
        <v>1.5343856923711086E-2</v>
      </c>
      <c r="L130" s="90">
        <f>Flavor!L217</f>
        <v>9056719.7596110851</v>
      </c>
      <c r="M130" s="91">
        <f>Flavor!M217</f>
        <v>-2820498.9100946374</v>
      </c>
      <c r="N130" s="89">
        <f>Flavor!N217</f>
        <v>-0.23747132965469936</v>
      </c>
      <c r="O130" s="88">
        <f>Flavor!O217</f>
        <v>5576487.4541012719</v>
      </c>
      <c r="P130" s="87">
        <f>Flavor!P217</f>
        <v>-1641268.3525206782</v>
      </c>
      <c r="Q130" s="89">
        <f>Flavor!Q217</f>
        <v>-0.22739316714135605</v>
      </c>
    </row>
    <row r="131" spans="2:17">
      <c r="B131" s="410"/>
      <c r="C131" s="166" t="s">
        <v>228</v>
      </c>
      <c r="D131" s="88">
        <f>Flavor!D218</f>
        <v>26045428.91542628</v>
      </c>
      <c r="E131" s="87">
        <f>Flavor!E218</f>
        <v>585879.11552364007</v>
      </c>
      <c r="F131" s="89">
        <f>Flavor!F218</f>
        <v>2.3012155365209189E-2</v>
      </c>
      <c r="G131" s="106">
        <f>Flavor!G218</f>
        <v>1.9902136584014545</v>
      </c>
      <c r="H131" s="92">
        <f>Flavor!H218</f>
        <v>-5.6615189670815358E-2</v>
      </c>
      <c r="I131" s="194">
        <f>Flavor!I218</f>
        <v>2.4836991202321417</v>
      </c>
      <c r="J131" s="195">
        <f>Flavor!J218</f>
        <v>-6.7544029027477137E-2</v>
      </c>
      <c r="K131" s="89">
        <f>Flavor!K218</f>
        <v>-2.6474947731688642E-2</v>
      </c>
      <c r="L131" s="90">
        <f>Flavor!L218</f>
        <v>64689008.883313037</v>
      </c>
      <c r="M131" s="91">
        <f>Flavor!M218</f>
        <v>-264493.12692266703</v>
      </c>
      <c r="N131" s="89">
        <f>Flavor!N218</f>
        <v>-4.0720379769667667E-3</v>
      </c>
      <c r="O131" s="88">
        <f>Flavor!O218</f>
        <v>34309640.250907458</v>
      </c>
      <c r="P131" s="87">
        <f>Flavor!P218</f>
        <v>384752.34689228237</v>
      </c>
      <c r="Q131" s="89">
        <f>Flavor!Q218</f>
        <v>1.134130046297795E-2</v>
      </c>
    </row>
    <row r="132" spans="2:17">
      <c r="B132" s="410"/>
      <c r="C132" s="166" t="s">
        <v>229</v>
      </c>
      <c r="D132" s="88">
        <f>Flavor!D219</f>
        <v>14172298.484238399</v>
      </c>
      <c r="E132" s="87">
        <f>Flavor!E219</f>
        <v>-15592408.222246455</v>
      </c>
      <c r="F132" s="89">
        <f>Flavor!F219</f>
        <v>-0.52385559770522883</v>
      </c>
      <c r="G132" s="106">
        <f>Flavor!G219</f>
        <v>1.0829501831535437</v>
      </c>
      <c r="H132" s="92">
        <f>Flavor!H219</f>
        <v>-1.3099931650228775</v>
      </c>
      <c r="I132" s="194">
        <f>Flavor!I219</f>
        <v>2.3814681194518266</v>
      </c>
      <c r="J132" s="195">
        <f>Flavor!J219</f>
        <v>0.60717555842031601</v>
      </c>
      <c r="K132" s="89">
        <f>Flavor!K219</f>
        <v>0.34220712624040184</v>
      </c>
      <c r="L132" s="90">
        <f>Flavor!L219</f>
        <v>33750877.019569196</v>
      </c>
      <c r="M132" s="91">
        <f>Flavor!M219</f>
        <v>-19060420.671031594</v>
      </c>
      <c r="N132" s="89">
        <f>Flavor!N219</f>
        <v>-0.3609155901204813</v>
      </c>
      <c r="O132" s="88">
        <f>Flavor!O219</f>
        <v>6477936.5419510566</v>
      </c>
      <c r="P132" s="87">
        <f>Flavor!P219</f>
        <v>-2842133.8130243719</v>
      </c>
      <c r="Q132" s="89">
        <f>Flavor!Q219</f>
        <v>-0.30494767794398958</v>
      </c>
    </row>
    <row r="133" spans="2:17">
      <c r="B133" s="410"/>
      <c r="C133" s="166" t="s">
        <v>230</v>
      </c>
      <c r="D133" s="88">
        <f>Flavor!D220</f>
        <v>5523191.2313697087</v>
      </c>
      <c r="E133" s="87">
        <f>Flavor!E220</f>
        <v>-459466.59895300213</v>
      </c>
      <c r="F133" s="89">
        <f>Flavor!F220</f>
        <v>-7.6799745528521729E-2</v>
      </c>
      <c r="G133" s="106">
        <f>Flavor!G220</f>
        <v>0.42204452314181573</v>
      </c>
      <c r="H133" s="92">
        <f>Flavor!H220</f>
        <v>-5.8933213365402748E-2</v>
      </c>
      <c r="I133" s="194">
        <f>Flavor!I220</f>
        <v>3.3639281171114725</v>
      </c>
      <c r="J133" s="195">
        <f>Flavor!J220</f>
        <v>0.11195346404651918</v>
      </c>
      <c r="K133" s="89">
        <f>Flavor!K220</f>
        <v>3.4426302782220079E-2</v>
      </c>
      <c r="L133" s="90">
        <f>Flavor!L220</f>
        <v>18579618.2793881</v>
      </c>
      <c r="M133" s="91">
        <f>Flavor!M220</f>
        <v>-875833.34278192371</v>
      </c>
      <c r="N133" s="89">
        <f>Flavor!N220</f>
        <v>-4.5017374039463952E-2</v>
      </c>
      <c r="O133" s="88">
        <f>Flavor!O220</f>
        <v>12037107.317578634</v>
      </c>
      <c r="P133" s="87">
        <f>Flavor!P220</f>
        <v>-1035409.7932464089</v>
      </c>
      <c r="Q133" s="89">
        <f>Flavor!Q220</f>
        <v>-7.9205082270575919E-2</v>
      </c>
    </row>
    <row r="134" spans="2:17">
      <c r="B134" s="410"/>
      <c r="C134" s="166" t="s">
        <v>231</v>
      </c>
      <c r="D134" s="88">
        <f>Flavor!D221</f>
        <v>2526073.4175642715</v>
      </c>
      <c r="E134" s="87">
        <f>Flavor!E221</f>
        <v>601280.58416125178</v>
      </c>
      <c r="F134" s="89">
        <f>Flavor!F221</f>
        <v>0.31238716901194613</v>
      </c>
      <c r="G134" s="106">
        <f>Flavor!G221</f>
        <v>0.1930252649739852</v>
      </c>
      <c r="H134" s="92">
        <f>Flavor!H221</f>
        <v>3.8280914467554439E-2</v>
      </c>
      <c r="I134" s="194">
        <f>Flavor!I221</f>
        <v>2.9528092448857315</v>
      </c>
      <c r="J134" s="195">
        <f>Flavor!J221</f>
        <v>0.44396032401784735</v>
      </c>
      <c r="K134" s="89">
        <f>Flavor!K221</f>
        <v>0.17695777546631564</v>
      </c>
      <c r="L134" s="90">
        <f>Flavor!L221</f>
        <v>7459012.9406438759</v>
      </c>
      <c r="M134" s="91">
        <f>Flavor!M221</f>
        <v>2629998.5176664731</v>
      </c>
      <c r="N134" s="89">
        <f>Flavor!N221</f>
        <v>0.54462428299083587</v>
      </c>
      <c r="O134" s="88">
        <f>Flavor!O221</f>
        <v>3939392.4684542529</v>
      </c>
      <c r="P134" s="87">
        <f>Flavor!P221</f>
        <v>900667.73992722854</v>
      </c>
      <c r="Q134" s="89">
        <f>Flavor!Q221</f>
        <v>0.29639662042169035</v>
      </c>
    </row>
    <row r="135" spans="2:17">
      <c r="B135" s="410"/>
      <c r="C135" s="166" t="s">
        <v>232</v>
      </c>
      <c r="D135" s="88">
        <f>Flavor!D222</f>
        <v>14910476.840636322</v>
      </c>
      <c r="E135" s="87">
        <f>Flavor!E222</f>
        <v>257112.69196659699</v>
      </c>
      <c r="F135" s="89">
        <f>Flavor!F222</f>
        <v>1.75463251549603E-2</v>
      </c>
      <c r="G135" s="106">
        <f>Flavor!G222</f>
        <v>1.1393567277341685</v>
      </c>
      <c r="H135" s="92">
        <f>Flavor!H222</f>
        <v>-3.870528422331887E-2</v>
      </c>
      <c r="I135" s="194">
        <f>Flavor!I222</f>
        <v>2.2157566084152647</v>
      </c>
      <c r="J135" s="195">
        <f>Flavor!J222</f>
        <v>-1.6484341907024636E-2</v>
      </c>
      <c r="K135" s="89">
        <f>Flavor!K222</f>
        <v>-7.3846606499377403E-3</v>
      </c>
      <c r="L135" s="90">
        <f>Flavor!L222</f>
        <v>33037987.594262689</v>
      </c>
      <c r="M135" s="91">
        <f>Flavor!M222</f>
        <v>328148.08161761612</v>
      </c>
      <c r="N135" s="89">
        <f>Flavor!N222</f>
        <v>1.0032090848099685E-2</v>
      </c>
      <c r="O135" s="88">
        <f>Flavor!O222</f>
        <v>14229829.580997691</v>
      </c>
      <c r="P135" s="87">
        <f>Flavor!P222</f>
        <v>-1026499.6188932359</v>
      </c>
      <c r="Q135" s="89">
        <f>Flavor!Q222</f>
        <v>-6.7283525771099306E-2</v>
      </c>
    </row>
    <row r="136" spans="2:17" ht="15.75" thickBot="1">
      <c r="B136" s="413"/>
      <c r="C136" s="172" t="s">
        <v>233</v>
      </c>
      <c r="D136" s="155">
        <f>Flavor!D223</f>
        <v>5115721.9249541108</v>
      </c>
      <c r="E136" s="149">
        <f>Flavor!E223</f>
        <v>-130847.01156117674</v>
      </c>
      <c r="F136" s="151">
        <f>Flavor!F223</f>
        <v>-2.4939539181597768E-2</v>
      </c>
      <c r="G136" s="152">
        <f>Flavor!G223</f>
        <v>0.39090850377960906</v>
      </c>
      <c r="H136" s="153">
        <f>Flavor!H223</f>
        <v>-3.0891124927902802E-2</v>
      </c>
      <c r="I136" s="196">
        <f>Flavor!I223</f>
        <v>2.232126538182178</v>
      </c>
      <c r="J136" s="197">
        <f>Flavor!J223</f>
        <v>0.15245767610682393</v>
      </c>
      <c r="K136" s="151">
        <f>Flavor!K223</f>
        <v>7.3308630468546118E-2</v>
      </c>
      <c r="L136" s="154">
        <f>Flavor!L223</f>
        <v>11418938.670650488</v>
      </c>
      <c r="M136" s="150">
        <f>Flavor!M223</f>
        <v>507812.62064783834</v>
      </c>
      <c r="N136" s="151">
        <f>Flavor!N223</f>
        <v>4.654080782502875E-2</v>
      </c>
      <c r="O136" s="155">
        <f>Flavor!O223</f>
        <v>12101569.382040553</v>
      </c>
      <c r="P136" s="149">
        <f>Flavor!P223</f>
        <v>462433.82195223123</v>
      </c>
      <c r="Q136" s="151">
        <f>Flavor!Q223</f>
        <v>3.9730942179070396E-2</v>
      </c>
    </row>
    <row r="137" spans="2:17">
      <c r="B137" s="409" t="s">
        <v>234</v>
      </c>
      <c r="C137" s="244" t="s">
        <v>346</v>
      </c>
      <c r="D137" s="127">
        <f>Fat!D71</f>
        <v>43647072.396747351</v>
      </c>
      <c r="E137" s="121">
        <f>Fat!E71</f>
        <v>-255849.68767268956</v>
      </c>
      <c r="F137" s="123">
        <f>Fat!F71</f>
        <v>-5.8276232087859977E-3</v>
      </c>
      <c r="G137" s="124">
        <f>Fat!G71</f>
        <v>20.610732685795746</v>
      </c>
      <c r="H137" s="125">
        <f>Fat!H71</f>
        <v>-0.84049936398093905</v>
      </c>
      <c r="I137" s="198">
        <f>Fat!I71</f>
        <v>2.7893348326133252</v>
      </c>
      <c r="J137" s="199">
        <f>Fat!J71</f>
        <v>3.7840176107291068E-2</v>
      </c>
      <c r="K137" s="123">
        <f>Fat!K71</f>
        <v>1.3752589349143838E-2</v>
      </c>
      <c r="L137" s="126">
        <f>Fat!L71</f>
        <v>121746299.37784295</v>
      </c>
      <c r="M137" s="122">
        <f>Fat!M71</f>
        <v>947643.8575604558</v>
      </c>
      <c r="N137" s="123">
        <f>Fat!N71</f>
        <v>7.8448212314858358E-3</v>
      </c>
      <c r="O137" s="127">
        <f>Fat!O71</f>
        <v>36980399.584301591</v>
      </c>
      <c r="P137" s="121">
        <f>Fat!P71</f>
        <v>553473.15291245282</v>
      </c>
      <c r="Q137" s="123">
        <f>Fat!Q71</f>
        <v>1.5194066783398012E-2</v>
      </c>
    </row>
    <row r="138" spans="2:17">
      <c r="B138" s="410"/>
      <c r="C138" s="245" t="s">
        <v>236</v>
      </c>
      <c r="D138" s="88">
        <f>Fat!D72</f>
        <v>2696704.422429136</v>
      </c>
      <c r="E138" s="87">
        <f>Fat!E72</f>
        <v>616303.56811516522</v>
      </c>
      <c r="F138" s="89">
        <f>Fat!F72</f>
        <v>0.29624270093774613</v>
      </c>
      <c r="G138" s="106">
        <f>Fat!G72</f>
        <v>1.2734199782763005</v>
      </c>
      <c r="H138" s="92">
        <f>Fat!H72</f>
        <v>0.25692359572048851</v>
      </c>
      <c r="I138" s="194">
        <f>Fat!I72</f>
        <v>3.2810237040554115</v>
      </c>
      <c r="J138" s="195">
        <f>Fat!J72</f>
        <v>0.10270420231750732</v>
      </c>
      <c r="K138" s="89">
        <f>Fat!K72</f>
        <v>3.2313995575759043E-2</v>
      </c>
      <c r="L138" s="90">
        <f>Fat!L72</f>
        <v>8847951.1328210533</v>
      </c>
      <c r="M138" s="91">
        <f>Fat!M72</f>
        <v>2235772.5261227638</v>
      </c>
      <c r="N138" s="89">
        <f>Fat!N72</f>
        <v>0.33812948184095853</v>
      </c>
      <c r="O138" s="88">
        <f>Fat!O72</f>
        <v>3509433.9381066561</v>
      </c>
      <c r="P138" s="87">
        <f>Fat!P72</f>
        <v>1180946.4872670844</v>
      </c>
      <c r="Q138" s="89">
        <f>Fat!Q72</f>
        <v>0.50717322390604946</v>
      </c>
    </row>
    <row r="139" spans="2:17">
      <c r="B139" s="410"/>
      <c r="C139" s="245" t="s">
        <v>97</v>
      </c>
      <c r="D139" s="88">
        <f>Fat!D73</f>
        <v>95449328.795075208</v>
      </c>
      <c r="E139" s="87">
        <f>Fat!E73</f>
        <v>-595474.42236401141</v>
      </c>
      <c r="F139" s="89">
        <f>Fat!F73</f>
        <v>-6.1999650414806496E-3</v>
      </c>
      <c r="G139" s="106">
        <f>Fat!G73</f>
        <v>45.072452579443251</v>
      </c>
      <c r="H139" s="92">
        <f>Fat!H73</f>
        <v>-1.8556165142438914</v>
      </c>
      <c r="I139" s="194">
        <f>Fat!I73</f>
        <v>2.3537861518595111</v>
      </c>
      <c r="J139" s="195">
        <f>Fat!J73</f>
        <v>6.9901861092888762E-2</v>
      </c>
      <c r="K139" s="89">
        <f>Fat!K73</f>
        <v>3.0606568544427039E-2</v>
      </c>
      <c r="L139" s="90">
        <f>Fat!L73</f>
        <v>224667308.3221333</v>
      </c>
      <c r="M139" s="91">
        <f>Fat!M73</f>
        <v>5312091.0440523028</v>
      </c>
      <c r="N139" s="89">
        <f>Fat!N73</f>
        <v>2.4216843847931178E-2</v>
      </c>
      <c r="O139" s="88">
        <f>Fat!O73</f>
        <v>77655231.923470378</v>
      </c>
      <c r="P139" s="87">
        <f>Fat!P73</f>
        <v>-2867893.8579434901</v>
      </c>
      <c r="Q139" s="89">
        <f>Fat!Q73</f>
        <v>-3.5615779071078359E-2</v>
      </c>
    </row>
    <row r="140" spans="2:17" ht="15.75" thickBot="1">
      <c r="B140" s="411"/>
      <c r="C140" s="246" t="s">
        <v>23</v>
      </c>
      <c r="D140" s="120">
        <f>Fat!D74</f>
        <v>69880466.860011265</v>
      </c>
      <c r="E140" s="114">
        <f>Fat!E74</f>
        <v>7244721.111043267</v>
      </c>
      <c r="F140" s="116">
        <f>Fat!F74</f>
        <v>0.1156643227347961</v>
      </c>
      <c r="G140" s="117">
        <f>Fat!G74</f>
        <v>32.998493216640874</v>
      </c>
      <c r="H140" s="118">
        <f>Fat!H74</f>
        <v>2.394290742638848</v>
      </c>
      <c r="I140" s="206">
        <f>Fat!I74</f>
        <v>2.5366727078925897</v>
      </c>
      <c r="J140" s="207">
        <f>Fat!J74</f>
        <v>-3.1663767678775656E-2</v>
      </c>
      <c r="K140" s="116">
        <f>Fat!K74</f>
        <v>-1.2328512241267598E-2</v>
      </c>
      <c r="L140" s="119">
        <f>Fat!L74</f>
        <v>177263873.09858316</v>
      </c>
      <c r="M140" s="115">
        <f>Fat!M74</f>
        <v>16394202.616894573</v>
      </c>
      <c r="N140" s="116">
        <f>Fat!N74</f>
        <v>0.10190984147481477</v>
      </c>
      <c r="O140" s="120">
        <f>Fat!O74</f>
        <v>55931506.621731043</v>
      </c>
      <c r="P140" s="114">
        <f>Fat!P74</f>
        <v>5012666.5607144088</v>
      </c>
      <c r="Q140" s="116">
        <f>Fat!Q74</f>
        <v>9.8444240966755581E-2</v>
      </c>
    </row>
    <row r="141" spans="2:17" hidden="1">
      <c r="B141" s="412" t="s">
        <v>237</v>
      </c>
      <c r="C141" s="169" t="s">
        <v>238</v>
      </c>
      <c r="D141" s="136">
        <f>Organic!D20</f>
        <v>5079361.5271616057</v>
      </c>
      <c r="E141" s="128">
        <f>Organic!E20</f>
        <v>587210.41729523893</v>
      </c>
      <c r="F141" s="132">
        <f>Organic!F20</f>
        <v>0.13071920399238471</v>
      </c>
      <c r="G141" s="133">
        <f>Organic!G20</f>
        <v>2.3985426032524626</v>
      </c>
      <c r="H141" s="134">
        <f>Organic!H20</f>
        <v>0.20365052579318954</v>
      </c>
      <c r="I141" s="202">
        <f>Organic!I20</f>
        <v>3.5736848819473765</v>
      </c>
      <c r="J141" s="203">
        <f>Organic!J20</f>
        <v>7.0526669165244638E-2</v>
      </c>
      <c r="K141" s="132">
        <f>Organic!K20</f>
        <v>2.0132310584178238E-2</v>
      </c>
      <c r="L141" s="135">
        <f>Organic!L20</f>
        <v>18152037.499562569</v>
      </c>
      <c r="M141" s="129">
        <f>Organic!M20</f>
        <v>2415321.4459758382</v>
      </c>
      <c r="N141" s="132">
        <f>Organic!N20</f>
        <v>0.15348319419065423</v>
      </c>
      <c r="O141" s="136">
        <f>Organic!O20</f>
        <v>3471028.3598381281</v>
      </c>
      <c r="P141" s="128">
        <f>Organic!P20</f>
        <v>287872.34710631706</v>
      </c>
      <c r="Q141" s="132">
        <f>Organic!Q20</f>
        <v>9.0436141349937355E-2</v>
      </c>
    </row>
    <row r="142" spans="2:17" hidden="1">
      <c r="B142" s="410"/>
      <c r="C142" s="173" t="s">
        <v>239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8" t="e">
        <f>#REF!</f>
        <v>#REF!</v>
      </c>
      <c r="J142" s="209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.75" hidden="1" thickBot="1">
      <c r="B143" s="413"/>
      <c r="C143" s="170" t="s">
        <v>240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4" t="e">
        <f>#REF!</f>
        <v>#REF!</v>
      </c>
      <c r="J143" s="205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409" t="s">
        <v>101</v>
      </c>
      <c r="C144" s="165" t="s">
        <v>241</v>
      </c>
      <c r="D144" s="127">
        <f>Size!D122</f>
        <v>21372394.094943292</v>
      </c>
      <c r="E144" s="121">
        <f>Size!E122</f>
        <v>-1238983.2501351833</v>
      </c>
      <c r="F144" s="123">
        <f>Size!F122</f>
        <v>-5.4794682837171649E-2</v>
      </c>
      <c r="G144" s="124">
        <f>Size!G122</f>
        <v>10.092330993983985</v>
      </c>
      <c r="H144" s="125">
        <f>Size!H122</f>
        <v>-0.95572410953884201</v>
      </c>
      <c r="I144" s="198">
        <f>Size!I122</f>
        <v>3.5680032582039538</v>
      </c>
      <c r="J144" s="199">
        <f>Size!J122</f>
        <v>0.16975857263280147</v>
      </c>
      <c r="K144" s="123">
        <f>Size!K122</f>
        <v>4.9954782053685365E-2</v>
      </c>
      <c r="L144" s="126">
        <f>Size!L122</f>
        <v>76256771.766376615</v>
      </c>
      <c r="M144" s="122">
        <f>Size!M122</f>
        <v>-582221.12998026609</v>
      </c>
      <c r="N144" s="123">
        <f>Size!N122</f>
        <v>-7.5771572223179229E-3</v>
      </c>
      <c r="O144" s="127">
        <f>Size!O122</f>
        <v>64668159.631554723</v>
      </c>
      <c r="P144" s="121">
        <f>Size!P122</f>
        <v>-3405648.7714886218</v>
      </c>
      <c r="Q144" s="123">
        <f>Size!Q122</f>
        <v>-5.0028768058999432E-2</v>
      </c>
    </row>
    <row r="145" spans="1:17">
      <c r="B145" s="410"/>
      <c r="C145" s="166" t="s">
        <v>242</v>
      </c>
      <c r="D145" s="88">
        <f>Size!D123</f>
        <v>42931038.713303119</v>
      </c>
      <c r="E145" s="87">
        <f>Size!E123</f>
        <v>-625891.48309033364</v>
      </c>
      <c r="F145" s="89">
        <f>Size!F123</f>
        <v>-1.4369504009310507E-2</v>
      </c>
      <c r="G145" s="106">
        <f>Size!G123</f>
        <v>20.27261198186066</v>
      </c>
      <c r="H145" s="92">
        <f>Size!H123</f>
        <v>-1.00956634836799</v>
      </c>
      <c r="I145" s="194">
        <f>Size!I123</f>
        <v>2.6498163473880467</v>
      </c>
      <c r="J145" s="195">
        <f>Size!J123</f>
        <v>-1.7376495475770692E-2</v>
      </c>
      <c r="K145" s="89">
        <f>Size!K123</f>
        <v>-6.5149003088630095E-3</v>
      </c>
      <c r="L145" s="90">
        <f>Size!L123</f>
        <v>113759368.19285971</v>
      </c>
      <c r="M145" s="91">
        <f>Size!M123</f>
        <v>-2415364.2840797901</v>
      </c>
      <c r="N145" s="89">
        <f>Size!N123</f>
        <v>-2.0790788432064916E-2</v>
      </c>
      <c r="O145" s="88">
        <f>Size!O123</f>
        <v>24171704.670979381</v>
      </c>
      <c r="P145" s="87">
        <f>Size!P123</f>
        <v>-542968.70500402153</v>
      </c>
      <c r="Q145" s="89">
        <f>Size!Q123</f>
        <v>-2.1969487386859575E-2</v>
      </c>
    </row>
    <row r="146" spans="1:17">
      <c r="B146" s="410"/>
      <c r="C146" s="166" t="s">
        <v>243</v>
      </c>
      <c r="D146" s="88">
        <f>Size!D124</f>
        <v>65159378.512184799</v>
      </c>
      <c r="E146" s="87">
        <f>Size!E124</f>
        <v>1270257.9020046294</v>
      </c>
      <c r="F146" s="89">
        <f>Size!F124</f>
        <v>1.988222548491652E-2</v>
      </c>
      <c r="G146" s="106">
        <f>Size!G124</f>
        <v>30.769132011413138</v>
      </c>
      <c r="H146" s="92">
        <f>Size!H124</f>
        <v>-0.44747696577151075</v>
      </c>
      <c r="I146" s="194">
        <f>Size!I124</f>
        <v>2.3734204633885922</v>
      </c>
      <c r="J146" s="195">
        <f>Size!J124</f>
        <v>9.7067895872006815E-2</v>
      </c>
      <c r="K146" s="89">
        <f>Size!K124</f>
        <v>4.2641854894167039E-2</v>
      </c>
      <c r="L146" s="90">
        <f>Size!L124</f>
        <v>154650602.34250233</v>
      </c>
      <c r="M146" s="91">
        <f>Size!M124</f>
        <v>9216438.6051419079</v>
      </c>
      <c r="N146" s="89">
        <f>Size!N124</f>
        <v>6.3371895353184521E-2</v>
      </c>
      <c r="O146" s="88">
        <f>Size!O124</f>
        <v>34412896.183912754</v>
      </c>
      <c r="P146" s="87">
        <f>Size!P124</f>
        <v>2881881.8940958381</v>
      </c>
      <c r="Q146" s="89">
        <f>Size!Q124</f>
        <v>9.1398325077875944E-2</v>
      </c>
    </row>
    <row r="147" spans="1:17">
      <c r="B147" s="410"/>
      <c r="C147" s="166" t="s">
        <v>244</v>
      </c>
      <c r="D147" s="88">
        <f>Size!D125</f>
        <v>45670133.080855906</v>
      </c>
      <c r="E147" s="87">
        <f>Size!E125</f>
        <v>4277074.2735378891</v>
      </c>
      <c r="F147" s="89">
        <f>Size!F125</f>
        <v>0.10332829698446279</v>
      </c>
      <c r="G147" s="106">
        <f>Size!G125</f>
        <v>21.566049060472292</v>
      </c>
      <c r="H147" s="92">
        <f>Size!H125</f>
        <v>1.3411513186216588</v>
      </c>
      <c r="I147" s="194">
        <f>Size!I125</f>
        <v>2.0826857129117911</v>
      </c>
      <c r="J147" s="195">
        <f>Size!J125</f>
        <v>3.1155385518143675E-2</v>
      </c>
      <c r="K147" s="89">
        <f>Size!K125</f>
        <v>1.5186412358682906E-2</v>
      </c>
      <c r="L147" s="90">
        <f>Size!L125</f>
        <v>95116533.674278751</v>
      </c>
      <c r="M147" s="91">
        <f>Size!M125</f>
        <v>10197418.187477112</v>
      </c>
      <c r="N147" s="89">
        <f>Size!N125</f>
        <v>0.12008389546947204</v>
      </c>
      <c r="O147" s="88">
        <f>Size!O125</f>
        <v>22865500.147274017</v>
      </c>
      <c r="P147" s="87">
        <f>Size!P125</f>
        <v>2139977.9584779963</v>
      </c>
      <c r="Q147" s="89">
        <f>Size!Q125</f>
        <v>0.10325327096630857</v>
      </c>
    </row>
    <row r="148" spans="1:17">
      <c r="B148" s="410"/>
      <c r="C148" s="166" t="s">
        <v>245</v>
      </c>
      <c r="D148" s="88">
        <f>Size!D126</f>
        <v>28134706.697518129</v>
      </c>
      <c r="E148" s="87">
        <f>Size!E126</f>
        <v>-472633.60958458856</v>
      </c>
      <c r="F148" s="89">
        <f>Size!F126</f>
        <v>-1.6521410397150469E-2</v>
      </c>
      <c r="G148" s="106">
        <f>Size!G126</f>
        <v>13.285585655431666</v>
      </c>
      <c r="H148" s="92">
        <f>Size!H126</f>
        <v>-0.69213305027522587</v>
      </c>
      <c r="I148" s="194">
        <f>Size!I126</f>
        <v>3.6143138644647719</v>
      </c>
      <c r="J148" s="195">
        <f>Size!J126</f>
        <v>0.14587719779761787</v>
      </c>
      <c r="K148" s="89">
        <f>Size!K126</f>
        <v>4.2058486810368181E-2</v>
      </c>
      <c r="L148" s="90">
        <f>Size!L126</f>
        <v>101687660.48948964</v>
      </c>
      <c r="M148" s="91">
        <f>Size!M126</f>
        <v>2464912.4325093776</v>
      </c>
      <c r="N148" s="89">
        <f>Size!N126</f>
        <v>2.4842210891940442E-2</v>
      </c>
      <c r="O148" s="88">
        <f>Size!O126</f>
        <v>79991751.443963289</v>
      </c>
      <c r="P148" s="87">
        <f>Size!P126</f>
        <v>-1613005.7811851203</v>
      </c>
      <c r="Q148" s="89">
        <f>Size!Q126</f>
        <v>-1.9766075361695151E-2</v>
      </c>
    </row>
    <row r="149" spans="1:17" ht="15" customHeight="1">
      <c r="B149" s="410"/>
      <c r="C149" s="166" t="s">
        <v>246</v>
      </c>
      <c r="D149" s="88">
        <f>Size!D127</f>
        <v>53437904.357411817</v>
      </c>
      <c r="E149" s="87">
        <f>Size!E127</f>
        <v>5709161.4733900353</v>
      </c>
      <c r="F149" s="89">
        <f>Size!F127</f>
        <v>0.11961684151755229</v>
      </c>
      <c r="G149" s="106">
        <f>Size!G127</f>
        <v>25.234094786201823</v>
      </c>
      <c r="H149" s="92">
        <f>Size!H127</f>
        <v>1.9135436602299123</v>
      </c>
      <c r="I149" s="194">
        <f>Size!I127</f>
        <v>2.1035840979776519</v>
      </c>
      <c r="J149" s="195">
        <f>Size!J127</f>
        <v>1.8906871073361309E-2</v>
      </c>
      <c r="K149" s="89">
        <f>Size!K127</f>
        <v>9.0694476964367689E-3</v>
      </c>
      <c r="L149" s="90">
        <f>Size!L127</f>
        <v>112411125.83550216</v>
      </c>
      <c r="M149" s="91">
        <f>Size!M127</f>
        <v>12912102.476411745</v>
      </c>
      <c r="N149" s="89">
        <f>Size!N127</f>
        <v>0.12977114790174543</v>
      </c>
      <c r="O149" s="88">
        <f>Size!O127</f>
        <v>26202997.034733176</v>
      </c>
      <c r="P149" s="87">
        <f>Size!P127</f>
        <v>2693117.8380841687</v>
      </c>
      <c r="Q149" s="89">
        <f>Size!Q127</f>
        <v>0.11455260214472024</v>
      </c>
    </row>
    <row r="150" spans="1:17" ht="15.75" thickBot="1">
      <c r="B150" s="411"/>
      <c r="C150" s="167" t="s">
        <v>247</v>
      </c>
      <c r="D150" s="155">
        <f>Size!D128</f>
        <v>130100961.41932851</v>
      </c>
      <c r="E150" s="149">
        <f>Size!E128</f>
        <v>1773172.7053169757</v>
      </c>
      <c r="F150" s="151">
        <f>Size!F128</f>
        <v>1.3817527155155997E-2</v>
      </c>
      <c r="G150" s="152">
        <f>Size!G128</f>
        <v>61.435418018520672</v>
      </c>
      <c r="H150" s="153">
        <f>Size!H128</f>
        <v>-1.2663121498196546</v>
      </c>
      <c r="I150" s="196">
        <f>Size!I128</f>
        <v>2.4475349154420711</v>
      </c>
      <c r="J150" s="197">
        <f>Size!J128</f>
        <v>4.0309219695699117E-2</v>
      </c>
      <c r="K150" s="151">
        <f>Size!K128</f>
        <v>1.6745093643245217E-2</v>
      </c>
      <c r="L150" s="154">
        <f>Size!L128</f>
        <v>318426645.60638839</v>
      </c>
      <c r="M150" s="150">
        <f>Size!M128</f>
        <v>9512695.1357085705</v>
      </c>
      <c r="N150" s="151">
        <f>Size!N128</f>
        <v>3.0793996584532544E-2</v>
      </c>
      <c r="O150" s="155">
        <f>Size!O128</f>
        <v>67881823.588913202</v>
      </c>
      <c r="P150" s="149">
        <f>Size!P128</f>
        <v>2799080.2860512435</v>
      </c>
      <c r="Q150" s="151">
        <f>Size!Q128</f>
        <v>4.3008025537979382E-2</v>
      </c>
    </row>
    <row r="151" spans="1:17">
      <c r="A151" s="59"/>
      <c r="B151" s="403"/>
      <c r="C151" s="403"/>
      <c r="D151" s="403"/>
      <c r="E151" s="403"/>
      <c r="F151" s="403"/>
      <c r="G151" s="403"/>
      <c r="H151" s="403"/>
      <c r="I151" s="403"/>
      <c r="J151" s="403"/>
      <c r="K151" s="403"/>
      <c r="L151" s="403"/>
      <c r="M151" s="403"/>
      <c r="N151" s="403"/>
      <c r="O151" s="403"/>
      <c r="P151" s="403"/>
      <c r="Q151" s="403"/>
    </row>
    <row r="152" spans="1:17">
      <c r="A152" s="59"/>
      <c r="B152" s="403"/>
      <c r="C152" s="403"/>
      <c r="D152" s="403"/>
      <c r="E152" s="403"/>
      <c r="F152" s="403"/>
      <c r="G152" s="403"/>
      <c r="H152" s="403"/>
      <c r="I152" s="403"/>
      <c r="J152" s="403"/>
      <c r="K152" s="403"/>
      <c r="L152" s="403"/>
      <c r="M152" s="403"/>
      <c r="N152" s="403"/>
      <c r="O152" s="403"/>
      <c r="P152" s="403"/>
      <c r="Q152" s="403"/>
    </row>
    <row r="153" spans="1:17">
      <c r="A153" s="59"/>
      <c r="B153" s="59"/>
      <c r="C153" s="193" t="s">
        <v>316</v>
      </c>
      <c r="D153" s="193"/>
      <c r="E153" s="193"/>
      <c r="F153" s="193"/>
      <c r="G153" s="193"/>
      <c r="H153" s="193"/>
      <c r="I153" s="191"/>
      <c r="J153" s="191"/>
      <c r="K153" s="191"/>
      <c r="L153" s="398"/>
      <c r="M153" s="399"/>
      <c r="N153" s="399"/>
      <c r="O153" s="398"/>
      <c r="P153" s="399"/>
      <c r="Q153" s="399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11"/>
      <c r="J155" s="211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414"/>
      <c r="C156" s="66"/>
      <c r="D156" s="67"/>
      <c r="E156" s="67"/>
      <c r="F156" s="68"/>
      <c r="G156" s="69"/>
      <c r="H156" s="69"/>
      <c r="I156" s="212"/>
      <c r="J156" s="212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414"/>
      <c r="C157" s="66"/>
      <c r="D157" s="67"/>
      <c r="E157" s="67"/>
      <c r="F157" s="68"/>
      <c r="G157" s="69"/>
      <c r="H157" s="69"/>
      <c r="I157" s="212"/>
      <c r="J157" s="212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414"/>
      <c r="C158" s="66"/>
      <c r="D158" s="67"/>
      <c r="E158" s="67"/>
      <c r="F158" s="68"/>
      <c r="G158" s="69"/>
      <c r="H158" s="69"/>
      <c r="I158" s="212"/>
      <c r="J158" s="212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414"/>
      <c r="C159" s="73"/>
      <c r="D159" s="70"/>
      <c r="E159" s="70"/>
      <c r="F159" s="71"/>
      <c r="G159" s="72"/>
      <c r="H159" s="72"/>
      <c r="I159" s="213"/>
      <c r="J159" s="213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414"/>
      <c r="C160" s="73"/>
      <c r="D160" s="70"/>
      <c r="E160" s="70"/>
      <c r="F160" s="71"/>
      <c r="G160" s="72"/>
      <c r="H160" s="72"/>
      <c r="I160" s="213"/>
      <c r="J160" s="213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414"/>
      <c r="C161" s="73"/>
      <c r="D161" s="70"/>
      <c r="E161" s="70"/>
      <c r="F161" s="71"/>
      <c r="G161" s="72"/>
      <c r="H161" s="72"/>
      <c r="I161" s="213"/>
      <c r="J161" s="213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414"/>
      <c r="C162" s="73"/>
      <c r="D162" s="70"/>
      <c r="E162" s="70"/>
      <c r="F162" s="71"/>
      <c r="G162" s="72"/>
      <c r="H162" s="72"/>
      <c r="I162" s="213"/>
      <c r="J162" s="213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414"/>
      <c r="C163" s="73"/>
      <c r="D163" s="70"/>
      <c r="E163" s="70"/>
      <c r="F163" s="71"/>
      <c r="G163" s="72"/>
      <c r="H163" s="72"/>
      <c r="I163" s="213"/>
      <c r="J163" s="213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414"/>
      <c r="C164" s="73"/>
      <c r="D164" s="70"/>
      <c r="E164" s="70"/>
      <c r="F164" s="71"/>
      <c r="G164" s="72"/>
      <c r="H164" s="72"/>
      <c r="I164" s="213"/>
      <c r="J164" s="213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414"/>
      <c r="C165" s="73"/>
      <c r="D165" s="70"/>
      <c r="E165" s="70"/>
      <c r="F165" s="71"/>
      <c r="G165" s="72"/>
      <c r="H165" s="72"/>
      <c r="I165" s="213"/>
      <c r="J165" s="213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414"/>
      <c r="C166" s="73"/>
      <c r="D166" s="70"/>
      <c r="E166" s="70"/>
      <c r="F166" s="71"/>
      <c r="G166" s="72"/>
      <c r="H166" s="72"/>
      <c r="I166" s="213"/>
      <c r="J166" s="213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414"/>
      <c r="C167" s="73"/>
      <c r="D167" s="70"/>
      <c r="E167" s="70"/>
      <c r="F167" s="71"/>
      <c r="G167" s="72"/>
      <c r="H167" s="72"/>
      <c r="I167" s="213"/>
      <c r="J167" s="213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414"/>
      <c r="C168" s="73"/>
      <c r="D168" s="70"/>
      <c r="E168" s="70"/>
      <c r="F168" s="71"/>
      <c r="G168" s="72"/>
      <c r="H168" s="72"/>
      <c r="I168" s="213"/>
      <c r="J168" s="213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414"/>
      <c r="C169" s="73"/>
      <c r="D169" s="70"/>
      <c r="E169" s="70"/>
      <c r="F169" s="71"/>
      <c r="G169" s="72"/>
      <c r="H169" s="72"/>
      <c r="I169" s="213"/>
      <c r="J169" s="213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414"/>
      <c r="C170" s="73"/>
      <c r="D170" s="70"/>
      <c r="E170" s="70"/>
      <c r="F170" s="71"/>
      <c r="G170" s="72"/>
      <c r="H170" s="72"/>
      <c r="I170" s="213"/>
      <c r="J170" s="213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414"/>
      <c r="C171" s="73"/>
      <c r="D171" s="70"/>
      <c r="E171" s="70"/>
      <c r="F171" s="71"/>
      <c r="G171" s="72"/>
      <c r="H171" s="72"/>
      <c r="I171" s="213"/>
      <c r="J171" s="213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414"/>
      <c r="C172" s="73"/>
      <c r="D172" s="70"/>
      <c r="E172" s="70"/>
      <c r="F172" s="71"/>
      <c r="G172" s="72"/>
      <c r="H172" s="72"/>
      <c r="I172" s="213"/>
      <c r="J172" s="213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414"/>
      <c r="C173" s="73"/>
      <c r="D173" s="70"/>
      <c r="E173" s="70"/>
      <c r="F173" s="71"/>
      <c r="G173" s="72"/>
      <c r="H173" s="72"/>
      <c r="I173" s="213"/>
      <c r="J173" s="213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414"/>
      <c r="C174" s="73"/>
      <c r="D174" s="70"/>
      <c r="E174" s="70"/>
      <c r="F174" s="71"/>
      <c r="G174" s="72"/>
      <c r="H174" s="72"/>
      <c r="I174" s="213"/>
      <c r="J174" s="213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414"/>
      <c r="C175" s="73"/>
      <c r="D175" s="70"/>
      <c r="E175" s="70"/>
      <c r="F175" s="71"/>
      <c r="G175" s="72"/>
      <c r="H175" s="72"/>
      <c r="I175" s="213"/>
      <c r="J175" s="213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414"/>
      <c r="C176" s="73"/>
      <c r="D176" s="70"/>
      <c r="E176" s="70"/>
      <c r="F176" s="71"/>
      <c r="G176" s="72"/>
      <c r="H176" s="72"/>
      <c r="I176" s="213"/>
      <c r="J176" s="213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414"/>
      <c r="C177" s="73"/>
      <c r="D177" s="70"/>
      <c r="E177" s="70"/>
      <c r="F177" s="71"/>
      <c r="G177" s="72"/>
      <c r="H177" s="72"/>
      <c r="I177" s="213"/>
      <c r="J177" s="213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414"/>
      <c r="C178" s="73"/>
      <c r="D178" s="70"/>
      <c r="E178" s="70"/>
      <c r="F178" s="71"/>
      <c r="G178" s="72"/>
      <c r="H178" s="72"/>
      <c r="I178" s="213"/>
      <c r="J178" s="213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414"/>
      <c r="C179" s="73"/>
      <c r="D179" s="70"/>
      <c r="E179" s="70"/>
      <c r="F179" s="71"/>
      <c r="G179" s="72"/>
      <c r="H179" s="72"/>
      <c r="I179" s="213"/>
      <c r="J179" s="213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414"/>
      <c r="C180" s="73"/>
      <c r="D180" s="70"/>
      <c r="E180" s="70"/>
      <c r="F180" s="71"/>
      <c r="G180" s="72"/>
      <c r="H180" s="72"/>
      <c r="I180" s="213"/>
      <c r="J180" s="213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414"/>
      <c r="C181" s="73"/>
      <c r="D181" s="70"/>
      <c r="E181" s="70"/>
      <c r="F181" s="71"/>
      <c r="G181" s="72"/>
      <c r="H181" s="72"/>
      <c r="I181" s="213"/>
      <c r="J181" s="213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414"/>
      <c r="C182" s="73"/>
      <c r="D182" s="70"/>
      <c r="E182" s="70"/>
      <c r="F182" s="71"/>
      <c r="G182" s="72"/>
      <c r="H182" s="72"/>
      <c r="I182" s="213"/>
      <c r="J182" s="213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414"/>
      <c r="C183" s="73"/>
      <c r="D183" s="70"/>
      <c r="E183" s="70"/>
      <c r="F183" s="71"/>
      <c r="G183" s="72"/>
      <c r="H183" s="72"/>
      <c r="I183" s="213"/>
      <c r="J183" s="213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414"/>
      <c r="C184" s="73"/>
      <c r="D184" s="70"/>
      <c r="E184" s="70"/>
      <c r="F184" s="71"/>
      <c r="G184" s="72"/>
      <c r="H184" s="72"/>
      <c r="I184" s="213"/>
      <c r="J184" s="213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414"/>
      <c r="C185" s="73"/>
      <c r="D185" s="70"/>
      <c r="E185" s="70"/>
      <c r="F185" s="71"/>
      <c r="G185" s="72"/>
      <c r="H185" s="72"/>
      <c r="I185" s="213"/>
      <c r="J185" s="213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414"/>
      <c r="C186" s="73"/>
      <c r="D186" s="70"/>
      <c r="E186" s="70"/>
      <c r="F186" s="71"/>
      <c r="G186" s="72"/>
      <c r="H186" s="72"/>
      <c r="I186" s="213"/>
      <c r="J186" s="213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414"/>
      <c r="C187" s="73"/>
      <c r="D187" s="70"/>
      <c r="E187" s="70"/>
      <c r="F187" s="71"/>
      <c r="G187" s="72"/>
      <c r="H187" s="72"/>
      <c r="I187" s="213"/>
      <c r="J187" s="213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414"/>
      <c r="C188" s="73"/>
      <c r="D188" s="70"/>
      <c r="E188" s="70"/>
      <c r="F188" s="71"/>
      <c r="G188" s="72"/>
      <c r="H188" s="72"/>
      <c r="I188" s="213"/>
      <c r="J188" s="213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414"/>
      <c r="C189" s="73"/>
      <c r="D189" s="70"/>
      <c r="E189" s="70"/>
      <c r="F189" s="71"/>
      <c r="G189" s="72"/>
      <c r="H189" s="72"/>
      <c r="I189" s="213"/>
      <c r="J189" s="213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414"/>
      <c r="C190" s="73"/>
      <c r="D190" s="70"/>
      <c r="E190" s="70"/>
      <c r="F190" s="71"/>
      <c r="G190" s="72"/>
      <c r="H190" s="72"/>
      <c r="I190" s="213"/>
      <c r="J190" s="213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414"/>
      <c r="C191" s="73"/>
      <c r="D191" s="70"/>
      <c r="E191" s="70"/>
      <c r="F191" s="71"/>
      <c r="G191" s="72"/>
      <c r="H191" s="72"/>
      <c r="I191" s="213"/>
      <c r="J191" s="213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414"/>
      <c r="C192" s="73"/>
      <c r="D192" s="70"/>
      <c r="E192" s="70"/>
      <c r="F192" s="71"/>
      <c r="G192" s="72"/>
      <c r="H192" s="72"/>
      <c r="I192" s="213"/>
      <c r="J192" s="213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414"/>
      <c r="C193" s="73"/>
      <c r="D193" s="70"/>
      <c r="E193" s="70"/>
      <c r="F193" s="71"/>
      <c r="G193" s="72"/>
      <c r="H193" s="72"/>
      <c r="I193" s="213"/>
      <c r="J193" s="213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414"/>
      <c r="C194" s="161"/>
      <c r="D194" s="70"/>
      <c r="E194" s="70"/>
      <c r="F194" s="71"/>
      <c r="G194" s="72"/>
      <c r="H194" s="72"/>
      <c r="I194" s="213"/>
      <c r="J194" s="213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415"/>
      <c r="C195" s="73"/>
      <c r="D195" s="70"/>
      <c r="E195" s="70"/>
      <c r="F195" s="71"/>
      <c r="G195" s="72"/>
      <c r="H195" s="72"/>
      <c r="I195" s="213"/>
      <c r="J195" s="213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415"/>
      <c r="C196" s="73"/>
      <c r="D196" s="70"/>
      <c r="E196" s="70"/>
      <c r="F196" s="71"/>
      <c r="G196" s="72"/>
      <c r="H196" s="72"/>
      <c r="I196" s="213"/>
      <c r="J196" s="213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415"/>
      <c r="C197" s="74"/>
      <c r="D197" s="70"/>
      <c r="E197" s="70"/>
      <c r="F197" s="71"/>
      <c r="G197" s="72"/>
      <c r="H197" s="72"/>
      <c r="I197" s="213"/>
      <c r="J197" s="213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415"/>
      <c r="C198" s="74"/>
      <c r="D198" s="70"/>
      <c r="E198" s="70"/>
      <c r="F198" s="71"/>
      <c r="G198" s="72"/>
      <c r="H198" s="72"/>
      <c r="I198" s="213"/>
      <c r="J198" s="213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415"/>
      <c r="C199" s="74"/>
      <c r="D199" s="70"/>
      <c r="E199" s="70"/>
      <c r="F199" s="71"/>
      <c r="G199" s="72"/>
      <c r="H199" s="72"/>
      <c r="I199" s="213"/>
      <c r="J199" s="213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415"/>
      <c r="C200" s="74"/>
      <c r="D200" s="70"/>
      <c r="E200" s="70"/>
      <c r="F200" s="71"/>
      <c r="G200" s="72"/>
      <c r="H200" s="72"/>
      <c r="I200" s="213"/>
      <c r="J200" s="213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415"/>
      <c r="C201" s="74"/>
      <c r="D201" s="70"/>
      <c r="E201" s="70"/>
      <c r="F201" s="71"/>
      <c r="G201" s="72"/>
      <c r="H201" s="72"/>
      <c r="I201" s="213"/>
      <c r="J201" s="213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415"/>
      <c r="C202" s="74"/>
      <c r="D202" s="70"/>
      <c r="E202" s="70"/>
      <c r="F202" s="71"/>
      <c r="G202" s="72"/>
      <c r="H202" s="72"/>
      <c r="I202" s="213"/>
      <c r="J202" s="213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415"/>
      <c r="C203" s="74"/>
      <c r="D203" s="70"/>
      <c r="E203" s="70"/>
      <c r="F203" s="71"/>
      <c r="G203" s="72"/>
      <c r="H203" s="72"/>
      <c r="I203" s="213"/>
      <c r="J203" s="213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415"/>
      <c r="C204" s="74"/>
      <c r="D204" s="70"/>
      <c r="E204" s="70"/>
      <c r="F204" s="71"/>
      <c r="G204" s="72"/>
      <c r="H204" s="72"/>
      <c r="I204" s="213"/>
      <c r="J204" s="213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415"/>
      <c r="C205" s="74"/>
      <c r="D205" s="70"/>
      <c r="E205" s="70"/>
      <c r="F205" s="71"/>
      <c r="G205" s="72"/>
      <c r="H205" s="72"/>
      <c r="I205" s="213"/>
      <c r="J205" s="213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415"/>
      <c r="C206" s="74"/>
      <c r="D206" s="70"/>
      <c r="E206" s="70"/>
      <c r="F206" s="71"/>
      <c r="G206" s="72"/>
      <c r="H206" s="72"/>
      <c r="I206" s="213"/>
      <c r="J206" s="213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415"/>
      <c r="C207" s="74"/>
      <c r="D207" s="70"/>
      <c r="E207" s="70"/>
      <c r="F207" s="71"/>
      <c r="G207" s="72"/>
      <c r="H207" s="72"/>
      <c r="I207" s="213"/>
      <c r="J207" s="213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415"/>
      <c r="C208" s="73"/>
      <c r="D208" s="70"/>
      <c r="E208" s="70"/>
      <c r="F208" s="71"/>
      <c r="G208" s="72"/>
      <c r="H208" s="72"/>
      <c r="I208" s="213"/>
      <c r="J208" s="213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415"/>
      <c r="C209" s="66"/>
      <c r="D209" s="70"/>
      <c r="E209" s="70"/>
      <c r="F209" s="71"/>
      <c r="G209" s="72"/>
      <c r="H209" s="72"/>
      <c r="I209" s="213"/>
      <c r="J209" s="213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415"/>
      <c r="C210" s="66"/>
      <c r="D210" s="70"/>
      <c r="E210" s="70"/>
      <c r="F210" s="71"/>
      <c r="G210" s="72"/>
      <c r="H210" s="72"/>
      <c r="I210" s="213"/>
      <c r="J210" s="213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415"/>
      <c r="C211" s="66"/>
      <c r="D211" s="70"/>
      <c r="E211" s="70"/>
      <c r="F211" s="71"/>
      <c r="G211" s="72"/>
      <c r="H211" s="72"/>
      <c r="I211" s="213"/>
      <c r="J211" s="213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415"/>
      <c r="C212" s="66"/>
      <c r="D212" s="70"/>
      <c r="E212" s="70"/>
      <c r="F212" s="71"/>
      <c r="G212" s="72"/>
      <c r="H212" s="72"/>
      <c r="I212" s="213"/>
      <c r="J212" s="213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414"/>
      <c r="C213" s="74"/>
      <c r="D213" s="70"/>
      <c r="E213" s="70"/>
      <c r="F213" s="71"/>
      <c r="G213" s="72"/>
      <c r="H213" s="72"/>
      <c r="I213" s="213"/>
      <c r="J213" s="213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414"/>
      <c r="C214" s="74"/>
      <c r="D214" s="70"/>
      <c r="E214" s="70"/>
      <c r="F214" s="71"/>
      <c r="G214" s="72"/>
      <c r="H214" s="72"/>
      <c r="I214" s="213"/>
      <c r="J214" s="213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414"/>
      <c r="C215" s="74"/>
      <c r="D215" s="70"/>
      <c r="E215" s="70"/>
      <c r="F215" s="71"/>
      <c r="G215" s="72"/>
      <c r="H215" s="72"/>
      <c r="I215" s="213"/>
      <c r="J215" s="213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414"/>
      <c r="C216" s="74"/>
      <c r="D216" s="70"/>
      <c r="E216" s="70"/>
      <c r="F216" s="71"/>
      <c r="G216" s="72"/>
      <c r="H216" s="72"/>
      <c r="I216" s="213"/>
      <c r="J216" s="213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414"/>
      <c r="C217" s="74"/>
      <c r="D217" s="70"/>
      <c r="E217" s="70"/>
      <c r="F217" s="71"/>
      <c r="G217" s="72"/>
      <c r="H217" s="72"/>
      <c r="I217" s="213"/>
      <c r="J217" s="213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414"/>
      <c r="C218" s="161"/>
      <c r="D218" s="75"/>
      <c r="E218" s="75"/>
      <c r="F218" s="76"/>
      <c r="G218" s="77"/>
      <c r="H218" s="77"/>
      <c r="I218" s="214"/>
      <c r="J218" s="214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414"/>
      <c r="C219" s="161"/>
      <c r="D219" s="75"/>
      <c r="E219" s="75"/>
      <c r="F219" s="76"/>
      <c r="G219" s="77"/>
      <c r="H219" s="77"/>
      <c r="I219" s="214"/>
      <c r="J219" s="214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414"/>
      <c r="C220" s="161"/>
      <c r="D220" s="75"/>
      <c r="E220" s="75"/>
      <c r="F220" s="76"/>
      <c r="G220" s="77"/>
      <c r="H220" s="77"/>
      <c r="I220" s="214"/>
      <c r="J220" s="214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414"/>
      <c r="C221" s="161"/>
      <c r="D221" s="75"/>
      <c r="E221" s="75"/>
      <c r="F221" s="76"/>
      <c r="G221" s="77"/>
      <c r="H221" s="77"/>
      <c r="I221" s="214"/>
      <c r="J221" s="214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414"/>
      <c r="C222" s="161"/>
      <c r="D222" s="75"/>
      <c r="E222" s="75"/>
      <c r="F222" s="76"/>
      <c r="G222" s="77"/>
      <c r="H222" s="77"/>
      <c r="I222" s="214"/>
      <c r="J222" s="214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414"/>
      <c r="C223" s="161"/>
      <c r="D223" s="75"/>
      <c r="E223" s="75"/>
      <c r="F223" s="76"/>
      <c r="G223" s="77"/>
      <c r="H223" s="77"/>
      <c r="I223" s="214"/>
      <c r="J223" s="214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414"/>
      <c r="C224" s="161"/>
      <c r="D224" s="75"/>
      <c r="E224" s="75"/>
      <c r="F224" s="76"/>
      <c r="G224" s="77"/>
      <c r="H224" s="77"/>
      <c r="I224" s="214"/>
      <c r="J224" s="214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414"/>
      <c r="C225" s="161"/>
      <c r="D225" s="75"/>
      <c r="E225" s="75"/>
      <c r="F225" s="76"/>
      <c r="G225" s="77"/>
      <c r="H225" s="77"/>
      <c r="I225" s="214"/>
      <c r="J225" s="214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414"/>
      <c r="C226" s="161"/>
      <c r="D226" s="75"/>
      <c r="E226" s="75"/>
      <c r="F226" s="76"/>
      <c r="G226" s="77"/>
      <c r="H226" s="77"/>
      <c r="I226" s="214"/>
      <c r="J226" s="214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414"/>
      <c r="C227" s="161"/>
      <c r="D227" s="75"/>
      <c r="E227" s="75"/>
      <c r="F227" s="76"/>
      <c r="G227" s="77"/>
      <c r="H227" s="77"/>
      <c r="I227" s="214"/>
      <c r="J227" s="214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414"/>
      <c r="C228" s="161"/>
      <c r="D228" s="75"/>
      <c r="E228" s="75"/>
      <c r="F228" s="76"/>
      <c r="G228" s="77"/>
      <c r="H228" s="77"/>
      <c r="I228" s="214"/>
      <c r="J228" s="214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414"/>
      <c r="C229" s="161"/>
      <c r="D229" s="75"/>
      <c r="E229" s="75"/>
      <c r="F229" s="76"/>
      <c r="G229" s="77"/>
      <c r="H229" s="77"/>
      <c r="I229" s="214"/>
      <c r="J229" s="214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414"/>
      <c r="C230" s="161"/>
      <c r="D230" s="75"/>
      <c r="E230" s="75"/>
      <c r="F230" s="76"/>
      <c r="G230" s="77"/>
      <c r="H230" s="77"/>
      <c r="I230" s="214"/>
      <c r="J230" s="214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414"/>
      <c r="C231" s="161"/>
      <c r="D231" s="75"/>
      <c r="E231" s="75"/>
      <c r="F231" s="76"/>
      <c r="G231" s="77"/>
      <c r="H231" s="77"/>
      <c r="I231" s="214"/>
      <c r="J231" s="214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414"/>
      <c r="C232" s="161"/>
      <c r="D232" s="75"/>
      <c r="E232" s="75"/>
      <c r="F232" s="76"/>
      <c r="G232" s="77"/>
      <c r="H232" s="77"/>
      <c r="I232" s="214"/>
      <c r="J232" s="214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414"/>
      <c r="C233" s="161"/>
      <c r="D233" s="75"/>
      <c r="E233" s="75"/>
      <c r="F233" s="76"/>
      <c r="G233" s="77"/>
      <c r="H233" s="77"/>
      <c r="I233" s="214"/>
      <c r="J233" s="214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414"/>
      <c r="C234" s="161"/>
      <c r="D234" s="75"/>
      <c r="E234" s="75"/>
      <c r="F234" s="76"/>
      <c r="G234" s="77"/>
      <c r="H234" s="77"/>
      <c r="I234" s="214"/>
      <c r="J234" s="214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414"/>
      <c r="C235" s="161"/>
      <c r="D235" s="75"/>
      <c r="E235" s="75"/>
      <c r="F235" s="76"/>
      <c r="G235" s="77"/>
      <c r="H235" s="77"/>
      <c r="I235" s="214"/>
      <c r="J235" s="214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414"/>
      <c r="C236" s="161"/>
      <c r="D236" s="75"/>
      <c r="E236" s="75"/>
      <c r="F236" s="76"/>
      <c r="G236" s="77"/>
      <c r="H236" s="77"/>
      <c r="I236" s="214"/>
      <c r="J236" s="214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414"/>
      <c r="C237" s="161"/>
      <c r="D237" s="75"/>
      <c r="E237" s="75"/>
      <c r="F237" s="76"/>
      <c r="G237" s="77"/>
      <c r="H237" s="77"/>
      <c r="I237" s="214"/>
      <c r="J237" s="214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414"/>
      <c r="C238" s="161"/>
      <c r="D238" s="75"/>
      <c r="E238" s="75"/>
      <c r="F238" s="76"/>
      <c r="G238" s="77"/>
      <c r="H238" s="77"/>
      <c r="I238" s="214"/>
      <c r="J238" s="214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414"/>
      <c r="C239" s="161"/>
      <c r="D239" s="75"/>
      <c r="E239" s="75"/>
      <c r="F239" s="76"/>
      <c r="G239" s="77"/>
      <c r="H239" s="77"/>
      <c r="I239" s="214"/>
      <c r="J239" s="214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414"/>
      <c r="C240" s="161"/>
      <c r="D240" s="75"/>
      <c r="E240" s="75"/>
      <c r="F240" s="76"/>
      <c r="G240" s="77"/>
      <c r="H240" s="77"/>
      <c r="I240" s="214"/>
      <c r="J240" s="214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414"/>
      <c r="C241" s="161"/>
      <c r="D241" s="75"/>
      <c r="E241" s="75"/>
      <c r="F241" s="76"/>
      <c r="G241" s="77"/>
      <c r="H241" s="77"/>
      <c r="I241" s="214"/>
      <c r="J241" s="214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414"/>
      <c r="C242" s="161"/>
      <c r="D242" s="75"/>
      <c r="E242" s="75"/>
      <c r="F242" s="76"/>
      <c r="G242" s="77"/>
      <c r="H242" s="77"/>
      <c r="I242" s="214"/>
      <c r="J242" s="214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414"/>
      <c r="C243" s="161"/>
      <c r="D243" s="75"/>
      <c r="E243" s="75"/>
      <c r="F243" s="76"/>
      <c r="G243" s="77"/>
      <c r="H243" s="77"/>
      <c r="I243" s="214"/>
      <c r="J243" s="214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414"/>
      <c r="C244" s="161"/>
      <c r="D244" s="75"/>
      <c r="E244" s="75"/>
      <c r="F244" s="76"/>
      <c r="G244" s="77"/>
      <c r="H244" s="77"/>
      <c r="I244" s="214"/>
      <c r="J244" s="214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414"/>
      <c r="C245" s="161"/>
      <c r="D245" s="75"/>
      <c r="E245" s="75"/>
      <c r="F245" s="76"/>
      <c r="G245" s="77"/>
      <c r="H245" s="77"/>
      <c r="I245" s="214"/>
      <c r="J245" s="214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414"/>
      <c r="C246" s="161"/>
      <c r="D246" s="75"/>
      <c r="E246" s="75"/>
      <c r="F246" s="76"/>
      <c r="G246" s="77"/>
      <c r="H246" s="77"/>
      <c r="I246" s="214"/>
      <c r="J246" s="214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414"/>
      <c r="C247" s="161"/>
      <c r="D247" s="75"/>
      <c r="E247" s="75"/>
      <c r="F247" s="76"/>
      <c r="G247" s="77"/>
      <c r="H247" s="77"/>
      <c r="I247" s="214"/>
      <c r="J247" s="214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414"/>
      <c r="C248" s="161"/>
      <c r="D248" s="75"/>
      <c r="E248" s="75"/>
      <c r="F248" s="76"/>
      <c r="G248" s="77"/>
      <c r="H248" s="77"/>
      <c r="I248" s="214"/>
      <c r="J248" s="214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414"/>
      <c r="C249" s="161"/>
      <c r="D249" s="75"/>
      <c r="E249" s="75"/>
      <c r="F249" s="76"/>
      <c r="G249" s="77"/>
      <c r="H249" s="77"/>
      <c r="I249" s="214"/>
      <c r="J249" s="214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414"/>
      <c r="C250" s="161"/>
      <c r="D250" s="75"/>
      <c r="E250" s="75"/>
      <c r="F250" s="76"/>
      <c r="G250" s="77"/>
      <c r="H250" s="77"/>
      <c r="I250" s="214"/>
      <c r="J250" s="214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414"/>
      <c r="C251" s="161"/>
      <c r="D251" s="75"/>
      <c r="E251" s="75"/>
      <c r="F251" s="76"/>
      <c r="G251" s="77"/>
      <c r="H251" s="77"/>
      <c r="I251" s="214"/>
      <c r="J251" s="214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414"/>
      <c r="C252" s="161"/>
      <c r="D252" s="75"/>
      <c r="E252" s="75"/>
      <c r="F252" s="76"/>
      <c r="G252" s="77"/>
      <c r="H252" s="77"/>
      <c r="I252" s="214"/>
      <c r="J252" s="214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414"/>
      <c r="C253" s="161"/>
      <c r="D253" s="75"/>
      <c r="E253" s="75"/>
      <c r="F253" s="76"/>
      <c r="G253" s="77"/>
      <c r="H253" s="77"/>
      <c r="I253" s="214"/>
      <c r="J253" s="214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414"/>
      <c r="C254" s="161"/>
      <c r="D254" s="75"/>
      <c r="E254" s="75"/>
      <c r="F254" s="76"/>
      <c r="G254" s="77"/>
      <c r="H254" s="77"/>
      <c r="I254" s="214"/>
      <c r="J254" s="214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414"/>
      <c r="C255" s="161"/>
      <c r="D255" s="75"/>
      <c r="E255" s="75"/>
      <c r="F255" s="76"/>
      <c r="G255" s="77"/>
      <c r="H255" s="77"/>
      <c r="I255" s="214"/>
      <c r="J255" s="214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414"/>
      <c r="C256" s="161"/>
      <c r="D256" s="75"/>
      <c r="E256" s="75"/>
      <c r="F256" s="76"/>
      <c r="G256" s="77"/>
      <c r="H256" s="77"/>
      <c r="I256" s="214"/>
      <c r="J256" s="214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414"/>
      <c r="C257" s="161"/>
      <c r="D257" s="75"/>
      <c r="E257" s="75"/>
      <c r="F257" s="76"/>
      <c r="G257" s="77"/>
      <c r="H257" s="77"/>
      <c r="I257" s="214"/>
      <c r="J257" s="214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414"/>
      <c r="C258" s="161"/>
      <c r="D258" s="75"/>
      <c r="E258" s="75"/>
      <c r="F258" s="76"/>
      <c r="G258" s="77"/>
      <c r="H258" s="77"/>
      <c r="I258" s="214"/>
      <c r="J258" s="214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414"/>
      <c r="C259" s="161"/>
      <c r="D259" s="75"/>
      <c r="E259" s="75"/>
      <c r="F259" s="76"/>
      <c r="G259" s="77"/>
      <c r="H259" s="77"/>
      <c r="I259" s="214"/>
      <c r="J259" s="214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414"/>
      <c r="C260" s="161"/>
      <c r="D260" s="75"/>
      <c r="E260" s="75"/>
      <c r="F260" s="76"/>
      <c r="G260" s="77"/>
      <c r="H260" s="77"/>
      <c r="I260" s="214"/>
      <c r="J260" s="214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414"/>
      <c r="C261" s="161"/>
      <c r="D261" s="75"/>
      <c r="E261" s="75"/>
      <c r="F261" s="76"/>
      <c r="G261" s="77"/>
      <c r="H261" s="77"/>
      <c r="I261" s="214"/>
      <c r="J261" s="214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414"/>
      <c r="C262" s="161"/>
      <c r="D262" s="75"/>
      <c r="E262" s="75"/>
      <c r="F262" s="76"/>
      <c r="G262" s="77"/>
      <c r="H262" s="77"/>
      <c r="I262" s="214"/>
      <c r="J262" s="214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414"/>
      <c r="C263" s="161"/>
      <c r="D263" s="75"/>
      <c r="E263" s="75"/>
      <c r="F263" s="76"/>
      <c r="G263" s="77"/>
      <c r="H263" s="77"/>
      <c r="I263" s="214"/>
      <c r="J263" s="214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414"/>
      <c r="C264" s="161"/>
      <c r="D264" s="75"/>
      <c r="E264" s="75"/>
      <c r="F264" s="76"/>
      <c r="G264" s="77"/>
      <c r="H264" s="77"/>
      <c r="I264" s="214"/>
      <c r="J264" s="214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414"/>
      <c r="C265" s="161"/>
      <c r="D265" s="75"/>
      <c r="E265" s="75"/>
      <c r="F265" s="76"/>
      <c r="G265" s="77"/>
      <c r="H265" s="77"/>
      <c r="I265" s="214"/>
      <c r="J265" s="214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414"/>
      <c r="C266" s="161"/>
      <c r="D266" s="75"/>
      <c r="E266" s="75"/>
      <c r="F266" s="76"/>
      <c r="G266" s="77"/>
      <c r="H266" s="77"/>
      <c r="I266" s="214"/>
      <c r="J266" s="214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414"/>
      <c r="C267" s="161"/>
      <c r="D267" s="75"/>
      <c r="E267" s="75"/>
      <c r="F267" s="76"/>
      <c r="G267" s="77"/>
      <c r="H267" s="77"/>
      <c r="I267" s="214"/>
      <c r="J267" s="214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414"/>
      <c r="C268" s="161"/>
      <c r="D268" s="75"/>
      <c r="E268" s="75"/>
      <c r="F268" s="76"/>
      <c r="G268" s="77"/>
      <c r="H268" s="77"/>
      <c r="I268" s="214"/>
      <c r="J268" s="214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414"/>
      <c r="C269" s="161"/>
      <c r="D269" s="75"/>
      <c r="E269" s="75"/>
      <c r="F269" s="76"/>
      <c r="G269" s="77"/>
      <c r="H269" s="77"/>
      <c r="I269" s="214"/>
      <c r="J269" s="214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414"/>
      <c r="C270" s="161"/>
      <c r="D270" s="75"/>
      <c r="E270" s="75"/>
      <c r="F270" s="76"/>
      <c r="G270" s="77"/>
      <c r="H270" s="77"/>
      <c r="I270" s="214"/>
      <c r="J270" s="214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414"/>
      <c r="C271" s="161"/>
      <c r="D271" s="75"/>
      <c r="E271" s="75"/>
      <c r="F271" s="76"/>
      <c r="G271" s="77"/>
      <c r="H271" s="77"/>
      <c r="I271" s="214"/>
      <c r="J271" s="214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414"/>
      <c r="C272" s="161"/>
      <c r="D272" s="75"/>
      <c r="E272" s="75"/>
      <c r="F272" s="76"/>
      <c r="G272" s="77"/>
      <c r="H272" s="77"/>
      <c r="I272" s="214"/>
      <c r="J272" s="214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414"/>
      <c r="C273" s="161"/>
      <c r="D273" s="75"/>
      <c r="E273" s="75"/>
      <c r="F273" s="76"/>
      <c r="G273" s="77"/>
      <c r="H273" s="77"/>
      <c r="I273" s="214"/>
      <c r="J273" s="214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414"/>
      <c r="C274" s="161"/>
      <c r="D274" s="75"/>
      <c r="E274" s="75"/>
      <c r="F274" s="76"/>
      <c r="G274" s="77"/>
      <c r="H274" s="77"/>
      <c r="I274" s="214"/>
      <c r="J274" s="214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414"/>
      <c r="C275" s="161"/>
      <c r="D275" s="75"/>
      <c r="E275" s="75"/>
      <c r="F275" s="76"/>
      <c r="G275" s="77"/>
      <c r="H275" s="77"/>
      <c r="I275" s="214"/>
      <c r="J275" s="214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414"/>
      <c r="C276" s="161"/>
      <c r="D276" s="75"/>
      <c r="E276" s="75"/>
      <c r="F276" s="76"/>
      <c r="G276" s="77"/>
      <c r="H276" s="77"/>
      <c r="I276" s="214"/>
      <c r="J276" s="214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414"/>
      <c r="C277" s="161"/>
      <c r="D277" s="75"/>
      <c r="E277" s="75"/>
      <c r="F277" s="76"/>
      <c r="G277" s="77"/>
      <c r="H277" s="77"/>
      <c r="I277" s="214"/>
      <c r="J277" s="214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414"/>
      <c r="C278" s="161"/>
      <c r="D278" s="75"/>
      <c r="E278" s="75"/>
      <c r="F278" s="76"/>
      <c r="G278" s="77"/>
      <c r="H278" s="77"/>
      <c r="I278" s="214"/>
      <c r="J278" s="214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414"/>
      <c r="C279" s="161"/>
      <c r="D279" s="75"/>
      <c r="E279" s="75"/>
      <c r="F279" s="76"/>
      <c r="G279" s="77"/>
      <c r="H279" s="77"/>
      <c r="I279" s="214"/>
      <c r="J279" s="214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414"/>
      <c r="C280" s="161"/>
      <c r="D280" s="75"/>
      <c r="E280" s="75"/>
      <c r="F280" s="76"/>
      <c r="G280" s="77"/>
      <c r="H280" s="77"/>
      <c r="I280" s="214"/>
      <c r="J280" s="214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414"/>
      <c r="C281" s="161"/>
      <c r="D281" s="75"/>
      <c r="E281" s="75"/>
      <c r="F281" s="76"/>
      <c r="G281" s="77"/>
      <c r="H281" s="77"/>
      <c r="I281" s="214"/>
      <c r="J281" s="214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414"/>
      <c r="C282" s="161"/>
      <c r="D282" s="75"/>
      <c r="E282" s="75"/>
      <c r="F282" s="76"/>
      <c r="G282" s="77"/>
      <c r="H282" s="77"/>
      <c r="I282" s="214"/>
      <c r="J282" s="214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414"/>
      <c r="C283" s="161"/>
      <c r="D283" s="75"/>
      <c r="E283" s="75"/>
      <c r="F283" s="76"/>
      <c r="G283" s="77"/>
      <c r="H283" s="77"/>
      <c r="I283" s="214"/>
      <c r="J283" s="214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414"/>
      <c r="C284" s="161"/>
      <c r="D284" s="75"/>
      <c r="E284" s="75"/>
      <c r="F284" s="76"/>
      <c r="G284" s="77"/>
      <c r="H284" s="77"/>
      <c r="I284" s="214"/>
      <c r="J284" s="214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414"/>
      <c r="C285" s="161"/>
      <c r="D285" s="75"/>
      <c r="E285" s="75"/>
      <c r="F285" s="76"/>
      <c r="G285" s="77"/>
      <c r="H285" s="77"/>
      <c r="I285" s="214"/>
      <c r="J285" s="214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414"/>
      <c r="C286" s="161"/>
      <c r="D286" s="75"/>
      <c r="E286" s="75"/>
      <c r="F286" s="76"/>
      <c r="G286" s="77"/>
      <c r="H286" s="77"/>
      <c r="I286" s="214"/>
      <c r="J286" s="214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414"/>
      <c r="C287" s="161"/>
      <c r="D287" s="75"/>
      <c r="E287" s="75"/>
      <c r="F287" s="76"/>
      <c r="G287" s="77"/>
      <c r="H287" s="77"/>
      <c r="I287" s="214"/>
      <c r="J287" s="214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414"/>
      <c r="C288" s="161"/>
      <c r="D288" s="75"/>
      <c r="E288" s="75"/>
      <c r="F288" s="76"/>
      <c r="G288" s="77"/>
      <c r="H288" s="77"/>
      <c r="I288" s="214"/>
      <c r="J288" s="214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414"/>
      <c r="C289" s="161"/>
      <c r="D289" s="75"/>
      <c r="E289" s="75"/>
      <c r="F289" s="76"/>
      <c r="G289" s="77"/>
      <c r="H289" s="77"/>
      <c r="I289" s="214"/>
      <c r="J289" s="214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92"/>
      <c r="G290" s="192"/>
      <c r="H290" s="192"/>
      <c r="I290" s="192"/>
      <c r="J290" s="192"/>
      <c r="K290" s="192"/>
      <c r="L290" s="59"/>
      <c r="M290" s="59"/>
      <c r="N290" s="192"/>
      <c r="O290" s="59"/>
      <c r="P290" s="59"/>
      <c r="Q290" s="192"/>
    </row>
    <row r="291" spans="1:17">
      <c r="A291" s="59"/>
      <c r="B291" s="59"/>
      <c r="C291" s="73"/>
      <c r="D291" s="59"/>
      <c r="E291" s="59"/>
      <c r="F291" s="192"/>
      <c r="G291" s="192"/>
      <c r="H291" s="192"/>
      <c r="I291" s="192"/>
      <c r="J291" s="192"/>
      <c r="K291" s="192"/>
      <c r="L291" s="59"/>
      <c r="M291" s="59"/>
      <c r="N291" s="192"/>
      <c r="O291" s="59"/>
      <c r="P291" s="59"/>
      <c r="Q291" s="192"/>
    </row>
    <row r="292" spans="1:17">
      <c r="A292" s="59"/>
      <c r="B292" s="59"/>
      <c r="C292" s="73"/>
      <c r="D292" s="59"/>
      <c r="E292" s="59"/>
      <c r="F292" s="192"/>
      <c r="G292" s="192"/>
      <c r="H292" s="192"/>
      <c r="I292" s="192"/>
      <c r="J292" s="192"/>
      <c r="K292" s="192"/>
      <c r="L292" s="59"/>
      <c r="M292" s="59"/>
      <c r="N292" s="192"/>
      <c r="O292" s="59"/>
      <c r="P292" s="59"/>
      <c r="Q292" s="192"/>
    </row>
    <row r="293" spans="1:17">
      <c r="A293" s="59"/>
      <c r="B293" s="59"/>
      <c r="C293" s="73"/>
      <c r="D293" s="59"/>
      <c r="E293" s="59"/>
      <c r="F293" s="192"/>
      <c r="G293" s="192"/>
      <c r="H293" s="192"/>
      <c r="I293" s="192"/>
      <c r="J293" s="192"/>
      <c r="K293" s="192"/>
      <c r="L293" s="59"/>
      <c r="M293" s="59"/>
      <c r="N293" s="192"/>
      <c r="O293" s="59"/>
      <c r="P293" s="59"/>
      <c r="Q293" s="192"/>
    </row>
    <row r="294" spans="1:17">
      <c r="A294" s="59"/>
      <c r="B294" s="59"/>
      <c r="C294" s="73"/>
      <c r="D294" s="59"/>
      <c r="E294" s="59"/>
      <c r="F294" s="192"/>
      <c r="G294" s="192"/>
      <c r="H294" s="192"/>
      <c r="I294" s="192"/>
      <c r="J294" s="192"/>
      <c r="K294" s="192"/>
      <c r="L294" s="59"/>
      <c r="M294" s="59"/>
      <c r="N294" s="192"/>
      <c r="O294" s="59"/>
      <c r="P294" s="59"/>
      <c r="Q294" s="192"/>
    </row>
    <row r="295" spans="1:17">
      <c r="A295" s="59"/>
      <c r="B295" s="59"/>
      <c r="C295" s="73"/>
      <c r="D295" s="59"/>
      <c r="E295" s="59"/>
      <c r="F295" s="192"/>
      <c r="G295" s="192"/>
      <c r="H295" s="192"/>
      <c r="I295" s="192"/>
      <c r="J295" s="192"/>
      <c r="K295" s="192"/>
      <c r="L295" s="59"/>
      <c r="M295" s="59"/>
      <c r="N295" s="192"/>
      <c r="O295" s="59"/>
      <c r="P295" s="59"/>
      <c r="Q295" s="192"/>
    </row>
  </sheetData>
  <mergeCells count="62">
    <mergeCell ref="B213:B217"/>
    <mergeCell ref="B218:B289"/>
    <mergeCell ref="B159:B162"/>
    <mergeCell ref="B163:B181"/>
    <mergeCell ref="B182:B188"/>
    <mergeCell ref="B189:B190"/>
    <mergeCell ref="B191:B194"/>
    <mergeCell ref="L153:N153"/>
    <mergeCell ref="O153:Q153"/>
    <mergeCell ref="B156:B158"/>
    <mergeCell ref="B195:B207"/>
    <mergeCell ref="B208:B212"/>
    <mergeCell ref="B113:B116"/>
    <mergeCell ref="B118:B119"/>
    <mergeCell ref="B120:B123"/>
    <mergeCell ref="B151:Q151"/>
    <mergeCell ref="B152:Q152"/>
    <mergeCell ref="B141:B143"/>
    <mergeCell ref="B144:B150"/>
    <mergeCell ref="B124:B136"/>
    <mergeCell ref="B137:B140"/>
    <mergeCell ref="D55:F55"/>
    <mergeCell ref="G55:H55"/>
    <mergeCell ref="I55:K55"/>
    <mergeCell ref="B103:Q103"/>
    <mergeCell ref="B102:Q102"/>
    <mergeCell ref="B63:B66"/>
    <mergeCell ref="B70:B73"/>
    <mergeCell ref="B74:B86"/>
    <mergeCell ref="B87:B90"/>
    <mergeCell ref="B91:B93"/>
    <mergeCell ref="B94:B100"/>
    <mergeCell ref="B104:Q104"/>
    <mergeCell ref="D105:F105"/>
    <mergeCell ref="L105:N105"/>
    <mergeCell ref="O105:Q105"/>
    <mergeCell ref="G105:H105"/>
    <mergeCell ref="I105:K105"/>
    <mergeCell ref="B2:Q2"/>
    <mergeCell ref="B4:Q4"/>
    <mergeCell ref="B3:Q3"/>
    <mergeCell ref="G5:H5"/>
    <mergeCell ref="I5:K5"/>
    <mergeCell ref="L5:N5"/>
    <mergeCell ref="O5:Q5"/>
    <mergeCell ref="D5:F5"/>
    <mergeCell ref="B108:B112"/>
    <mergeCell ref="B58:B62"/>
    <mergeCell ref="B8:B12"/>
    <mergeCell ref="L55:N55"/>
    <mergeCell ref="O55:Q55"/>
    <mergeCell ref="B13:B16"/>
    <mergeCell ref="B52:Q52"/>
    <mergeCell ref="B53:Q53"/>
    <mergeCell ref="B54:Q54"/>
    <mergeCell ref="B44:B50"/>
    <mergeCell ref="B18:B19"/>
    <mergeCell ref="B20:B23"/>
    <mergeCell ref="B24:B36"/>
    <mergeCell ref="B37:B40"/>
    <mergeCell ref="B41:B43"/>
    <mergeCell ref="B68:B69"/>
  </mergeCells>
  <conditionalFormatting sqref="D8:Q50">
    <cfRule type="cellIs" dxfId="277" priority="5" operator="lessThan">
      <formula>0</formula>
    </cfRule>
  </conditionalFormatting>
  <conditionalFormatting sqref="D58:Q100">
    <cfRule type="cellIs" dxfId="276" priority="4" operator="lessThan">
      <formula>0</formula>
    </cfRule>
  </conditionalFormatting>
  <conditionalFormatting sqref="D107:Q150">
    <cfRule type="cellIs" dxfId="275" priority="3" operator="lessThan">
      <formula>0</formula>
    </cfRule>
  </conditionalFormatting>
  <conditionalFormatting sqref="D51:Q51">
    <cfRule type="cellIs" dxfId="274" priority="13" operator="lessThan">
      <formula>0</formula>
    </cfRule>
  </conditionalFormatting>
  <conditionalFormatting sqref="D101:Q101">
    <cfRule type="cellIs" dxfId="273" priority="14" operator="lessThan">
      <formula>0</formula>
    </cfRule>
  </conditionalFormatting>
  <conditionalFormatting sqref="D218:Q218">
    <cfRule type="cellIs" dxfId="272" priority="11" operator="lessThan">
      <formula>0</formula>
    </cfRule>
  </conditionalFormatting>
  <conditionalFormatting sqref="D252:Q253">
    <cfRule type="cellIs" dxfId="271" priority="10" operator="lessThan">
      <formula>0</formula>
    </cfRule>
  </conditionalFormatting>
  <conditionalFormatting sqref="D280:Q289">
    <cfRule type="cellIs" dxfId="270" priority="9" operator="lessThan">
      <formula>0</formula>
    </cfRule>
  </conditionalFormatting>
  <conditionalFormatting sqref="D219:Q251 D254:Q279 D218">
    <cfRule type="cellIs" dxfId="269" priority="12" operator="lessThan">
      <formula>0</formula>
    </cfRule>
  </conditionalFormatting>
  <conditionalFormatting sqref="D218:D289">
    <cfRule type="dataBar" priority="8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{261C72D9-7DDB-4D54-9A31-1D5EE5C6AB41}</x14:id>
        </ext>
      </extLst>
    </cfRule>
  </conditionalFormatting>
  <conditionalFormatting sqref="D156:Q217">
    <cfRule type="cellIs" dxfId="268" priority="7" operator="lessThan">
      <formula>0</formula>
    </cfRule>
  </conditionalFormatting>
  <conditionalFormatting sqref="D155:Q155">
    <cfRule type="cellIs" dxfId="267" priority="6" operator="lessThan">
      <formula>0</formula>
    </cfRule>
  </conditionalFormatting>
  <conditionalFormatting sqref="D101 D51">
    <cfRule type="dataBar" priority="15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{1DB97FB5-6AA5-44C1-AE83-E9CF9B2D0C42}</x14:id>
        </ext>
      </extLst>
    </cfRule>
  </conditionalFormatting>
  <conditionalFormatting sqref="D57:Q57">
    <cfRule type="cellIs" dxfId="266" priority="2" operator="lessThan">
      <formula>0</formula>
    </cfRule>
  </conditionalFormatting>
  <conditionalFormatting sqref="D7:Q7">
    <cfRule type="cellIs" dxfId="265" priority="1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61C72D9-7DDB-4D54-9A31-1D5EE5C6AB4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  <x14:conditionalFormatting xmlns:xm="http://schemas.microsoft.com/office/excel/2006/main">
          <x14:cfRule type="dataBar" id="{1DB97FB5-6AA5-44C1-AE83-E9CF9B2D0C4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66"/>
  </sheetPr>
  <dimension ref="A1:I220"/>
  <sheetViews>
    <sheetView zoomScaleNormal="100" workbookViewId="0">
      <selection activeCell="C4" sqref="C4:J138"/>
    </sheetView>
  </sheetViews>
  <sheetFormatPr defaultRowHeight="15"/>
  <cols>
    <col min="1" max="1" width="31" bestFit="1" customWidth="1"/>
    <col min="2" max="2" width="42.7109375" bestFit="1" customWidth="1"/>
    <col min="3" max="3" width="11.140625" style="189" bestFit="1" customWidth="1"/>
    <col min="4" max="4" width="10.85546875" style="189" bestFit="1" customWidth="1"/>
    <col min="5" max="5" width="9.140625" style="189"/>
    <col min="6" max="6" width="13.85546875" style="189" bestFit="1" customWidth="1"/>
    <col min="7" max="7" width="11.85546875" style="189" bestFit="1" customWidth="1"/>
    <col min="8" max="8" width="9.140625" style="189"/>
  </cols>
  <sheetData>
    <row r="1" spans="1:8" ht="15" customHeight="1">
      <c r="A1" s="391" t="s">
        <v>1</v>
      </c>
      <c r="B1" s="391" t="s">
        <v>0</v>
      </c>
      <c r="C1" s="391" t="s">
        <v>11</v>
      </c>
      <c r="D1" s="391"/>
      <c r="E1" s="391"/>
      <c r="F1" s="391"/>
      <c r="G1" s="391"/>
      <c r="H1" s="391"/>
    </row>
    <row r="2" spans="1:8" ht="15" customHeight="1">
      <c r="A2" s="390"/>
      <c r="B2" s="390"/>
      <c r="C2" s="391" t="s">
        <v>3</v>
      </c>
      <c r="D2" s="391"/>
      <c r="E2" s="391"/>
      <c r="F2" s="391" t="s">
        <v>6</v>
      </c>
      <c r="G2" s="391"/>
      <c r="H2" s="391"/>
    </row>
    <row r="3" spans="1:8" ht="30">
      <c r="A3" s="390"/>
      <c r="B3" s="390"/>
      <c r="C3" s="174" t="s">
        <v>8</v>
      </c>
      <c r="D3" s="174" t="s">
        <v>9</v>
      </c>
      <c r="E3" s="174" t="s">
        <v>10</v>
      </c>
      <c r="F3" s="174" t="s">
        <v>8</v>
      </c>
      <c r="G3" s="174" t="s">
        <v>9</v>
      </c>
      <c r="H3" s="174" t="s">
        <v>10</v>
      </c>
    </row>
    <row r="4" spans="1:8">
      <c r="A4" s="389" t="s">
        <v>336</v>
      </c>
      <c r="B4" s="175" t="s">
        <v>64</v>
      </c>
      <c r="C4" s="384">
        <v>40884497.51734972</v>
      </c>
      <c r="D4" s="384">
        <v>1201517.6673804224</v>
      </c>
      <c r="E4" s="385">
        <v>3.0277909368778212E-2</v>
      </c>
      <c r="F4" s="386">
        <v>111715870.63431372</v>
      </c>
      <c r="G4" s="386">
        <v>5038381.4142982662</v>
      </c>
      <c r="H4" s="385">
        <v>4.723003373192379E-2</v>
      </c>
    </row>
    <row r="5" spans="1:8">
      <c r="A5" s="390"/>
      <c r="B5" s="175" t="s">
        <v>117</v>
      </c>
      <c r="C5" s="384">
        <v>7374713.9350202242</v>
      </c>
      <c r="D5" s="384">
        <v>95382.617054471746</v>
      </c>
      <c r="E5" s="387">
        <v>1.3103211392379228E-2</v>
      </c>
      <c r="F5" s="388">
        <v>21400594.916958589</v>
      </c>
      <c r="G5" s="388">
        <v>1040060.0325233154</v>
      </c>
      <c r="H5" s="387">
        <v>5.1082156653870385E-2</v>
      </c>
    </row>
    <row r="6" spans="1:8">
      <c r="A6" s="389"/>
      <c r="B6" s="175" t="s">
        <v>206</v>
      </c>
      <c r="C6" s="384">
        <v>2843058.4642516272</v>
      </c>
      <c r="D6" s="384">
        <v>142505.62736290786</v>
      </c>
      <c r="E6" s="385">
        <v>5.2769057289427899E-2</v>
      </c>
      <c r="F6" s="386">
        <v>7949182.1308735935</v>
      </c>
      <c r="G6" s="386">
        <v>499440.99873447325</v>
      </c>
      <c r="H6" s="385">
        <v>6.704138974437944E-2</v>
      </c>
    </row>
    <row r="7" spans="1:8">
      <c r="A7" s="389"/>
      <c r="B7" s="175" t="s">
        <v>118</v>
      </c>
      <c r="C7" s="384">
        <v>1825707.7056197077</v>
      </c>
      <c r="D7" s="384">
        <v>113114.93192187394</v>
      </c>
      <c r="E7" s="387">
        <v>6.6048936827892799E-2</v>
      </c>
      <c r="F7" s="388">
        <v>5144196.0047482336</v>
      </c>
      <c r="G7" s="388">
        <v>290358.84845907055</v>
      </c>
      <c r="H7" s="387">
        <v>5.9820475864718663E-2</v>
      </c>
    </row>
    <row r="8" spans="1:8">
      <c r="A8" s="389"/>
      <c r="B8" s="175" t="s">
        <v>207</v>
      </c>
      <c r="C8" s="384">
        <v>2090794.3374806216</v>
      </c>
      <c r="D8" s="384">
        <v>117496.97491709096</v>
      </c>
      <c r="E8" s="385">
        <v>5.9543471321752264E-2</v>
      </c>
      <c r="F8" s="386">
        <v>5812136.8750602091</v>
      </c>
      <c r="G8" s="386">
        <v>392377.19341405015</v>
      </c>
      <c r="H8" s="385">
        <v>7.2397526174974663E-2</v>
      </c>
    </row>
    <row r="9" spans="1:8">
      <c r="A9" s="389"/>
      <c r="B9" s="175" t="s">
        <v>119</v>
      </c>
      <c r="C9" s="384">
        <v>4057770.0216451581</v>
      </c>
      <c r="D9" s="384">
        <v>108958.86422163062</v>
      </c>
      <c r="E9" s="387">
        <v>2.759282727835554E-2</v>
      </c>
      <c r="F9" s="388">
        <v>11634463.017903257</v>
      </c>
      <c r="G9" s="388">
        <v>459115.40806925297</v>
      </c>
      <c r="H9" s="387">
        <v>4.1082874922409016E-2</v>
      </c>
    </row>
    <row r="10" spans="1:8">
      <c r="A10" s="389"/>
      <c r="B10" s="175" t="s">
        <v>120</v>
      </c>
      <c r="C10" s="384">
        <v>1842314.0273639562</v>
      </c>
      <c r="D10" s="384">
        <v>43517.246753165033</v>
      </c>
      <c r="E10" s="385">
        <v>2.4192419745374748E-2</v>
      </c>
      <c r="F10" s="386">
        <v>4953591.8111683885</v>
      </c>
      <c r="G10" s="386">
        <v>190799.58789117727</v>
      </c>
      <c r="H10" s="385">
        <v>4.0060447516203156E-2</v>
      </c>
    </row>
    <row r="11" spans="1:8">
      <c r="A11" s="389"/>
      <c r="B11" s="175" t="s">
        <v>121</v>
      </c>
      <c r="C11" s="384">
        <v>823534.47955011716</v>
      </c>
      <c r="D11" s="384">
        <v>21235.661570900003</v>
      </c>
      <c r="E11" s="387">
        <v>2.6468519079196867E-2</v>
      </c>
      <c r="F11" s="388">
        <v>2124619.3597891675</v>
      </c>
      <c r="G11" s="388">
        <v>84575.059215003159</v>
      </c>
      <c r="H11" s="387">
        <v>4.1457462071387258E-2</v>
      </c>
    </row>
    <row r="12" spans="1:8">
      <c r="A12" s="389"/>
      <c r="B12" s="175" t="s">
        <v>122</v>
      </c>
      <c r="C12" s="384">
        <v>2203176.9161505667</v>
      </c>
      <c r="D12" s="384">
        <v>124784.74208564661</v>
      </c>
      <c r="E12" s="385">
        <v>6.0039074262675157E-2</v>
      </c>
      <c r="F12" s="386">
        <v>5980731.5779911503</v>
      </c>
      <c r="G12" s="386">
        <v>440282.10400815774</v>
      </c>
      <c r="H12" s="385">
        <v>7.9466856628807384E-2</v>
      </c>
    </row>
    <row r="13" spans="1:8">
      <c r="A13" s="389"/>
      <c r="B13" s="175" t="s">
        <v>123</v>
      </c>
      <c r="C13" s="384">
        <v>2552515.5067472169</v>
      </c>
      <c r="D13" s="384">
        <v>48226.607969959266</v>
      </c>
      <c r="E13" s="387">
        <v>1.9257605619505944E-2</v>
      </c>
      <c r="F13" s="388">
        <v>7064376.3522359682</v>
      </c>
      <c r="G13" s="388">
        <v>183131.34888894018</v>
      </c>
      <c r="H13" s="387">
        <v>2.6613112714322096E-2</v>
      </c>
    </row>
    <row r="14" spans="1:8">
      <c r="A14" s="389"/>
      <c r="B14" s="175" t="s">
        <v>124</v>
      </c>
      <c r="C14" s="384">
        <v>1563425.9108864914</v>
      </c>
      <c r="D14" s="384">
        <v>45307.042025061091</v>
      </c>
      <c r="E14" s="385">
        <v>2.9844199261577449E-2</v>
      </c>
      <c r="F14" s="386">
        <v>4091745.5108058155</v>
      </c>
      <c r="G14" s="386">
        <v>148567.07455517305</v>
      </c>
      <c r="H14" s="385">
        <v>3.7676984939194774E-2</v>
      </c>
    </row>
    <row r="15" spans="1:8">
      <c r="A15" s="389"/>
      <c r="B15" s="175" t="s">
        <v>125</v>
      </c>
      <c r="C15" s="384">
        <v>1714938.5776304314</v>
      </c>
      <c r="D15" s="384">
        <v>46362.263555845479</v>
      </c>
      <c r="E15" s="387">
        <v>2.7785521803693224E-2</v>
      </c>
      <c r="F15" s="388">
        <v>4413734.1047170004</v>
      </c>
      <c r="G15" s="388">
        <v>158271.38952493388</v>
      </c>
      <c r="H15" s="387">
        <v>3.7192521734452665E-2</v>
      </c>
    </row>
    <row r="16" spans="1:8">
      <c r="A16" s="389"/>
      <c r="B16" s="175" t="s">
        <v>65</v>
      </c>
      <c r="C16" s="384">
        <v>28383459.171588466</v>
      </c>
      <c r="D16" s="384">
        <v>639507.95707597956</v>
      </c>
      <c r="E16" s="385">
        <v>2.3050356170661864E-2</v>
      </c>
      <c r="F16" s="386">
        <v>78201641.256428733</v>
      </c>
      <c r="G16" s="386">
        <v>2904072.1259151995</v>
      </c>
      <c r="H16" s="385">
        <v>3.8567939967378777E-2</v>
      </c>
    </row>
    <row r="17" spans="1:8">
      <c r="A17" s="389"/>
      <c r="B17" s="175" t="s">
        <v>126</v>
      </c>
      <c r="C17" s="384">
        <v>6194190.4030201118</v>
      </c>
      <c r="D17" s="384">
        <v>234353.55917645525</v>
      </c>
      <c r="E17" s="387">
        <v>3.9322143427220811E-2</v>
      </c>
      <c r="F17" s="388">
        <v>17453153.114488147</v>
      </c>
      <c r="G17" s="388">
        <v>862034.10844352655</v>
      </c>
      <c r="H17" s="387">
        <v>5.1957562846090294E-2</v>
      </c>
    </row>
    <row r="18" spans="1:8">
      <c r="A18" s="389"/>
      <c r="B18" s="175" t="s">
        <v>127</v>
      </c>
      <c r="C18" s="384">
        <v>5194548.6969628772</v>
      </c>
      <c r="D18" s="384">
        <v>61942.842296170071</v>
      </c>
      <c r="E18" s="385">
        <v>1.206849776704555E-2</v>
      </c>
      <c r="F18" s="386">
        <v>14786466.886924185</v>
      </c>
      <c r="G18" s="386">
        <v>370384.66394789331</v>
      </c>
      <c r="H18" s="385">
        <v>2.5692463334981246E-2</v>
      </c>
    </row>
    <row r="19" spans="1:8">
      <c r="A19" s="389"/>
      <c r="B19" s="175" t="s">
        <v>128</v>
      </c>
      <c r="C19" s="384">
        <v>499569.54901421396</v>
      </c>
      <c r="D19" s="384">
        <v>18454.683187813498</v>
      </c>
      <c r="E19" s="387">
        <v>3.8358164543750468E-2</v>
      </c>
      <c r="F19" s="388">
        <v>1354205.2715899611</v>
      </c>
      <c r="G19" s="388">
        <v>79562.309658705024</v>
      </c>
      <c r="H19" s="387">
        <v>6.2419290762142039E-2</v>
      </c>
    </row>
    <row r="20" spans="1:8">
      <c r="A20" s="389"/>
      <c r="B20" s="175" t="s">
        <v>129</v>
      </c>
      <c r="C20" s="384">
        <v>1995084.1156515868</v>
      </c>
      <c r="D20" s="384">
        <v>54976.124820958357</v>
      </c>
      <c r="E20" s="385">
        <v>2.833663130134377E-2</v>
      </c>
      <c r="F20" s="386">
        <v>5475917.7232025778</v>
      </c>
      <c r="G20" s="386">
        <v>217129.25180638302</v>
      </c>
      <c r="H20" s="385">
        <v>4.1288835439455461E-2</v>
      </c>
    </row>
    <row r="21" spans="1:8">
      <c r="A21" s="389"/>
      <c r="B21" s="175" t="s">
        <v>130</v>
      </c>
      <c r="C21" s="384">
        <v>952338.51083072333</v>
      </c>
      <c r="D21" s="384">
        <v>25262.618059611879</v>
      </c>
      <c r="E21" s="387">
        <v>2.7249784248083175E-2</v>
      </c>
      <c r="F21" s="388">
        <v>2452807.0579321706</v>
      </c>
      <c r="G21" s="388">
        <v>104177.28693017829</v>
      </c>
      <c r="H21" s="387">
        <v>4.4356623686045371E-2</v>
      </c>
    </row>
    <row r="22" spans="1:8">
      <c r="A22" s="389"/>
      <c r="B22" s="175" t="s">
        <v>131</v>
      </c>
      <c r="C22" s="384">
        <v>783359.98060911126</v>
      </c>
      <c r="D22" s="384">
        <v>22605.219586658874</v>
      </c>
      <c r="E22" s="385">
        <v>2.9714200613450672E-2</v>
      </c>
      <c r="F22" s="386">
        <v>2024220.3372452867</v>
      </c>
      <c r="G22" s="386">
        <v>95946.915740130004</v>
      </c>
      <c r="H22" s="385">
        <v>4.975794131168209E-2</v>
      </c>
    </row>
    <row r="23" spans="1:8">
      <c r="A23" s="389"/>
      <c r="B23" s="175" t="s">
        <v>66</v>
      </c>
      <c r="C23" s="384">
        <v>19764590.728282426</v>
      </c>
      <c r="D23" s="384">
        <v>816807.89127949625</v>
      </c>
      <c r="E23" s="387">
        <v>4.3108362509008735E-2</v>
      </c>
      <c r="F23" s="388">
        <v>52708151.389924824</v>
      </c>
      <c r="G23" s="388">
        <v>2471966.9345234111</v>
      </c>
      <c r="H23" s="387">
        <v>4.9206900590110889E-2</v>
      </c>
    </row>
    <row r="24" spans="1:8">
      <c r="A24" s="389"/>
      <c r="B24" s="175" t="s">
        <v>132</v>
      </c>
      <c r="C24" s="384">
        <v>921825.70419457369</v>
      </c>
      <c r="D24" s="384">
        <v>48750.280778947286</v>
      </c>
      <c r="E24" s="385">
        <v>5.5837421912791355E-2</v>
      </c>
      <c r="F24" s="386">
        <v>2464540.6821578764</v>
      </c>
      <c r="G24" s="386">
        <v>153005.03494840255</v>
      </c>
      <c r="H24" s="385">
        <v>6.6191942630481559E-2</v>
      </c>
    </row>
    <row r="25" spans="1:8">
      <c r="A25" s="389"/>
      <c r="B25" s="175" t="s">
        <v>133</v>
      </c>
      <c r="C25" s="384">
        <v>1799376.2194308364</v>
      </c>
      <c r="D25" s="384">
        <v>89032.317569731036</v>
      </c>
      <c r="E25" s="387">
        <v>5.2055213850764635E-2</v>
      </c>
      <c r="F25" s="388">
        <v>4836231.3698516311</v>
      </c>
      <c r="G25" s="388">
        <v>258835.07309166249</v>
      </c>
      <c r="H25" s="387">
        <v>5.6546354370687647E-2</v>
      </c>
    </row>
    <row r="26" spans="1:8">
      <c r="A26" s="389"/>
      <c r="B26" s="175" t="s">
        <v>134</v>
      </c>
      <c r="C26" s="384">
        <v>3523737.905648733</v>
      </c>
      <c r="D26" s="384">
        <v>159045.95116926497</v>
      </c>
      <c r="E26" s="385">
        <v>4.7269097237125843E-2</v>
      </c>
      <c r="F26" s="386">
        <v>10074195.178843133</v>
      </c>
      <c r="G26" s="386">
        <v>286705.91340065002</v>
      </c>
      <c r="H26" s="385">
        <v>2.9293101185096249E-2</v>
      </c>
    </row>
    <row r="27" spans="1:8">
      <c r="A27" s="389"/>
      <c r="B27" s="175" t="s">
        <v>141</v>
      </c>
      <c r="C27" s="384">
        <v>1240829.7054061475</v>
      </c>
      <c r="D27" s="384">
        <v>51196.883440009784</v>
      </c>
      <c r="E27" s="387">
        <v>4.3035869971539062E-2</v>
      </c>
      <c r="F27" s="388">
        <v>3361860.8937099003</v>
      </c>
      <c r="G27" s="388">
        <v>179499.55401221383</v>
      </c>
      <c r="H27" s="387">
        <v>5.6404516914243835E-2</v>
      </c>
    </row>
    <row r="28" spans="1:8">
      <c r="A28" s="389"/>
      <c r="B28" s="175" t="s">
        <v>138</v>
      </c>
      <c r="C28" s="384">
        <v>2334767.7823130707</v>
      </c>
      <c r="D28" s="384">
        <v>103772.45045719761</v>
      </c>
      <c r="E28" s="385">
        <v>4.6513970233578922E-2</v>
      </c>
      <c r="F28" s="386">
        <v>6385453.1803726545</v>
      </c>
      <c r="G28" s="386">
        <v>323828.40092350822</v>
      </c>
      <c r="H28" s="385">
        <v>5.342270640396457E-2</v>
      </c>
    </row>
    <row r="29" spans="1:8">
      <c r="A29" s="389"/>
      <c r="B29" s="175" t="s">
        <v>135</v>
      </c>
      <c r="C29" s="384">
        <v>676414.77536445181</v>
      </c>
      <c r="D29" s="384">
        <v>10271.18463280634</v>
      </c>
      <c r="E29" s="387">
        <v>1.541887481274899E-2</v>
      </c>
      <c r="F29" s="388">
        <v>1735673.8633467697</v>
      </c>
      <c r="G29" s="388">
        <v>63731.018457515165</v>
      </c>
      <c r="H29" s="387">
        <v>3.8117940844883701E-2</v>
      </c>
    </row>
    <row r="30" spans="1:8">
      <c r="A30" s="389"/>
      <c r="B30" s="175" t="s">
        <v>67</v>
      </c>
      <c r="C30" s="384">
        <v>34517166.584716134</v>
      </c>
      <c r="D30" s="384">
        <v>1418661.9373599552</v>
      </c>
      <c r="E30" s="385">
        <v>4.2861813621941802E-2</v>
      </c>
      <c r="F30" s="386">
        <v>98006206.365769938</v>
      </c>
      <c r="G30" s="386">
        <v>4670363.1803898215</v>
      </c>
      <c r="H30" s="385">
        <v>5.0038259911722477E-2</v>
      </c>
    </row>
    <row r="31" spans="1:8">
      <c r="A31" s="389"/>
      <c r="B31" s="175" t="s">
        <v>136</v>
      </c>
      <c r="C31" s="384">
        <v>7932376.9478012202</v>
      </c>
      <c r="D31" s="384">
        <v>214374.91660066042</v>
      </c>
      <c r="E31" s="387">
        <v>2.7775960116884515E-2</v>
      </c>
      <c r="F31" s="388">
        <v>24263343.706420764</v>
      </c>
      <c r="G31" s="388">
        <v>884451.22960217297</v>
      </c>
      <c r="H31" s="387">
        <v>3.783118599305562E-2</v>
      </c>
    </row>
    <row r="32" spans="1:8">
      <c r="A32" s="389"/>
      <c r="B32" s="175" t="s">
        <v>137</v>
      </c>
      <c r="C32" s="384">
        <v>2820724.5620907359</v>
      </c>
      <c r="D32" s="384">
        <v>167527.07692303509</v>
      </c>
      <c r="E32" s="385">
        <v>6.31415783633031E-2</v>
      </c>
      <c r="F32" s="386">
        <v>8057395.1562426016</v>
      </c>
      <c r="G32" s="386">
        <v>478451.3285670327</v>
      </c>
      <c r="H32" s="385">
        <v>6.3129024234208075E-2</v>
      </c>
    </row>
    <row r="33" spans="1:8">
      <c r="A33" s="389"/>
      <c r="B33" s="175" t="s">
        <v>139</v>
      </c>
      <c r="C33" s="384">
        <v>1029900.4274048256</v>
      </c>
      <c r="D33" s="384">
        <v>45897.007314399583</v>
      </c>
      <c r="E33" s="387">
        <v>4.6643137998627925E-2</v>
      </c>
      <c r="F33" s="388">
        <v>2872106.0913641658</v>
      </c>
      <c r="G33" s="388">
        <v>169848.09794498608</v>
      </c>
      <c r="H33" s="387">
        <v>6.2854138412623023E-2</v>
      </c>
    </row>
    <row r="34" spans="1:8">
      <c r="A34" s="389"/>
      <c r="B34" s="175" t="s">
        <v>140</v>
      </c>
      <c r="C34" s="384">
        <v>1148102.7847037599</v>
      </c>
      <c r="D34" s="384">
        <v>65904.551439212868</v>
      </c>
      <c r="E34" s="385">
        <v>6.0898779367256899E-2</v>
      </c>
      <c r="F34" s="386">
        <v>3134118.653225</v>
      </c>
      <c r="G34" s="386">
        <v>228632.05202432629</v>
      </c>
      <c r="H34" s="385">
        <v>7.8689762991798196E-2</v>
      </c>
    </row>
    <row r="35" spans="1:8">
      <c r="A35" s="389"/>
      <c r="B35" s="175" t="s">
        <v>142</v>
      </c>
      <c r="C35" s="384">
        <v>710097.91817988537</v>
      </c>
      <c r="D35" s="384">
        <v>24703.266696609207</v>
      </c>
      <c r="E35" s="387">
        <v>3.6042397826053028E-2</v>
      </c>
      <c r="F35" s="388">
        <v>1915349.9065896631</v>
      </c>
      <c r="G35" s="388">
        <v>86690.235205634963</v>
      </c>
      <c r="H35" s="387">
        <v>4.7406434648401864E-2</v>
      </c>
    </row>
    <row r="36" spans="1:8">
      <c r="A36" s="389"/>
      <c r="B36" s="175" t="s">
        <v>143</v>
      </c>
      <c r="C36" s="384">
        <v>1987122.0856155315</v>
      </c>
      <c r="D36" s="384">
        <v>129063.45280926162</v>
      </c>
      <c r="E36" s="385">
        <v>6.946145322353689E-2</v>
      </c>
      <c r="F36" s="386">
        <v>5652553.3055393742</v>
      </c>
      <c r="G36" s="386">
        <v>456576.1066841539</v>
      </c>
      <c r="H36" s="385">
        <v>8.7871075874764601E-2</v>
      </c>
    </row>
    <row r="37" spans="1:8">
      <c r="A37" s="389"/>
      <c r="B37" s="175" t="s">
        <v>144</v>
      </c>
      <c r="C37" s="384">
        <v>3634884.3399464954</v>
      </c>
      <c r="D37" s="384">
        <v>190092.88162693428</v>
      </c>
      <c r="E37" s="387">
        <v>5.5182696522263625E-2</v>
      </c>
      <c r="F37" s="388">
        <v>10326400.19159138</v>
      </c>
      <c r="G37" s="388">
        <v>503008.05521347933</v>
      </c>
      <c r="H37" s="387">
        <v>5.1205128353854899E-2</v>
      </c>
    </row>
    <row r="38" spans="1:8">
      <c r="A38" s="389"/>
      <c r="B38" s="175" t="s">
        <v>145</v>
      </c>
      <c r="C38" s="384">
        <v>2751273.5317182862</v>
      </c>
      <c r="D38" s="384">
        <v>121727.86580075556</v>
      </c>
      <c r="E38" s="385">
        <v>4.6292356652524957E-2</v>
      </c>
      <c r="F38" s="386">
        <v>7885117.0114534907</v>
      </c>
      <c r="G38" s="386">
        <v>385512.68395216949</v>
      </c>
      <c r="H38" s="385">
        <v>5.1404403101438366E-2</v>
      </c>
    </row>
    <row r="39" spans="1:8">
      <c r="A39" s="389"/>
      <c r="B39" s="175" t="s">
        <v>146</v>
      </c>
      <c r="C39" s="384">
        <v>2052805.4797378613</v>
      </c>
      <c r="D39" s="384">
        <v>33368.656609622296</v>
      </c>
      <c r="E39" s="387">
        <v>1.6523743762348591E-2</v>
      </c>
      <c r="F39" s="388">
        <v>5528202.5394054595</v>
      </c>
      <c r="G39" s="388">
        <v>154938.27108945325</v>
      </c>
      <c r="H39" s="387">
        <v>2.8835036460622712E-2</v>
      </c>
    </row>
    <row r="40" spans="1:8">
      <c r="A40" s="389"/>
      <c r="B40" s="175" t="s">
        <v>68</v>
      </c>
      <c r="C40" s="384">
        <v>55668206.630355783</v>
      </c>
      <c r="D40" s="384">
        <v>2487526.2654468194</v>
      </c>
      <c r="E40" s="385">
        <v>4.6774998897686208E-2</v>
      </c>
      <c r="F40" s="386">
        <v>169140412.92703372</v>
      </c>
      <c r="G40" s="386">
        <v>7640607.8242051005</v>
      </c>
      <c r="H40" s="385">
        <v>4.7310322259152236E-2</v>
      </c>
    </row>
    <row r="41" spans="1:8">
      <c r="A41" s="389"/>
      <c r="B41" s="175" t="s">
        <v>147</v>
      </c>
      <c r="C41" s="384">
        <v>1309500.9020187997</v>
      </c>
      <c r="D41" s="384">
        <v>54518.694704847876</v>
      </c>
      <c r="E41" s="387">
        <v>4.344180689344964E-2</v>
      </c>
      <c r="F41" s="388">
        <v>3880986.403601246</v>
      </c>
      <c r="G41" s="388">
        <v>130339.81041098014</v>
      </c>
      <c r="H41" s="387">
        <v>3.4751290790133942E-2</v>
      </c>
    </row>
    <row r="42" spans="1:8">
      <c r="A42" s="389"/>
      <c r="B42" s="175" t="s">
        <v>148</v>
      </c>
      <c r="C42" s="384">
        <v>7154503.0803906173</v>
      </c>
      <c r="D42" s="384">
        <v>311711.88311097305</v>
      </c>
      <c r="E42" s="385">
        <v>4.5553323800804311E-2</v>
      </c>
      <c r="F42" s="386">
        <v>22249698.255856868</v>
      </c>
      <c r="G42" s="386">
        <v>881642.02776298299</v>
      </c>
      <c r="H42" s="385">
        <v>4.1259814105310828E-2</v>
      </c>
    </row>
    <row r="43" spans="1:8">
      <c r="A43" s="389"/>
      <c r="B43" s="175" t="s">
        <v>149</v>
      </c>
      <c r="C43" s="384">
        <v>2853255.7973516481</v>
      </c>
      <c r="D43" s="384">
        <v>119226.33644841285</v>
      </c>
      <c r="E43" s="387">
        <v>4.3608285189810761E-2</v>
      </c>
      <c r="F43" s="388">
        <v>7794728.8578252075</v>
      </c>
      <c r="G43" s="388">
        <v>387370.76801722124</v>
      </c>
      <c r="H43" s="387">
        <v>5.2295401858621728E-2</v>
      </c>
    </row>
    <row r="44" spans="1:8">
      <c r="A44" s="389"/>
      <c r="B44" s="175" t="s">
        <v>150</v>
      </c>
      <c r="C44" s="384">
        <v>4481565.5129232025</v>
      </c>
      <c r="D44" s="384">
        <v>130282.27441349626</v>
      </c>
      <c r="E44" s="385">
        <v>2.9941115591022135E-2</v>
      </c>
      <c r="F44" s="386">
        <v>12582750.137178598</v>
      </c>
      <c r="G44" s="386">
        <v>440929.33613735437</v>
      </c>
      <c r="H44" s="385">
        <v>3.6314927008273892E-2</v>
      </c>
    </row>
    <row r="45" spans="1:8">
      <c r="A45" s="389"/>
      <c r="B45" s="175" t="s">
        <v>151</v>
      </c>
      <c r="C45" s="384">
        <v>3516355.9325119336</v>
      </c>
      <c r="D45" s="384">
        <v>147248.26782024559</v>
      </c>
      <c r="E45" s="387">
        <v>4.3705420685545379E-2</v>
      </c>
      <c r="F45" s="388">
        <v>10867346.460274193</v>
      </c>
      <c r="G45" s="388">
        <v>315036.56348151714</v>
      </c>
      <c r="H45" s="387">
        <v>2.9854749013509447E-2</v>
      </c>
    </row>
    <row r="46" spans="1:8">
      <c r="A46" s="389"/>
      <c r="B46" s="175" t="s">
        <v>152</v>
      </c>
      <c r="C46" s="384">
        <v>4672924.6941926489</v>
      </c>
      <c r="D46" s="384">
        <v>202679.81032914668</v>
      </c>
      <c r="E46" s="385">
        <v>4.5339755560320993E-2</v>
      </c>
      <c r="F46" s="386">
        <v>13778225.42744389</v>
      </c>
      <c r="G46" s="386">
        <v>601107.2158320304</v>
      </c>
      <c r="H46" s="385">
        <v>4.5617501958988754E-2</v>
      </c>
    </row>
    <row r="47" spans="1:8">
      <c r="A47" s="389"/>
      <c r="B47" s="175" t="s">
        <v>153</v>
      </c>
      <c r="C47" s="384">
        <v>15497300.069239452</v>
      </c>
      <c r="D47" s="384">
        <v>920947.15956150182</v>
      </c>
      <c r="E47" s="387">
        <v>6.3180904391388612E-2</v>
      </c>
      <c r="F47" s="388">
        <v>51111731.140952758</v>
      </c>
      <c r="G47" s="388">
        <v>3121199.9047398567</v>
      </c>
      <c r="H47" s="387">
        <v>6.5037827761836656E-2</v>
      </c>
    </row>
    <row r="48" spans="1:8">
      <c r="A48" s="389"/>
      <c r="B48" s="175" t="s">
        <v>154</v>
      </c>
      <c r="C48" s="384">
        <v>6784004.9557758821</v>
      </c>
      <c r="D48" s="384">
        <v>331857.84252633248</v>
      </c>
      <c r="E48" s="385">
        <v>5.1433706749317451E-2</v>
      </c>
      <c r="F48" s="386">
        <v>20170782.392610077</v>
      </c>
      <c r="G48" s="386">
        <v>990345.62708878517</v>
      </c>
      <c r="H48" s="385">
        <v>5.1633111341292719E-2</v>
      </c>
    </row>
    <row r="49" spans="1:8">
      <c r="A49" s="389"/>
      <c r="B49" s="175" t="s">
        <v>155</v>
      </c>
      <c r="C49" s="384">
        <v>2379618.3106292197</v>
      </c>
      <c r="D49" s="384">
        <v>50215.613741140347</v>
      </c>
      <c r="E49" s="387">
        <v>2.155729183632565E-2</v>
      </c>
      <c r="F49" s="388">
        <v>6577656.9694401398</v>
      </c>
      <c r="G49" s="388">
        <v>201764.3922085166</v>
      </c>
      <c r="H49" s="387">
        <v>3.1644885757488965E-2</v>
      </c>
    </row>
    <row r="50" spans="1:8">
      <c r="A50" s="389"/>
      <c r="B50" s="175" t="s">
        <v>156</v>
      </c>
      <c r="C50" s="384">
        <v>1002598.7471541122</v>
      </c>
      <c r="D50" s="384">
        <v>56673.154512138222</v>
      </c>
      <c r="E50" s="385">
        <v>5.9912909591387495E-2</v>
      </c>
      <c r="F50" s="386">
        <v>3073552.8837293112</v>
      </c>
      <c r="G50" s="386">
        <v>119355.18801266421</v>
      </c>
      <c r="H50" s="385">
        <v>4.0401895982019008E-2</v>
      </c>
    </row>
    <row r="51" spans="1:8">
      <c r="A51" s="389"/>
      <c r="B51" s="175" t="s">
        <v>157</v>
      </c>
      <c r="C51" s="384">
        <v>1261708.9019653257</v>
      </c>
      <c r="D51" s="384">
        <v>47383.643291226588</v>
      </c>
      <c r="E51" s="387">
        <v>3.9020553144850145E-2</v>
      </c>
      <c r="F51" s="388">
        <v>3491883.6965060495</v>
      </c>
      <c r="G51" s="388">
        <v>124296.76161571359</v>
      </c>
      <c r="H51" s="387">
        <v>3.6909741016013672E-2</v>
      </c>
    </row>
    <row r="52" spans="1:8">
      <c r="A52" s="389"/>
      <c r="B52" s="175" t="s">
        <v>69</v>
      </c>
      <c r="C52" s="384">
        <v>41136905.144449562</v>
      </c>
      <c r="D52" s="384">
        <v>1260046.1859221235</v>
      </c>
      <c r="E52" s="385">
        <v>3.1598431241352067E-2</v>
      </c>
      <c r="F52" s="386">
        <v>113838145.45847329</v>
      </c>
      <c r="G52" s="386">
        <v>5083876.8872988522</v>
      </c>
      <c r="H52" s="385">
        <v>4.6746458360590222E-2</v>
      </c>
    </row>
    <row r="53" spans="1:8">
      <c r="A53" s="389"/>
      <c r="B53" s="175" t="s">
        <v>158</v>
      </c>
      <c r="C53" s="384">
        <v>4424246.2570100566</v>
      </c>
      <c r="D53" s="384">
        <v>131416.22018279321</v>
      </c>
      <c r="E53" s="387">
        <v>3.061295673376346E-2</v>
      </c>
      <c r="F53" s="388">
        <v>12913787.35893951</v>
      </c>
      <c r="G53" s="388">
        <v>679280.61699081399</v>
      </c>
      <c r="H53" s="387">
        <v>5.5521700328281409E-2</v>
      </c>
    </row>
    <row r="54" spans="1:8">
      <c r="A54" s="389"/>
      <c r="B54" s="175" t="s">
        <v>159</v>
      </c>
      <c r="C54" s="384">
        <v>3026030.1721654064</v>
      </c>
      <c r="D54" s="384">
        <v>87992.072930710856</v>
      </c>
      <c r="E54" s="385">
        <v>2.9949262044502132E-2</v>
      </c>
      <c r="F54" s="386">
        <v>8161188.0849309042</v>
      </c>
      <c r="G54" s="386">
        <v>345765.27039406914</v>
      </c>
      <c r="H54" s="385">
        <v>4.4241403005214147E-2</v>
      </c>
    </row>
    <row r="55" spans="1:8">
      <c r="A55" s="389"/>
      <c r="B55" s="175" t="s">
        <v>160</v>
      </c>
      <c r="C55" s="384">
        <v>1830508.71268584</v>
      </c>
      <c r="D55" s="384">
        <v>66954.672885634005</v>
      </c>
      <c r="E55" s="387">
        <v>3.7965761963959628E-2</v>
      </c>
      <c r="F55" s="388">
        <v>5157249.3448659023</v>
      </c>
      <c r="G55" s="388">
        <v>255264.47565930244</v>
      </c>
      <c r="H55" s="387">
        <v>5.2073697179856396E-2</v>
      </c>
    </row>
    <row r="56" spans="1:8">
      <c r="A56" s="389"/>
      <c r="B56" s="175" t="s">
        <v>161</v>
      </c>
      <c r="C56" s="384">
        <v>7268015.4934077719</v>
      </c>
      <c r="D56" s="384">
        <v>90722.09523608163</v>
      </c>
      <c r="E56" s="385">
        <v>1.2640154192274173E-2</v>
      </c>
      <c r="F56" s="386">
        <v>19927416.194058642</v>
      </c>
      <c r="G56" s="386">
        <v>569905.72974587977</v>
      </c>
      <c r="H56" s="385">
        <v>2.9441065306230887E-2</v>
      </c>
    </row>
    <row r="57" spans="1:8">
      <c r="A57" s="389"/>
      <c r="B57" s="175" t="s">
        <v>162</v>
      </c>
      <c r="C57" s="384">
        <v>1128175.1339463624</v>
      </c>
      <c r="D57" s="384">
        <v>36370.303342816886</v>
      </c>
      <c r="E57" s="387">
        <v>3.3312092347779342E-2</v>
      </c>
      <c r="F57" s="388">
        <v>2925243.8191420352</v>
      </c>
      <c r="G57" s="388">
        <v>114974.50326162204</v>
      </c>
      <c r="H57" s="387">
        <v>4.0912272219576343E-2</v>
      </c>
    </row>
    <row r="58" spans="1:8">
      <c r="A58" s="389"/>
      <c r="B58" s="175" t="s">
        <v>163</v>
      </c>
      <c r="C58" s="384">
        <v>4133116.1626722864</v>
      </c>
      <c r="D58" s="384">
        <v>102780.80614060489</v>
      </c>
      <c r="E58" s="385">
        <v>2.5501799986454046E-2</v>
      </c>
      <c r="F58" s="386">
        <v>11460553.960033961</v>
      </c>
      <c r="G58" s="386">
        <v>456623.18715565279</v>
      </c>
      <c r="H58" s="385">
        <v>4.1496370395304974E-2</v>
      </c>
    </row>
    <row r="59" spans="1:8">
      <c r="A59" s="389"/>
      <c r="B59" s="175" t="s">
        <v>164</v>
      </c>
      <c r="C59" s="384">
        <v>4668733.2330917744</v>
      </c>
      <c r="D59" s="384">
        <v>246826.60407105647</v>
      </c>
      <c r="E59" s="387">
        <v>5.581904476479619E-2</v>
      </c>
      <c r="F59" s="388">
        <v>12986322.247199772</v>
      </c>
      <c r="G59" s="388">
        <v>828054.10736040398</v>
      </c>
      <c r="H59" s="387">
        <v>6.8106254759022281E-2</v>
      </c>
    </row>
    <row r="60" spans="1:8">
      <c r="A60" s="389"/>
      <c r="B60" s="175" t="s">
        <v>165</v>
      </c>
      <c r="C60" s="384">
        <v>4659430.7478857916</v>
      </c>
      <c r="D60" s="384">
        <v>129559.81189258676</v>
      </c>
      <c r="E60" s="385">
        <v>2.8601214852091564E-2</v>
      </c>
      <c r="F60" s="386">
        <v>12990565.75452528</v>
      </c>
      <c r="G60" s="386">
        <v>473540.88474642672</v>
      </c>
      <c r="H60" s="385">
        <v>3.7831744338045169E-2</v>
      </c>
    </row>
    <row r="61" spans="1:8">
      <c r="A61" s="389"/>
      <c r="B61" s="175" t="s">
        <v>70</v>
      </c>
      <c r="C61" s="384">
        <v>25063260.727695718</v>
      </c>
      <c r="D61" s="384">
        <v>-305654.90872718394</v>
      </c>
      <c r="E61" s="387">
        <v>-1.2048402584789479E-2</v>
      </c>
      <c r="F61" s="388">
        <v>78953162.896302551</v>
      </c>
      <c r="G61" s="388">
        <v>1153482.9014339745</v>
      </c>
      <c r="H61" s="387">
        <v>1.4826319356455639E-2</v>
      </c>
    </row>
    <row r="62" spans="1:8">
      <c r="A62" s="389"/>
      <c r="B62" s="175" t="s">
        <v>166</v>
      </c>
      <c r="C62" s="384">
        <v>11526383.361495372</v>
      </c>
      <c r="D62" s="384">
        <v>-135239.54879559577</v>
      </c>
      <c r="E62" s="385">
        <v>-1.1596974952452944E-2</v>
      </c>
      <c r="F62" s="386">
        <v>35780582.148230866</v>
      </c>
      <c r="G62" s="386">
        <v>662071.73245798796</v>
      </c>
      <c r="H62" s="385">
        <v>1.8852500422701007E-2</v>
      </c>
    </row>
    <row r="63" spans="1:8">
      <c r="A63" s="389"/>
      <c r="B63" s="175" t="s">
        <v>167</v>
      </c>
      <c r="C63" s="384">
        <v>1958447.8337969261</v>
      </c>
      <c r="D63" s="384">
        <v>-9967.0501295044087</v>
      </c>
      <c r="E63" s="387">
        <v>-5.0634905328611236E-3</v>
      </c>
      <c r="F63" s="388">
        <v>6057419.057148098</v>
      </c>
      <c r="G63" s="388">
        <v>99094.677668962628</v>
      </c>
      <c r="H63" s="387">
        <v>1.6631299566410192E-2</v>
      </c>
    </row>
    <row r="64" spans="1:8">
      <c r="A64" s="389"/>
      <c r="B64" s="175" t="s">
        <v>168</v>
      </c>
      <c r="C64" s="384">
        <v>2350185.4969078479</v>
      </c>
      <c r="D64" s="384">
        <v>-10663.619581812527</v>
      </c>
      <c r="E64" s="385">
        <v>-4.516857730267926E-3</v>
      </c>
      <c r="F64" s="386">
        <v>7555865.8214529976</v>
      </c>
      <c r="G64" s="386">
        <v>203852.92523729987</v>
      </c>
      <c r="H64" s="385">
        <v>2.7727498321205218E-2</v>
      </c>
    </row>
    <row r="65" spans="1:8">
      <c r="A65" s="389"/>
      <c r="B65" s="175" t="s">
        <v>169</v>
      </c>
      <c r="C65" s="384">
        <v>3696189.3302353728</v>
      </c>
      <c r="D65" s="384">
        <v>-89374.343854556326</v>
      </c>
      <c r="E65" s="387">
        <v>-2.3609256520045835E-2</v>
      </c>
      <c r="F65" s="388">
        <v>12659965.971555086</v>
      </c>
      <c r="G65" s="388">
        <v>-48879.837475189939</v>
      </c>
      <c r="H65" s="387">
        <v>-3.8461271943718406E-3</v>
      </c>
    </row>
    <row r="66" spans="1:8">
      <c r="A66" s="389"/>
      <c r="B66" s="175" t="s">
        <v>63</v>
      </c>
      <c r="C66" s="384">
        <v>31644333.138885062</v>
      </c>
      <c r="D66" s="384">
        <v>473634.90859174356</v>
      </c>
      <c r="E66" s="385">
        <v>1.5194876453920442E-2</v>
      </c>
      <c r="F66" s="386">
        <v>91924629.765969321</v>
      </c>
      <c r="G66" s="386">
        <v>3011459.4481549561</v>
      </c>
      <c r="H66" s="385">
        <v>3.3869666747802257E-2</v>
      </c>
    </row>
    <row r="67" spans="1:8">
      <c r="A67" s="389"/>
      <c r="B67" s="175" t="s">
        <v>170</v>
      </c>
      <c r="C67" s="384">
        <v>602636.47135714721</v>
      </c>
      <c r="D67" s="384">
        <v>36836.971080081887</v>
      </c>
      <c r="E67" s="387">
        <v>6.5106050928011167E-2</v>
      </c>
      <c r="F67" s="388">
        <v>1737379.3622461332</v>
      </c>
      <c r="G67" s="388">
        <v>105831.41646865848</v>
      </c>
      <c r="H67" s="387">
        <v>6.4865649055889124E-2</v>
      </c>
    </row>
    <row r="68" spans="1:8">
      <c r="A68" s="389"/>
      <c r="B68" s="175" t="s">
        <v>171</v>
      </c>
      <c r="C68" s="384">
        <v>4284658.6822409332</v>
      </c>
      <c r="D68" s="384">
        <v>126002.74320003018</v>
      </c>
      <c r="E68" s="385">
        <v>3.0298910284241927E-2</v>
      </c>
      <c r="F68" s="386">
        <v>13042839.613198215</v>
      </c>
      <c r="G68" s="386">
        <v>708579.19069705158</v>
      </c>
      <c r="H68" s="385">
        <v>5.7448048478399537E-2</v>
      </c>
    </row>
    <row r="69" spans="1:8">
      <c r="A69" s="389"/>
      <c r="B69" s="175" t="s">
        <v>172</v>
      </c>
      <c r="C69" s="384">
        <v>1600541.7846820285</v>
      </c>
      <c r="D69" s="384">
        <v>-6830.7064410403837</v>
      </c>
      <c r="E69" s="387">
        <v>-4.2496101424927208E-3</v>
      </c>
      <c r="F69" s="388">
        <v>4610568.1337100109</v>
      </c>
      <c r="G69" s="388">
        <v>133059.53232560027</v>
      </c>
      <c r="H69" s="387">
        <v>2.9717314732675065E-2</v>
      </c>
    </row>
    <row r="70" spans="1:8">
      <c r="A70" s="389"/>
      <c r="B70" s="175" t="s">
        <v>173</v>
      </c>
      <c r="C70" s="384">
        <v>4611239.6012216918</v>
      </c>
      <c r="D70" s="384">
        <v>99403.100950476713</v>
      </c>
      <c r="E70" s="385">
        <v>2.2031627463561989E-2</v>
      </c>
      <c r="F70" s="386">
        <v>13250541.152007027</v>
      </c>
      <c r="G70" s="386">
        <v>624956.80768072605</v>
      </c>
      <c r="H70" s="385">
        <v>4.9499238263896267E-2</v>
      </c>
    </row>
    <row r="71" spans="1:8">
      <c r="A71" s="389"/>
      <c r="B71" s="175" t="s">
        <v>174</v>
      </c>
      <c r="C71" s="384">
        <v>3048347.9255743213</v>
      </c>
      <c r="D71" s="384">
        <v>-63892.669658248313</v>
      </c>
      <c r="E71" s="387">
        <v>-2.0529476338082976E-2</v>
      </c>
      <c r="F71" s="388">
        <v>8926747.1734741498</v>
      </c>
      <c r="G71" s="388">
        <v>28416.468373572454</v>
      </c>
      <c r="H71" s="387">
        <v>3.1934605843862334E-3</v>
      </c>
    </row>
    <row r="72" spans="1:8">
      <c r="A72" s="389"/>
      <c r="B72" s="175" t="s">
        <v>175</v>
      </c>
      <c r="C72" s="384">
        <v>2172341.8811800387</v>
      </c>
      <c r="D72" s="384">
        <v>68587.218716649339</v>
      </c>
      <c r="E72" s="385">
        <v>3.2602289582729767E-2</v>
      </c>
      <c r="F72" s="386">
        <v>6082096.3274694541</v>
      </c>
      <c r="G72" s="386">
        <v>285213.87463137507</v>
      </c>
      <c r="H72" s="385">
        <v>4.9201252043973742E-2</v>
      </c>
    </row>
    <row r="73" spans="1:8">
      <c r="A73" s="389"/>
      <c r="B73" s="175" t="s">
        <v>176</v>
      </c>
      <c r="C73" s="384">
        <v>3093182.5043185586</v>
      </c>
      <c r="D73" s="384">
        <v>-19775.498825179413</v>
      </c>
      <c r="E73" s="387">
        <v>-6.3526391314011879E-3</v>
      </c>
      <c r="F73" s="388">
        <v>9928384.2125983164</v>
      </c>
      <c r="G73" s="388">
        <v>-60562.356240807101</v>
      </c>
      <c r="H73" s="387">
        <v>-6.0629372500333057E-3</v>
      </c>
    </row>
    <row r="74" spans="1:8">
      <c r="A74" s="389"/>
      <c r="B74" s="175" t="s">
        <v>177</v>
      </c>
      <c r="C74" s="384">
        <v>636151.32293186022</v>
      </c>
      <c r="D74" s="384">
        <v>5620.2123910654336</v>
      </c>
      <c r="E74" s="385">
        <v>8.9134577138391818E-3</v>
      </c>
      <c r="F74" s="386">
        <v>1778821.1216512239</v>
      </c>
      <c r="G74" s="386">
        <v>23755.452291673282</v>
      </c>
      <c r="H74" s="385">
        <v>1.3535363779488661E-2</v>
      </c>
    </row>
    <row r="75" spans="1:8">
      <c r="A75" s="389"/>
      <c r="B75" s="175" t="s">
        <v>178</v>
      </c>
      <c r="C75" s="384">
        <v>2966689.9954103651</v>
      </c>
      <c r="D75" s="384">
        <v>775.1913823238574</v>
      </c>
      <c r="E75" s="387">
        <v>2.6136670590505887E-4</v>
      </c>
      <c r="F75" s="388">
        <v>7988033.3790165484</v>
      </c>
      <c r="G75" s="388">
        <v>179365.24138106685</v>
      </c>
      <c r="H75" s="387">
        <v>2.2970017193659337E-2</v>
      </c>
    </row>
    <row r="76" spans="1:8">
      <c r="A76" s="389" t="s">
        <v>320</v>
      </c>
      <c r="B76" s="175" t="s">
        <v>64</v>
      </c>
      <c r="C76" s="384">
        <v>499005369.80489522</v>
      </c>
      <c r="D76" s="384">
        <v>15727509.672304213</v>
      </c>
      <c r="E76" s="385">
        <v>3.2543410260898874E-2</v>
      </c>
      <c r="F76" s="386">
        <v>1349312508.1769996</v>
      </c>
      <c r="G76" s="386">
        <v>90041593.790086985</v>
      </c>
      <c r="H76" s="385">
        <v>7.1502956799351272E-2</v>
      </c>
    </row>
    <row r="77" spans="1:8">
      <c r="A77" s="390"/>
      <c r="B77" s="175" t="s">
        <v>117</v>
      </c>
      <c r="C77" s="384">
        <v>91080093.07534495</v>
      </c>
      <c r="D77" s="384">
        <v>2010253.5760132521</v>
      </c>
      <c r="E77" s="387">
        <v>2.2569408312769389E-2</v>
      </c>
      <c r="F77" s="388">
        <v>258251544.94004399</v>
      </c>
      <c r="G77" s="388">
        <v>15838253.032163441</v>
      </c>
      <c r="H77" s="387">
        <v>6.5335745030772219E-2</v>
      </c>
    </row>
    <row r="78" spans="1:8">
      <c r="A78" s="389"/>
      <c r="B78" s="175" t="s">
        <v>206</v>
      </c>
      <c r="C78" s="384">
        <v>34354905.691318356</v>
      </c>
      <c r="D78" s="384">
        <v>1408892.7368218414</v>
      </c>
      <c r="E78" s="385">
        <v>4.2763679440293363E-2</v>
      </c>
      <c r="F78" s="386">
        <v>94525089.519225642</v>
      </c>
      <c r="G78" s="386">
        <v>7537616.4274683595</v>
      </c>
      <c r="H78" s="385">
        <v>8.6651746045288969E-2</v>
      </c>
    </row>
    <row r="79" spans="1:8">
      <c r="A79" s="389"/>
      <c r="B79" s="175" t="s">
        <v>118</v>
      </c>
      <c r="C79" s="384">
        <v>21818423.137221739</v>
      </c>
      <c r="D79" s="384">
        <v>935686.23778312653</v>
      </c>
      <c r="E79" s="387">
        <v>4.4806686129741952E-2</v>
      </c>
      <c r="F79" s="388">
        <v>61434916.904003814</v>
      </c>
      <c r="G79" s="388">
        <v>4342721.3881258219</v>
      </c>
      <c r="H79" s="387">
        <v>7.6065061938598272E-2</v>
      </c>
    </row>
    <row r="80" spans="1:8">
      <c r="A80" s="389"/>
      <c r="B80" s="175" t="s">
        <v>207</v>
      </c>
      <c r="C80" s="384">
        <v>25075423.133323453</v>
      </c>
      <c r="D80" s="384">
        <v>1066265.3779611699</v>
      </c>
      <c r="E80" s="385">
        <v>4.4410778121653463E-2</v>
      </c>
      <c r="F80" s="386">
        <v>68882621.23221378</v>
      </c>
      <c r="G80" s="386">
        <v>5218525.1065262482</v>
      </c>
      <c r="H80" s="385">
        <v>8.1969672454371811E-2</v>
      </c>
    </row>
    <row r="81" spans="1:8">
      <c r="A81" s="389"/>
      <c r="B81" s="175" t="s">
        <v>119</v>
      </c>
      <c r="C81" s="384">
        <v>50178349.019553885</v>
      </c>
      <c r="D81" s="384">
        <v>1380121.4967029542</v>
      </c>
      <c r="E81" s="387">
        <v>2.8282205456267431E-2</v>
      </c>
      <c r="F81" s="388">
        <v>142459476.43985403</v>
      </c>
      <c r="G81" s="388">
        <v>8391496.89544034</v>
      </c>
      <c r="H81" s="387">
        <v>6.2591357936146313E-2</v>
      </c>
    </row>
    <row r="82" spans="1:8">
      <c r="A82" s="389"/>
      <c r="B82" s="175" t="s">
        <v>120</v>
      </c>
      <c r="C82" s="384">
        <v>22889465.045514748</v>
      </c>
      <c r="D82" s="384">
        <v>654717.78092868254</v>
      </c>
      <c r="E82" s="385">
        <v>2.9445703750879633E-2</v>
      </c>
      <c r="F82" s="386">
        <v>61248834.359176114</v>
      </c>
      <c r="G82" s="386">
        <v>3588234.0451897159</v>
      </c>
      <c r="H82" s="385">
        <v>6.2230258194508233E-2</v>
      </c>
    </row>
    <row r="83" spans="1:8">
      <c r="A83" s="389"/>
      <c r="B83" s="175" t="s">
        <v>121</v>
      </c>
      <c r="C83" s="384">
        <v>10006453.716737369</v>
      </c>
      <c r="D83" s="384">
        <v>369464.62736979499</v>
      </c>
      <c r="E83" s="387">
        <v>3.833818051920624E-2</v>
      </c>
      <c r="F83" s="388">
        <v>25729331.825871009</v>
      </c>
      <c r="G83" s="388">
        <v>1890064.6160909794</v>
      </c>
      <c r="H83" s="387">
        <v>7.9283670905604967E-2</v>
      </c>
    </row>
    <row r="84" spans="1:8">
      <c r="A84" s="389"/>
      <c r="B84" s="175" t="s">
        <v>122</v>
      </c>
      <c r="C84" s="384">
        <v>26667306.792450987</v>
      </c>
      <c r="D84" s="384">
        <v>1589922.8371585645</v>
      </c>
      <c r="E84" s="385">
        <v>6.3400665715094312E-2</v>
      </c>
      <c r="F84" s="386">
        <v>71271434.407920063</v>
      </c>
      <c r="G84" s="386">
        <v>6605207.835821785</v>
      </c>
      <c r="H84" s="385">
        <v>0.10214308435729499</v>
      </c>
    </row>
    <row r="85" spans="1:8">
      <c r="A85" s="389"/>
      <c r="B85" s="175" t="s">
        <v>123</v>
      </c>
      <c r="C85" s="384">
        <v>31076864.269616358</v>
      </c>
      <c r="D85" s="384">
        <v>343714.7949106805</v>
      </c>
      <c r="E85" s="387">
        <v>1.1183845482337184E-2</v>
      </c>
      <c r="F85" s="388">
        <v>85369103.231187865</v>
      </c>
      <c r="G85" s="388">
        <v>4308163.765195325</v>
      </c>
      <c r="H85" s="387">
        <v>5.3147222245095334E-2</v>
      </c>
    </row>
    <row r="86" spans="1:8">
      <c r="A86" s="389"/>
      <c r="B86" s="175" t="s">
        <v>124</v>
      </c>
      <c r="C86" s="384">
        <v>19026863.891908888</v>
      </c>
      <c r="D86" s="384">
        <v>580878.22645932809</v>
      </c>
      <c r="E86" s="385">
        <v>3.1490766446129685E-2</v>
      </c>
      <c r="F86" s="386">
        <v>49643871.73821722</v>
      </c>
      <c r="G86" s="386">
        <v>3432456.9600539654</v>
      </c>
      <c r="H86" s="385">
        <v>7.4277253283228609E-2</v>
      </c>
    </row>
    <row r="87" spans="1:8">
      <c r="A87" s="389"/>
      <c r="B87" s="175" t="s">
        <v>125</v>
      </c>
      <c r="C87" s="384">
        <v>20849633.557407223</v>
      </c>
      <c r="D87" s="384">
        <v>757675.11773816124</v>
      </c>
      <c r="E87" s="387">
        <v>3.7710366563481756E-2</v>
      </c>
      <c r="F87" s="388">
        <v>53120065.616945297</v>
      </c>
      <c r="G87" s="388">
        <v>3769868.8348996639</v>
      </c>
      <c r="H87" s="387">
        <v>7.639014797750919E-2</v>
      </c>
    </row>
    <row r="88" spans="1:8">
      <c r="A88" s="389"/>
      <c r="B88" s="175" t="s">
        <v>65</v>
      </c>
      <c r="C88" s="384">
        <v>355056045.84347582</v>
      </c>
      <c r="D88" s="384">
        <v>10897397.290328741</v>
      </c>
      <c r="E88" s="385">
        <v>3.1663877505742524E-2</v>
      </c>
      <c r="F88" s="386">
        <v>967469650.95665073</v>
      </c>
      <c r="G88" s="386">
        <v>76482022.189171314</v>
      </c>
      <c r="H88" s="385">
        <v>8.5839600595768534E-2</v>
      </c>
    </row>
    <row r="89" spans="1:8">
      <c r="A89" s="389"/>
      <c r="B89" s="175" t="s">
        <v>126</v>
      </c>
      <c r="C89" s="384">
        <v>77747176.68140924</v>
      </c>
      <c r="D89" s="384">
        <v>2715392.4970015734</v>
      </c>
      <c r="E89" s="387">
        <v>3.618989640880562E-2</v>
      </c>
      <c r="F89" s="388">
        <v>216401921.55252892</v>
      </c>
      <c r="G89" s="388">
        <v>17675512.349768996</v>
      </c>
      <c r="H89" s="387">
        <v>8.8943952747290514E-2</v>
      </c>
    </row>
    <row r="90" spans="1:8">
      <c r="A90" s="389"/>
      <c r="B90" s="175" t="s">
        <v>127</v>
      </c>
      <c r="C90" s="384">
        <v>66013595.840190746</v>
      </c>
      <c r="D90" s="384">
        <v>1851114.9538620189</v>
      </c>
      <c r="E90" s="385">
        <v>2.8850426733677641E-2</v>
      </c>
      <c r="F90" s="386">
        <v>185547876.82593146</v>
      </c>
      <c r="G90" s="386">
        <v>14402527.948422402</v>
      </c>
      <c r="H90" s="385">
        <v>8.4153779479747809E-2</v>
      </c>
    </row>
    <row r="91" spans="1:8">
      <c r="A91" s="389"/>
      <c r="B91" s="175" t="s">
        <v>128</v>
      </c>
      <c r="C91" s="384">
        <v>6170531.9749063915</v>
      </c>
      <c r="D91" s="384">
        <v>322967.15132993273</v>
      </c>
      <c r="E91" s="387">
        <v>5.5231051056976767E-2</v>
      </c>
      <c r="F91" s="388">
        <v>16437230.266079657</v>
      </c>
      <c r="G91" s="388">
        <v>1604549.2236186042</v>
      </c>
      <c r="H91" s="387">
        <v>0.10817661480249668</v>
      </c>
    </row>
    <row r="92" spans="1:8">
      <c r="A92" s="389"/>
      <c r="B92" s="175" t="s">
        <v>129</v>
      </c>
      <c r="C92" s="384">
        <v>25318252.163990006</v>
      </c>
      <c r="D92" s="384">
        <v>762893.51703639328</v>
      </c>
      <c r="E92" s="385">
        <v>3.1068310913513756E-2</v>
      </c>
      <c r="F92" s="386">
        <v>68946120.312117279</v>
      </c>
      <c r="G92" s="386">
        <v>4988828.2031069323</v>
      </c>
      <c r="H92" s="385">
        <v>7.8002492579014343E-2</v>
      </c>
    </row>
    <row r="93" spans="1:8">
      <c r="A93" s="389"/>
      <c r="B93" s="175" t="s">
        <v>130</v>
      </c>
      <c r="C93" s="384">
        <v>11797166.798702281</v>
      </c>
      <c r="D93" s="384">
        <v>430196.61481675878</v>
      </c>
      <c r="E93" s="387">
        <v>3.7846198930532121E-2</v>
      </c>
      <c r="F93" s="388">
        <v>30098593.530233741</v>
      </c>
      <c r="G93" s="388">
        <v>2379868.1112978272</v>
      </c>
      <c r="H93" s="387">
        <v>8.5857775757323673E-2</v>
      </c>
    </row>
    <row r="94" spans="1:8">
      <c r="A94" s="389"/>
      <c r="B94" s="175" t="s">
        <v>131</v>
      </c>
      <c r="C94" s="384">
        <v>9773593.0033005513</v>
      </c>
      <c r="D94" s="384">
        <v>354432.58027238958</v>
      </c>
      <c r="E94" s="385">
        <v>3.7628893059923403E-2</v>
      </c>
      <c r="F94" s="386">
        <v>25048157.001520127</v>
      </c>
      <c r="G94" s="386">
        <v>1855218.6992900372</v>
      </c>
      <c r="H94" s="385">
        <v>7.9990671087658213E-2</v>
      </c>
    </row>
    <row r="95" spans="1:8">
      <c r="A95" s="389"/>
      <c r="B95" s="175" t="s">
        <v>66</v>
      </c>
      <c r="C95" s="384">
        <v>241606210.02100518</v>
      </c>
      <c r="D95" s="384">
        <v>10743047.031887174</v>
      </c>
      <c r="E95" s="387">
        <v>4.653426251633553E-2</v>
      </c>
      <c r="F95" s="388">
        <v>644866103.77731061</v>
      </c>
      <c r="G95" s="388">
        <v>51014415.887436271</v>
      </c>
      <c r="H95" s="387">
        <v>8.5904303932695963E-2</v>
      </c>
    </row>
    <row r="96" spans="1:8">
      <c r="A96" s="389"/>
      <c r="B96" s="175" t="s">
        <v>132</v>
      </c>
      <c r="C96" s="384">
        <v>11075040.983909979</v>
      </c>
      <c r="D96" s="384">
        <v>613308.10852825455</v>
      </c>
      <c r="E96" s="385">
        <v>5.8623950337278741E-2</v>
      </c>
      <c r="F96" s="386">
        <v>29861205.8003201</v>
      </c>
      <c r="G96" s="386">
        <v>2540295.5923790671</v>
      </c>
      <c r="H96" s="385">
        <v>9.2979903416274559E-2</v>
      </c>
    </row>
    <row r="97" spans="1:8">
      <c r="A97" s="389"/>
      <c r="B97" s="175" t="s">
        <v>133</v>
      </c>
      <c r="C97" s="384">
        <v>22301804.418155964</v>
      </c>
      <c r="D97" s="384">
        <v>1363072.7105648965</v>
      </c>
      <c r="E97" s="387">
        <v>6.5098150623455961E-2</v>
      </c>
      <c r="F97" s="388">
        <v>59848205.224514045</v>
      </c>
      <c r="G97" s="388">
        <v>5536974.4722925201</v>
      </c>
      <c r="H97" s="387">
        <v>0.10194897805857654</v>
      </c>
    </row>
    <row r="98" spans="1:8">
      <c r="A98" s="389"/>
      <c r="B98" s="175" t="s">
        <v>134</v>
      </c>
      <c r="C98" s="384">
        <v>43144077.188082255</v>
      </c>
      <c r="D98" s="384">
        <v>1343849.3013140485</v>
      </c>
      <c r="E98" s="385">
        <v>3.2149329543235378E-2</v>
      </c>
      <c r="F98" s="386">
        <v>124384542.39475366</v>
      </c>
      <c r="G98" s="386">
        <v>7246842.1692468673</v>
      </c>
      <c r="H98" s="385">
        <v>6.1866010304928824E-2</v>
      </c>
    </row>
    <row r="99" spans="1:8">
      <c r="A99" s="389"/>
      <c r="B99" s="175" t="s">
        <v>141</v>
      </c>
      <c r="C99" s="384">
        <v>15103933.291165074</v>
      </c>
      <c r="D99" s="384">
        <v>692959.17982926592</v>
      </c>
      <c r="E99" s="387">
        <v>4.8085519720986639E-2</v>
      </c>
      <c r="F99" s="388">
        <v>40817487.822781265</v>
      </c>
      <c r="G99" s="388">
        <v>3479726.5997808874</v>
      </c>
      <c r="H99" s="387">
        <v>9.3195909069056504E-2</v>
      </c>
    </row>
    <row r="100" spans="1:8">
      <c r="A100" s="389"/>
      <c r="B100" s="175" t="s">
        <v>138</v>
      </c>
      <c r="C100" s="384">
        <v>28615904.247773148</v>
      </c>
      <c r="D100" s="384">
        <v>1506910.642261222</v>
      </c>
      <c r="E100" s="385">
        <v>5.5587111207065609E-2</v>
      </c>
      <c r="F100" s="386">
        <v>78045379.047494829</v>
      </c>
      <c r="G100" s="386">
        <v>7101264.7594923526</v>
      </c>
      <c r="H100" s="385">
        <v>0.10009660182188311</v>
      </c>
    </row>
    <row r="101" spans="1:8">
      <c r="A101" s="389"/>
      <c r="B101" s="175" t="s">
        <v>135</v>
      </c>
      <c r="C101" s="384">
        <v>8483410.6293779165</v>
      </c>
      <c r="D101" s="384">
        <v>315059.73721433245</v>
      </c>
      <c r="E101" s="387">
        <v>3.8570788813270647E-2</v>
      </c>
      <c r="F101" s="388">
        <v>21173155.170982175</v>
      </c>
      <c r="G101" s="388">
        <v>1663520.2409972325</v>
      </c>
      <c r="H101" s="387">
        <v>8.5266600167926185E-2</v>
      </c>
    </row>
    <row r="102" spans="1:8">
      <c r="A102" s="389"/>
      <c r="B102" s="175" t="s">
        <v>67</v>
      </c>
      <c r="C102" s="384">
        <v>421083570.28951883</v>
      </c>
      <c r="D102" s="384">
        <v>17189000.045416951</v>
      </c>
      <c r="E102" s="385">
        <v>4.2558135988380409E-2</v>
      </c>
      <c r="F102" s="386">
        <v>1189872538.1986895</v>
      </c>
      <c r="G102" s="386">
        <v>92586310.216095448</v>
      </c>
      <c r="H102" s="385">
        <v>8.4377537833787639E-2</v>
      </c>
    </row>
    <row r="103" spans="1:8">
      <c r="A103" s="389"/>
      <c r="B103" s="175" t="s">
        <v>136</v>
      </c>
      <c r="C103" s="384">
        <v>98297795.005662397</v>
      </c>
      <c r="D103" s="384">
        <v>2831108.812071532</v>
      </c>
      <c r="E103" s="387">
        <v>2.9655463334408667E-2</v>
      </c>
      <c r="F103" s="388">
        <v>299972582.53269136</v>
      </c>
      <c r="G103" s="388">
        <v>18760059.415841579</v>
      </c>
      <c r="H103" s="387">
        <v>6.6711322838372944E-2</v>
      </c>
    </row>
    <row r="104" spans="1:8">
      <c r="A104" s="389"/>
      <c r="B104" s="175" t="s">
        <v>137</v>
      </c>
      <c r="C104" s="384">
        <v>33753109.372929402</v>
      </c>
      <c r="D104" s="384">
        <v>1615086.3783598319</v>
      </c>
      <c r="E104" s="385">
        <v>5.0254689861686151E-2</v>
      </c>
      <c r="F104" s="386">
        <v>96053394.346148223</v>
      </c>
      <c r="G104" s="386">
        <v>8106385.5313659459</v>
      </c>
      <c r="H104" s="385">
        <v>9.2173521767387398E-2</v>
      </c>
    </row>
    <row r="105" spans="1:8">
      <c r="A105" s="389"/>
      <c r="B105" s="175" t="s">
        <v>139</v>
      </c>
      <c r="C105" s="384">
        <v>12636496.341912145</v>
      </c>
      <c r="D105" s="384">
        <v>817180.98346074484</v>
      </c>
      <c r="E105" s="387">
        <v>6.9139451709139793E-2</v>
      </c>
      <c r="F105" s="388">
        <v>34962632.656757787</v>
      </c>
      <c r="G105" s="388">
        <v>3611407.2814407349</v>
      </c>
      <c r="H105" s="387">
        <v>0.11519190201362944</v>
      </c>
    </row>
    <row r="106" spans="1:8">
      <c r="A106" s="389"/>
      <c r="B106" s="175" t="s">
        <v>140</v>
      </c>
      <c r="C106" s="384">
        <v>13977071.198876323</v>
      </c>
      <c r="D106" s="384">
        <v>928133.41046534479</v>
      </c>
      <c r="E106" s="385">
        <v>7.1127123564773104E-2</v>
      </c>
      <c r="F106" s="386">
        <v>37395010.948125184</v>
      </c>
      <c r="G106" s="386">
        <v>3864451.8259027079</v>
      </c>
      <c r="H106" s="385">
        <v>0.1152516369266724</v>
      </c>
    </row>
    <row r="107" spans="1:8">
      <c r="A107" s="389"/>
      <c r="B107" s="175" t="s">
        <v>142</v>
      </c>
      <c r="C107" s="384">
        <v>8892381.9767525326</v>
      </c>
      <c r="D107" s="384">
        <v>275706.09563214891</v>
      </c>
      <c r="E107" s="387">
        <v>3.1996804734902039E-2</v>
      </c>
      <c r="F107" s="388">
        <v>23636912.161070693</v>
      </c>
      <c r="G107" s="388">
        <v>1844112.362263035</v>
      </c>
      <c r="H107" s="387">
        <v>8.462025895194665E-2</v>
      </c>
    </row>
    <row r="108" spans="1:8">
      <c r="A108" s="389"/>
      <c r="B108" s="175" t="s">
        <v>143</v>
      </c>
      <c r="C108" s="384">
        <v>24137510.631129</v>
      </c>
      <c r="D108" s="384">
        <v>1700894.9550816007</v>
      </c>
      <c r="E108" s="385">
        <v>7.5808891128683942E-2</v>
      </c>
      <c r="F108" s="386">
        <v>67550136.895580068</v>
      </c>
      <c r="G108" s="386">
        <v>7110019.5105984658</v>
      </c>
      <c r="H108" s="385">
        <v>0.11763742061105248</v>
      </c>
    </row>
    <row r="109" spans="1:8">
      <c r="A109" s="389"/>
      <c r="B109" s="175" t="s">
        <v>144</v>
      </c>
      <c r="C109" s="384">
        <v>43612749.020716831</v>
      </c>
      <c r="D109" s="384">
        <v>1609317.5398237333</v>
      </c>
      <c r="E109" s="387">
        <v>3.8313953957685436E-2</v>
      </c>
      <c r="F109" s="388">
        <v>123635881.69074747</v>
      </c>
      <c r="G109" s="388">
        <v>9122532.7503244132</v>
      </c>
      <c r="H109" s="387">
        <v>7.9663487573579911E-2</v>
      </c>
    </row>
    <row r="110" spans="1:8">
      <c r="A110" s="389"/>
      <c r="B110" s="175" t="s">
        <v>145</v>
      </c>
      <c r="C110" s="384">
        <v>33240097.154352665</v>
      </c>
      <c r="D110" s="384">
        <v>1235593.2112640217</v>
      </c>
      <c r="E110" s="385">
        <v>3.8606854005960853E-2</v>
      </c>
      <c r="F110" s="386">
        <v>94561997.894008636</v>
      </c>
      <c r="G110" s="386">
        <v>6842675.8004238009</v>
      </c>
      <c r="H110" s="385">
        <v>7.8006482917453199E-2</v>
      </c>
    </row>
    <row r="111" spans="1:8">
      <c r="A111" s="389"/>
      <c r="B111" s="175" t="s">
        <v>146</v>
      </c>
      <c r="C111" s="384">
        <v>24704615.768904205</v>
      </c>
      <c r="D111" s="384">
        <v>801247.04530167207</v>
      </c>
      <c r="E111" s="387">
        <v>3.352025626875383E-2</v>
      </c>
      <c r="F111" s="388">
        <v>65748730.59377306</v>
      </c>
      <c r="G111" s="388">
        <v>4978243.3814606294</v>
      </c>
      <c r="H111" s="387">
        <v>8.191876698418192E-2</v>
      </c>
    </row>
    <row r="112" spans="1:8">
      <c r="A112" s="389"/>
      <c r="B112" s="175" t="s">
        <v>68</v>
      </c>
      <c r="C112" s="384">
        <v>685525591.5234952</v>
      </c>
      <c r="D112" s="384">
        <v>22184960.567481399</v>
      </c>
      <c r="E112" s="385">
        <v>3.3444296236623088E-2</v>
      </c>
      <c r="F112" s="386">
        <v>2092509669.2676468</v>
      </c>
      <c r="G112" s="386">
        <v>134263367.39910102</v>
      </c>
      <c r="H112" s="385">
        <v>6.856306444750479E-2</v>
      </c>
    </row>
    <row r="113" spans="1:8">
      <c r="A113" s="389"/>
      <c r="B113" s="175" t="s">
        <v>147</v>
      </c>
      <c r="C113" s="384">
        <v>16249522.063947596</v>
      </c>
      <c r="D113" s="384">
        <v>621805.48535586149</v>
      </c>
      <c r="E113" s="387">
        <v>3.978863337000027E-2</v>
      </c>
      <c r="F113" s="388">
        <v>48628417.271802194</v>
      </c>
      <c r="G113" s="388">
        <v>3471506.9195235074</v>
      </c>
      <c r="H113" s="387">
        <v>7.6876537664812353E-2</v>
      </c>
    </row>
    <row r="114" spans="1:8">
      <c r="A114" s="389"/>
      <c r="B114" s="175" t="s">
        <v>148</v>
      </c>
      <c r="C114" s="384">
        <v>89350729.225386605</v>
      </c>
      <c r="D114" s="384">
        <v>2911068.8867660761</v>
      </c>
      <c r="E114" s="385">
        <v>3.3677467904919968E-2</v>
      </c>
      <c r="F114" s="386">
        <v>279451346.52681887</v>
      </c>
      <c r="G114" s="386">
        <v>17709573.895909667</v>
      </c>
      <c r="H114" s="385">
        <v>6.7660479708305965E-2</v>
      </c>
    </row>
    <row r="115" spans="1:8">
      <c r="A115" s="389"/>
      <c r="B115" s="175" t="s">
        <v>149</v>
      </c>
      <c r="C115" s="384">
        <v>35071567.055788472</v>
      </c>
      <c r="D115" s="384">
        <v>1453479.8676352724</v>
      </c>
      <c r="E115" s="387">
        <v>4.3235055566976738E-2</v>
      </c>
      <c r="F115" s="388">
        <v>95583838.080989286</v>
      </c>
      <c r="G115" s="388">
        <v>7730011.7532482743</v>
      </c>
      <c r="H115" s="387">
        <v>8.7987195052965164E-2</v>
      </c>
    </row>
    <row r="116" spans="1:8">
      <c r="A116" s="389"/>
      <c r="B116" s="175" t="s">
        <v>150</v>
      </c>
      <c r="C116" s="384">
        <v>54632401.320101768</v>
      </c>
      <c r="D116" s="384">
        <v>1777023.6146173179</v>
      </c>
      <c r="E116" s="385">
        <v>3.3620488430128617E-2</v>
      </c>
      <c r="F116" s="386">
        <v>152916779.84734017</v>
      </c>
      <c r="G116" s="386">
        <v>11139355.11619553</v>
      </c>
      <c r="H116" s="385">
        <v>7.8569314806777674E-2</v>
      </c>
    </row>
    <row r="117" spans="1:8">
      <c r="A117" s="389"/>
      <c r="B117" s="175" t="s">
        <v>151</v>
      </c>
      <c r="C117" s="384">
        <v>43240773.168959789</v>
      </c>
      <c r="D117" s="384">
        <v>1147150.66924458</v>
      </c>
      <c r="E117" s="387">
        <v>2.7252362736239703E-2</v>
      </c>
      <c r="F117" s="388">
        <v>135541874.77642268</v>
      </c>
      <c r="G117" s="388">
        <v>6245902.4172930568</v>
      </c>
      <c r="H117" s="387">
        <v>4.830701454446374E-2</v>
      </c>
    </row>
    <row r="118" spans="1:8">
      <c r="A118" s="389"/>
      <c r="B118" s="175" t="s">
        <v>152</v>
      </c>
      <c r="C118" s="384">
        <v>58500677.058848009</v>
      </c>
      <c r="D118" s="384">
        <v>2265297.9456200078</v>
      </c>
      <c r="E118" s="385">
        <v>4.0282433964905051E-2</v>
      </c>
      <c r="F118" s="386">
        <v>173629643.36824203</v>
      </c>
      <c r="G118" s="386">
        <v>12155144.913654834</v>
      </c>
      <c r="H118" s="385">
        <v>7.527594158822129E-2</v>
      </c>
    </row>
    <row r="119" spans="1:8">
      <c r="A119" s="389"/>
      <c r="B119" s="175" t="s">
        <v>153</v>
      </c>
      <c r="C119" s="384">
        <v>189164178.14843118</v>
      </c>
      <c r="D119" s="384">
        <v>5659677.0261660814</v>
      </c>
      <c r="E119" s="387">
        <v>3.0842170036990867E-2</v>
      </c>
      <c r="F119" s="388">
        <v>626381462.12889349</v>
      </c>
      <c r="G119" s="388">
        <v>39743392.517261744</v>
      </c>
      <c r="H119" s="387">
        <v>6.774772142485197E-2</v>
      </c>
    </row>
    <row r="120" spans="1:8">
      <c r="A120" s="389"/>
      <c r="B120" s="175" t="s">
        <v>154</v>
      </c>
      <c r="C120" s="384">
        <v>82584721.380267024</v>
      </c>
      <c r="D120" s="384">
        <v>3287774.8592533171</v>
      </c>
      <c r="E120" s="385">
        <v>4.1461556888348232E-2</v>
      </c>
      <c r="F120" s="386">
        <v>245656820.05027673</v>
      </c>
      <c r="G120" s="386">
        <v>16564356.347328663</v>
      </c>
      <c r="H120" s="385">
        <v>7.2304239430620365E-2</v>
      </c>
    </row>
    <row r="121" spans="1:8">
      <c r="A121" s="389"/>
      <c r="B121" s="175" t="s">
        <v>155</v>
      </c>
      <c r="C121" s="384">
        <v>28839646.727283828</v>
      </c>
      <c r="D121" s="384">
        <v>686345.91275314614</v>
      </c>
      <c r="E121" s="387">
        <v>2.4378878955426227E-2</v>
      </c>
      <c r="F121" s="388">
        <v>79516220.246632054</v>
      </c>
      <c r="G121" s="388">
        <v>4370434.8819071949</v>
      </c>
      <c r="H121" s="387">
        <v>5.8159414539285345E-2</v>
      </c>
    </row>
    <row r="122" spans="1:8">
      <c r="A122" s="389"/>
      <c r="B122" s="175" t="s">
        <v>156</v>
      </c>
      <c r="C122" s="384">
        <v>12339658.049299737</v>
      </c>
      <c r="D122" s="384">
        <v>434894.14534755237</v>
      </c>
      <c r="E122" s="385">
        <v>3.6531102074453967E-2</v>
      </c>
      <c r="F122" s="386">
        <v>38584638.327492863</v>
      </c>
      <c r="G122" s="386">
        <v>2157863.2165460587</v>
      </c>
      <c r="H122" s="385">
        <v>5.9238381931251104E-2</v>
      </c>
    </row>
    <row r="123" spans="1:8">
      <c r="A123" s="389"/>
      <c r="B123" s="175" t="s">
        <v>157</v>
      </c>
      <c r="C123" s="384">
        <v>15525912.982461374</v>
      </c>
      <c r="D123" s="384">
        <v>511250.84802889079</v>
      </c>
      <c r="E123" s="387">
        <v>3.4050106719115646E-2</v>
      </c>
      <c r="F123" s="388">
        <v>43268202.843135804</v>
      </c>
      <c r="G123" s="388">
        <v>3120668.4011440203</v>
      </c>
      <c r="H123" s="387">
        <v>7.7730013673766182E-2</v>
      </c>
    </row>
    <row r="124" spans="1:8">
      <c r="A124" s="389"/>
      <c r="B124" s="175" t="s">
        <v>69</v>
      </c>
      <c r="C124" s="384">
        <v>502481186.46631926</v>
      </c>
      <c r="D124" s="384">
        <v>26498171.474906802</v>
      </c>
      <c r="E124" s="385">
        <v>5.5670413944045614E-2</v>
      </c>
      <c r="F124" s="386">
        <v>1362882783.9364386</v>
      </c>
      <c r="G124" s="386">
        <v>112439151.65149188</v>
      </c>
      <c r="H124" s="385">
        <v>8.9919408399106185E-2</v>
      </c>
    </row>
    <row r="125" spans="1:8">
      <c r="A125" s="389"/>
      <c r="B125" s="175" t="s">
        <v>158</v>
      </c>
      <c r="C125" s="384">
        <v>55360279.898795322</v>
      </c>
      <c r="D125" s="384">
        <v>2042835.1811296865</v>
      </c>
      <c r="E125" s="387">
        <v>3.831457400007085E-2</v>
      </c>
      <c r="F125" s="388">
        <v>157774511.63973111</v>
      </c>
      <c r="G125" s="388">
        <v>11778303.794923306</v>
      </c>
      <c r="H125" s="387">
        <v>8.0675409099964429E-2</v>
      </c>
    </row>
    <row r="126" spans="1:8">
      <c r="A126" s="389"/>
      <c r="B126" s="175" t="s">
        <v>159</v>
      </c>
      <c r="C126" s="384">
        <v>37114002.883893281</v>
      </c>
      <c r="D126" s="384">
        <v>1660538.2983393595</v>
      </c>
      <c r="E126" s="385">
        <v>4.683712347300388E-2</v>
      </c>
      <c r="F126" s="386">
        <v>98882115.449694201</v>
      </c>
      <c r="G126" s="386">
        <v>7936467.334107697</v>
      </c>
      <c r="H126" s="385">
        <v>8.7266048442701943E-2</v>
      </c>
    </row>
    <row r="127" spans="1:8">
      <c r="A127" s="389"/>
      <c r="B127" s="175" t="s">
        <v>160</v>
      </c>
      <c r="C127" s="384">
        <v>22636200.889168471</v>
      </c>
      <c r="D127" s="384">
        <v>1460960.1383300163</v>
      </c>
      <c r="E127" s="387">
        <v>6.8993791169631363E-2</v>
      </c>
      <c r="F127" s="388">
        <v>62632224.49884554</v>
      </c>
      <c r="G127" s="388">
        <v>5409717.9265310168</v>
      </c>
      <c r="H127" s="387">
        <v>9.4538290099098074E-2</v>
      </c>
    </row>
    <row r="128" spans="1:8">
      <c r="A128" s="389"/>
      <c r="B128" s="175" t="s">
        <v>161</v>
      </c>
      <c r="C128" s="384">
        <v>89889817.587702721</v>
      </c>
      <c r="D128" s="384">
        <v>4749112.0382664502</v>
      </c>
      <c r="E128" s="385">
        <v>5.5779571094920231E-2</v>
      </c>
      <c r="F128" s="386">
        <v>239964350.30326983</v>
      </c>
      <c r="G128" s="386">
        <v>18554357.889878601</v>
      </c>
      <c r="H128" s="385">
        <v>8.3800905675639248E-2</v>
      </c>
    </row>
    <row r="129" spans="1:8">
      <c r="A129" s="389"/>
      <c r="B129" s="175" t="s">
        <v>162</v>
      </c>
      <c r="C129" s="384">
        <v>13744499.831846023</v>
      </c>
      <c r="D129" s="384">
        <v>654399.74213649891</v>
      </c>
      <c r="E129" s="387">
        <v>4.9991958629173508E-2</v>
      </c>
      <c r="F129" s="388">
        <v>35350238.582044289</v>
      </c>
      <c r="G129" s="388">
        <v>3289058.6689295918</v>
      </c>
      <c r="H129" s="387">
        <v>0.10258695025706759</v>
      </c>
    </row>
    <row r="130" spans="1:8">
      <c r="A130" s="389"/>
      <c r="B130" s="175" t="s">
        <v>163</v>
      </c>
      <c r="C130" s="384">
        <v>50858240.932888404</v>
      </c>
      <c r="D130" s="384">
        <v>2845478.8981842324</v>
      </c>
      <c r="E130" s="385">
        <v>5.9265053239959155E-2</v>
      </c>
      <c r="F130" s="386">
        <v>138006793.6203987</v>
      </c>
      <c r="G130" s="386">
        <v>11104772.238295987</v>
      </c>
      <c r="H130" s="385">
        <v>8.7506661575227823E-2</v>
      </c>
    </row>
    <row r="131" spans="1:8">
      <c r="A131" s="389"/>
      <c r="B131" s="175" t="s">
        <v>164</v>
      </c>
      <c r="C131" s="384">
        <v>57169660.681311719</v>
      </c>
      <c r="D131" s="384">
        <v>2935545.521775946</v>
      </c>
      <c r="E131" s="387">
        <v>5.4127287098548714E-2</v>
      </c>
      <c r="F131" s="388">
        <v>157303562.54505494</v>
      </c>
      <c r="G131" s="388">
        <v>14068068.103903413</v>
      </c>
      <c r="H131" s="387">
        <v>9.821635453412908E-2</v>
      </c>
    </row>
    <row r="132" spans="1:8">
      <c r="A132" s="389"/>
      <c r="B132" s="175" t="s">
        <v>165</v>
      </c>
      <c r="C132" s="384">
        <v>56279749.595048979</v>
      </c>
      <c r="D132" s="384">
        <v>3749183.6915675402</v>
      </c>
      <c r="E132" s="385">
        <v>7.1371469678362345E-2</v>
      </c>
      <c r="F132" s="386">
        <v>153260529.7882109</v>
      </c>
      <c r="G132" s="386">
        <v>12772004.575771064</v>
      </c>
      <c r="H132" s="385">
        <v>9.0911371988978223E-2</v>
      </c>
    </row>
    <row r="133" spans="1:8">
      <c r="A133" s="389"/>
      <c r="B133" s="175" t="s">
        <v>70</v>
      </c>
      <c r="C133" s="384">
        <v>327092565.86334097</v>
      </c>
      <c r="D133" s="384">
        <v>-2172930.5014241338</v>
      </c>
      <c r="E133" s="387">
        <v>-6.5993264566565147E-3</v>
      </c>
      <c r="F133" s="388">
        <v>1005186461.3715739</v>
      </c>
      <c r="G133" s="388">
        <v>42235691.743063211</v>
      </c>
      <c r="H133" s="387">
        <v>4.3860696803178202E-2</v>
      </c>
    </row>
    <row r="134" spans="1:8">
      <c r="A134" s="389"/>
      <c r="B134" s="175" t="s">
        <v>166</v>
      </c>
      <c r="C134" s="384">
        <v>149455094.08977747</v>
      </c>
      <c r="D134" s="384">
        <v>-1066681.5047859848</v>
      </c>
      <c r="E134" s="385">
        <v>-7.0865594069201981E-3</v>
      </c>
      <c r="F134" s="386">
        <v>450223910.82957578</v>
      </c>
      <c r="G134" s="386">
        <v>16654149.085997105</v>
      </c>
      <c r="H134" s="385">
        <v>3.8411694162026645E-2</v>
      </c>
    </row>
    <row r="135" spans="1:8">
      <c r="A135" s="389"/>
      <c r="B135" s="175" t="s">
        <v>167</v>
      </c>
      <c r="C135" s="384">
        <v>25439750.447115418</v>
      </c>
      <c r="D135" s="384">
        <v>44897.302232764661</v>
      </c>
      <c r="E135" s="387">
        <v>1.7679685712934303E-3</v>
      </c>
      <c r="F135" s="388">
        <v>77147957.004277155</v>
      </c>
      <c r="G135" s="388">
        <v>4015872.7666448653</v>
      </c>
      <c r="H135" s="387">
        <v>5.4912598328195582E-2</v>
      </c>
    </row>
    <row r="136" spans="1:8">
      <c r="A136" s="389"/>
      <c r="B136" s="175" t="s">
        <v>168</v>
      </c>
      <c r="C136" s="384">
        <v>30410538.333483666</v>
      </c>
      <c r="D136" s="384">
        <v>-88736.365133680403</v>
      </c>
      <c r="E136" s="385">
        <v>-2.9094582087784262E-3</v>
      </c>
      <c r="F136" s="386">
        <v>95188278.819430739</v>
      </c>
      <c r="G136" s="386">
        <v>4309954.442621097</v>
      </c>
      <c r="H136" s="385">
        <v>4.7425549185421738E-2</v>
      </c>
    </row>
    <row r="137" spans="1:8">
      <c r="A137" s="389"/>
      <c r="B137" s="175" t="s">
        <v>169</v>
      </c>
      <c r="C137" s="384">
        <v>49481481.174443401</v>
      </c>
      <c r="D137" s="384">
        <v>-409042.0083251074</v>
      </c>
      <c r="E137" s="387">
        <v>-8.1987917189528456E-3</v>
      </c>
      <c r="F137" s="388">
        <v>165971434.59692395</v>
      </c>
      <c r="G137" s="388">
        <v>7248730.0029770434</v>
      </c>
      <c r="H137" s="387">
        <v>4.5669143690067159E-2</v>
      </c>
    </row>
    <row r="138" spans="1:8">
      <c r="A138" s="389"/>
      <c r="B138" s="175" t="s">
        <v>63</v>
      </c>
      <c r="C138" s="384">
        <v>397236165.9252305</v>
      </c>
      <c r="D138" s="384">
        <v>6479165.0950581431</v>
      </c>
      <c r="E138" s="385">
        <v>1.6581059536471529E-2</v>
      </c>
      <c r="F138" s="386">
        <v>1137999197.7569311</v>
      </c>
      <c r="G138" s="386">
        <v>64207512.005543232</v>
      </c>
      <c r="H138" s="385">
        <v>5.979512866186322E-2</v>
      </c>
    </row>
    <row r="139" spans="1:8">
      <c r="A139" s="389"/>
      <c r="B139" s="175" t="s">
        <v>170</v>
      </c>
      <c r="C139" s="384">
        <v>7447089.3463732358</v>
      </c>
      <c r="D139" s="384">
        <v>244178.94170195889</v>
      </c>
      <c r="E139" s="387">
        <v>3.39000387320662E-2</v>
      </c>
      <c r="F139" s="388">
        <v>21279847.714574292</v>
      </c>
      <c r="G139" s="388">
        <v>1608224.8558345623</v>
      </c>
      <c r="H139" s="387">
        <v>8.175354252077166E-2</v>
      </c>
    </row>
    <row r="140" spans="1:8">
      <c r="A140" s="389"/>
      <c r="B140" s="175" t="s">
        <v>171</v>
      </c>
      <c r="C140" s="384">
        <v>53760037.952687971</v>
      </c>
      <c r="D140" s="384">
        <v>718017.52033814788</v>
      </c>
      <c r="E140" s="385">
        <v>1.3536767915051665E-2</v>
      </c>
      <c r="F140" s="386">
        <v>160967993.48519906</v>
      </c>
      <c r="G140" s="386">
        <v>8870150.9386301637</v>
      </c>
      <c r="H140" s="385">
        <v>5.8318716361241779E-2</v>
      </c>
    </row>
    <row r="141" spans="1:8">
      <c r="A141" s="389"/>
      <c r="B141" s="175" t="s">
        <v>172</v>
      </c>
      <c r="C141" s="384">
        <v>20557439.300610572</v>
      </c>
      <c r="D141" s="384">
        <v>438655.18319467455</v>
      </c>
      <c r="E141" s="387">
        <v>2.1803265079769464E-2</v>
      </c>
      <c r="F141" s="388">
        <v>57914746.273796707</v>
      </c>
      <c r="G141" s="388">
        <v>3836201.0641957074</v>
      </c>
      <c r="H141" s="387">
        <v>7.0937578836988313E-2</v>
      </c>
    </row>
    <row r="142" spans="1:8">
      <c r="A142" s="389"/>
      <c r="B142" s="175" t="s">
        <v>173</v>
      </c>
      <c r="C142" s="384">
        <v>58182714.226919897</v>
      </c>
      <c r="D142" s="384">
        <v>2303226.9429984838</v>
      </c>
      <c r="E142" s="385">
        <v>4.1217753686534041E-2</v>
      </c>
      <c r="F142" s="386">
        <v>162606069.51471549</v>
      </c>
      <c r="G142" s="386">
        <v>12574931.306899667</v>
      </c>
      <c r="H142" s="385">
        <v>8.3815476287872212E-2</v>
      </c>
    </row>
    <row r="143" spans="1:8">
      <c r="A143" s="389"/>
      <c r="B143" s="175" t="s">
        <v>174</v>
      </c>
      <c r="C143" s="384">
        <v>38192590.11153803</v>
      </c>
      <c r="D143" s="384">
        <v>218959.00946328789</v>
      </c>
      <c r="E143" s="387">
        <v>5.7660803854842511E-3</v>
      </c>
      <c r="F143" s="388">
        <v>111404306.44672276</v>
      </c>
      <c r="G143" s="388">
        <v>4805349.1140921265</v>
      </c>
      <c r="H143" s="387">
        <v>4.507876281657755E-2</v>
      </c>
    </row>
    <row r="144" spans="1:8">
      <c r="A144" s="389"/>
      <c r="B144" s="175" t="s">
        <v>175</v>
      </c>
      <c r="C144" s="384">
        <v>27046561.328407057</v>
      </c>
      <c r="D144" s="384">
        <v>616115.54582703114</v>
      </c>
      <c r="E144" s="385">
        <v>2.3310826873495456E-2</v>
      </c>
      <c r="F144" s="386">
        <v>74704011.018632978</v>
      </c>
      <c r="G144" s="386">
        <v>4792837.4809495211</v>
      </c>
      <c r="H144" s="385">
        <v>6.8556101098289968E-2</v>
      </c>
    </row>
    <row r="145" spans="1:8">
      <c r="A145" s="389"/>
      <c r="B145" s="175" t="s">
        <v>176</v>
      </c>
      <c r="C145" s="384">
        <v>40157104.087003015</v>
      </c>
      <c r="D145" s="384">
        <v>-28231.32463362813</v>
      </c>
      <c r="E145" s="387">
        <v>-7.025280327871312E-4</v>
      </c>
      <c r="F145" s="388">
        <v>126982020.96780178</v>
      </c>
      <c r="G145" s="388">
        <v>3885936.2764128894</v>
      </c>
      <c r="H145" s="387">
        <v>3.1568317433939695E-2</v>
      </c>
    </row>
    <row r="146" spans="1:8">
      <c r="A146" s="389"/>
      <c r="B146" s="175" t="s">
        <v>177</v>
      </c>
      <c r="C146" s="384">
        <v>7968206.9027416809</v>
      </c>
      <c r="D146" s="384">
        <v>69768.659636734053</v>
      </c>
      <c r="E146" s="385">
        <v>8.8332221496622565E-3</v>
      </c>
      <c r="F146" s="386">
        <v>22311757.188149985</v>
      </c>
      <c r="G146" s="386">
        <v>1166070.0001138188</v>
      </c>
      <c r="H146" s="385">
        <v>5.5144578170699475E-2</v>
      </c>
    </row>
    <row r="147" spans="1:8">
      <c r="A147" s="389"/>
      <c r="B147" s="175" t="s">
        <v>178</v>
      </c>
      <c r="C147" s="384">
        <v>36877079.742910191</v>
      </c>
      <c r="D147" s="384">
        <v>424697.09282356501</v>
      </c>
      <c r="E147" s="387">
        <v>1.1650736164500231E-2</v>
      </c>
      <c r="F147" s="388">
        <v>97730016.378637806</v>
      </c>
      <c r="G147" s="388">
        <v>5771435.9061905444</v>
      </c>
      <c r="H147" s="387">
        <v>6.2761254866475338E-2</v>
      </c>
    </row>
    <row r="148" spans="1:8">
      <c r="A148" s="389" t="s">
        <v>321</v>
      </c>
      <c r="B148" s="175" t="s">
        <v>64</v>
      </c>
      <c r="C148" s="384">
        <v>81705627.529528782</v>
      </c>
      <c r="D148" s="384">
        <v>2101364.0679242611</v>
      </c>
      <c r="E148" s="385">
        <v>2.6397632193881308E-2</v>
      </c>
      <c r="F148" s="386">
        <v>221734614.74422058</v>
      </c>
      <c r="G148" s="386">
        <v>8666401.6660797596</v>
      </c>
      <c r="H148" s="385">
        <v>4.0674305852001658E-2</v>
      </c>
    </row>
    <row r="149" spans="1:8">
      <c r="A149" s="390"/>
      <c r="B149" s="175" t="s">
        <v>117</v>
      </c>
      <c r="C149" s="384">
        <v>14858488.994652407</v>
      </c>
      <c r="D149" s="384">
        <v>253614.7811405994</v>
      </c>
      <c r="E149" s="387">
        <v>1.7365078085093386E-2</v>
      </c>
      <c r="F149" s="388">
        <v>42671564.163085364</v>
      </c>
      <c r="G149" s="388">
        <v>1850774.9632996991</v>
      </c>
      <c r="H149" s="387">
        <v>4.5339029440161265E-2</v>
      </c>
    </row>
    <row r="150" spans="1:8">
      <c r="A150" s="389"/>
      <c r="B150" s="175" t="s">
        <v>206</v>
      </c>
      <c r="C150" s="384">
        <v>5681002.4541459223</v>
      </c>
      <c r="D150" s="384">
        <v>234986.89985834528</v>
      </c>
      <c r="E150" s="385">
        <v>4.3148407770033481E-2</v>
      </c>
      <c r="F150" s="386">
        <v>15716414.643842647</v>
      </c>
      <c r="G150" s="386">
        <v>846982.97393717058</v>
      </c>
      <c r="H150" s="385">
        <v>5.6961354861423209E-2</v>
      </c>
    </row>
    <row r="151" spans="1:8">
      <c r="A151" s="389"/>
      <c r="B151" s="175" t="s">
        <v>118</v>
      </c>
      <c r="C151" s="384">
        <v>3625282.8291528621</v>
      </c>
      <c r="D151" s="384">
        <v>171337.06990317302</v>
      </c>
      <c r="E151" s="387">
        <v>4.9606184302208929E-2</v>
      </c>
      <c r="F151" s="388">
        <v>10167171.377876557</v>
      </c>
      <c r="G151" s="388">
        <v>451172.5752632264</v>
      </c>
      <c r="H151" s="387">
        <v>4.6436046816089933E-2</v>
      </c>
    </row>
    <row r="152" spans="1:8">
      <c r="A152" s="389"/>
      <c r="B152" s="175" t="s">
        <v>207</v>
      </c>
      <c r="C152" s="384">
        <v>4178608.5080046905</v>
      </c>
      <c r="D152" s="384">
        <v>212421.73984057223</v>
      </c>
      <c r="E152" s="385">
        <v>5.3558178738743238E-2</v>
      </c>
      <c r="F152" s="386">
        <v>11505105.426010614</v>
      </c>
      <c r="G152" s="386">
        <v>664248.768995272</v>
      </c>
      <c r="H152" s="385">
        <v>6.1272719491722354E-2</v>
      </c>
    </row>
    <row r="153" spans="1:8">
      <c r="A153" s="389"/>
      <c r="B153" s="175" t="s">
        <v>119</v>
      </c>
      <c r="C153" s="384">
        <v>8150652.4472144423</v>
      </c>
      <c r="D153" s="384">
        <v>127997.49506819341</v>
      </c>
      <c r="E153" s="387">
        <v>1.5954505812810892E-2</v>
      </c>
      <c r="F153" s="388">
        <v>23192384.271053217</v>
      </c>
      <c r="G153" s="388">
        <v>609052.52790833637</v>
      </c>
      <c r="H153" s="387">
        <v>2.6969117525947557E-2</v>
      </c>
    </row>
    <row r="154" spans="1:8">
      <c r="A154" s="389"/>
      <c r="B154" s="175" t="s">
        <v>120</v>
      </c>
      <c r="C154" s="384">
        <v>3681655.1236769212</v>
      </c>
      <c r="D154" s="384">
        <v>77255.026960159652</v>
      </c>
      <c r="E154" s="385">
        <v>2.1433532595488233E-2</v>
      </c>
      <c r="F154" s="386">
        <v>9889068.7871644124</v>
      </c>
      <c r="G154" s="386">
        <v>383481.33351712301</v>
      </c>
      <c r="H154" s="385">
        <v>4.0342728462298395E-2</v>
      </c>
    </row>
    <row r="155" spans="1:8">
      <c r="A155" s="389"/>
      <c r="B155" s="175" t="s">
        <v>121</v>
      </c>
      <c r="C155" s="384">
        <v>1647115.0047954039</v>
      </c>
      <c r="D155" s="384">
        <v>45742.980376331136</v>
      </c>
      <c r="E155" s="387">
        <v>2.8564867925006523E-2</v>
      </c>
      <c r="F155" s="388">
        <v>4225605.4530073274</v>
      </c>
      <c r="G155" s="388">
        <v>184548.58240079274</v>
      </c>
      <c r="H155" s="387">
        <v>4.5668395251535591E-2</v>
      </c>
    </row>
    <row r="156" spans="1:8">
      <c r="A156" s="389"/>
      <c r="B156" s="175" t="s">
        <v>122</v>
      </c>
      <c r="C156" s="384">
        <v>4409894.6354779685</v>
      </c>
      <c r="D156" s="384">
        <v>225025.84906343836</v>
      </c>
      <c r="E156" s="385">
        <v>5.3771303366534878E-2</v>
      </c>
      <c r="F156" s="386">
        <v>11863879.956208682</v>
      </c>
      <c r="G156" s="386">
        <v>787475.43607191928</v>
      </c>
      <c r="H156" s="385">
        <v>7.1094860668938095E-2</v>
      </c>
    </row>
    <row r="157" spans="1:8">
      <c r="A157" s="389"/>
      <c r="B157" s="175" t="s">
        <v>123</v>
      </c>
      <c r="C157" s="384">
        <v>5081550.7338377256</v>
      </c>
      <c r="D157" s="384">
        <v>85425.522295299917</v>
      </c>
      <c r="E157" s="387">
        <v>1.7098354960749067E-2</v>
      </c>
      <c r="F157" s="388">
        <v>13954073.292902438</v>
      </c>
      <c r="G157" s="388">
        <v>397001.61873207055</v>
      </c>
      <c r="H157" s="387">
        <v>2.9283729427237486E-2</v>
      </c>
    </row>
    <row r="158" spans="1:8">
      <c r="A158" s="389"/>
      <c r="B158" s="175" t="s">
        <v>124</v>
      </c>
      <c r="C158" s="384">
        <v>3112809.9649202991</v>
      </c>
      <c r="D158" s="384">
        <v>74217.842453912366</v>
      </c>
      <c r="E158" s="385">
        <v>2.4425075647754486E-2</v>
      </c>
      <c r="F158" s="386">
        <v>8118338.3582680216</v>
      </c>
      <c r="G158" s="386">
        <v>253624.25671556871</v>
      </c>
      <c r="H158" s="385">
        <v>3.2248375902883063E-2</v>
      </c>
    </row>
    <row r="159" spans="1:8">
      <c r="A159" s="389"/>
      <c r="B159" s="175" t="s">
        <v>125</v>
      </c>
      <c r="C159" s="384">
        <v>3416152.4266600795</v>
      </c>
      <c r="D159" s="384">
        <v>85079.306596154347</v>
      </c>
      <c r="E159" s="387">
        <v>2.5541110485896999E-2</v>
      </c>
      <c r="F159" s="388">
        <v>8735319.558944812</v>
      </c>
      <c r="G159" s="388">
        <v>282103.63348634169</v>
      </c>
      <c r="H159" s="387">
        <v>3.3372344439556174E-2</v>
      </c>
    </row>
    <row r="160" spans="1:8">
      <c r="A160" s="389"/>
      <c r="B160" s="175" t="s">
        <v>65</v>
      </c>
      <c r="C160" s="384">
        <v>56761203.759525619</v>
      </c>
      <c r="D160" s="384">
        <v>477717.6091247499</v>
      </c>
      <c r="E160" s="385">
        <v>8.4877046856726632E-3</v>
      </c>
      <c r="F160" s="386">
        <v>155656521.89361322</v>
      </c>
      <c r="G160" s="386">
        <v>3089372.7509489357</v>
      </c>
      <c r="H160" s="385">
        <v>2.0249265771231581E-2</v>
      </c>
    </row>
    <row r="161" spans="1:8">
      <c r="A161" s="389"/>
      <c r="B161" s="175" t="s">
        <v>126</v>
      </c>
      <c r="C161" s="384">
        <v>12418712.483783217</v>
      </c>
      <c r="D161" s="384">
        <v>302463.0062194895</v>
      </c>
      <c r="E161" s="387">
        <v>2.4963418488499724E-2</v>
      </c>
      <c r="F161" s="388">
        <v>34780545.694712542</v>
      </c>
      <c r="G161" s="388">
        <v>1103016.9612725973</v>
      </c>
      <c r="H161" s="387">
        <v>3.2752312974121581E-2</v>
      </c>
    </row>
    <row r="162" spans="1:8">
      <c r="A162" s="389"/>
      <c r="B162" s="175" t="s">
        <v>127</v>
      </c>
      <c r="C162" s="384">
        <v>10418486.67545471</v>
      </c>
      <c r="D162" s="384">
        <v>-7504.707237014547</v>
      </c>
      <c r="E162" s="385">
        <v>-7.198075426643047E-4</v>
      </c>
      <c r="F162" s="386">
        <v>29540603.503482278</v>
      </c>
      <c r="G162" s="386">
        <v>333124.29575304314</v>
      </c>
      <c r="H162" s="385">
        <v>1.1405444933600699E-2</v>
      </c>
    </row>
    <row r="163" spans="1:8">
      <c r="A163" s="389"/>
      <c r="B163" s="175" t="s">
        <v>128</v>
      </c>
      <c r="C163" s="384">
        <v>992983.28953244374</v>
      </c>
      <c r="D163" s="384">
        <v>21889.556780376704</v>
      </c>
      <c r="E163" s="387">
        <v>2.2541136907908967E-2</v>
      </c>
      <c r="F163" s="388">
        <v>2673040.7516229046</v>
      </c>
      <c r="G163" s="388">
        <v>110973.70132403634</v>
      </c>
      <c r="H163" s="387">
        <v>4.3314128453855696E-2</v>
      </c>
    </row>
    <row r="164" spans="1:8">
      <c r="A164" s="389"/>
      <c r="B164" s="175" t="s">
        <v>129</v>
      </c>
      <c r="C164" s="384">
        <v>3993110.0753516243</v>
      </c>
      <c r="D164" s="384">
        <v>77289.554000029806</v>
      </c>
      <c r="E164" s="385">
        <v>1.9737767238972522E-2</v>
      </c>
      <c r="F164" s="386">
        <v>10899908.643469213</v>
      </c>
      <c r="G164" s="386">
        <v>285557.11814753339</v>
      </c>
      <c r="H164" s="385">
        <v>2.6902926426198164E-2</v>
      </c>
    </row>
    <row r="165" spans="1:8">
      <c r="A165" s="389"/>
      <c r="B165" s="175" t="s">
        <v>130</v>
      </c>
      <c r="C165" s="384">
        <v>1910324.0910602114</v>
      </c>
      <c r="D165" s="384">
        <v>26564.678455412155</v>
      </c>
      <c r="E165" s="387">
        <v>1.4101948623406961E-2</v>
      </c>
      <c r="F165" s="388">
        <v>4888926.3545677932</v>
      </c>
      <c r="G165" s="388">
        <v>128640.01101063006</v>
      </c>
      <c r="H165" s="387">
        <v>2.7023586760644897E-2</v>
      </c>
    </row>
    <row r="166" spans="1:8">
      <c r="A166" s="389"/>
      <c r="B166" s="175" t="s">
        <v>131</v>
      </c>
      <c r="C166" s="384">
        <v>1569367.0577737794</v>
      </c>
      <c r="D166" s="384">
        <v>28820.564309603535</v>
      </c>
      <c r="E166" s="385">
        <v>1.870801331337666E-2</v>
      </c>
      <c r="F166" s="386">
        <v>4039310.8989449954</v>
      </c>
      <c r="G166" s="386">
        <v>140742.49430137966</v>
      </c>
      <c r="H166" s="385">
        <v>3.6101070878669247E-2</v>
      </c>
    </row>
    <row r="167" spans="1:8">
      <c r="A167" s="389"/>
      <c r="B167" s="175" t="s">
        <v>66</v>
      </c>
      <c r="C167" s="384">
        <v>39452224.185328595</v>
      </c>
      <c r="D167" s="384">
        <v>1411237.8028337136</v>
      </c>
      <c r="E167" s="387">
        <v>3.7097823611721994E-2</v>
      </c>
      <c r="F167" s="388">
        <v>105122526.94359607</v>
      </c>
      <c r="G167" s="388">
        <v>4464584.0536247343</v>
      </c>
      <c r="H167" s="387">
        <v>4.4354016438672379E-2</v>
      </c>
    </row>
    <row r="168" spans="1:8">
      <c r="A168" s="389"/>
      <c r="B168" s="175" t="s">
        <v>132</v>
      </c>
      <c r="C168" s="384">
        <v>1836384.2517779807</v>
      </c>
      <c r="D168" s="384">
        <v>91728.863352309447</v>
      </c>
      <c r="E168" s="385">
        <v>5.2577067059118784E-2</v>
      </c>
      <c r="F168" s="386">
        <v>4932398.4163946547</v>
      </c>
      <c r="G168" s="386">
        <v>298881.12179689668</v>
      </c>
      <c r="H168" s="385">
        <v>6.4504155869961624E-2</v>
      </c>
    </row>
    <row r="169" spans="1:8">
      <c r="A169" s="389"/>
      <c r="B169" s="175" t="s">
        <v>133</v>
      </c>
      <c r="C169" s="384">
        <v>3631169.3409781992</v>
      </c>
      <c r="D169" s="384">
        <v>171305.28865193529</v>
      </c>
      <c r="E169" s="387">
        <v>4.9512144425662326E-2</v>
      </c>
      <c r="F169" s="388">
        <v>9712346.9863671288</v>
      </c>
      <c r="G169" s="388">
        <v>460711.43768919632</v>
      </c>
      <c r="H169" s="387">
        <v>4.9797836854374625E-2</v>
      </c>
    </row>
    <row r="170" spans="1:8">
      <c r="A170" s="389"/>
      <c r="B170" s="175" t="s">
        <v>134</v>
      </c>
      <c r="C170" s="384">
        <v>7018426.9096080828</v>
      </c>
      <c r="D170" s="384">
        <v>243434.25422633812</v>
      </c>
      <c r="E170" s="385">
        <v>3.5931294188631342E-2</v>
      </c>
      <c r="F170" s="386">
        <v>20115271.033301417</v>
      </c>
      <c r="G170" s="386">
        <v>560672.64389543608</v>
      </c>
      <c r="H170" s="385">
        <v>2.867216358681084E-2</v>
      </c>
    </row>
    <row r="171" spans="1:8">
      <c r="A171" s="389"/>
      <c r="B171" s="175" t="s">
        <v>141</v>
      </c>
      <c r="C171" s="384">
        <v>2481566.4332993748</v>
      </c>
      <c r="D171" s="384">
        <v>93681.111175863538</v>
      </c>
      <c r="E171" s="387">
        <v>3.9231830066510189E-2</v>
      </c>
      <c r="F171" s="388">
        <v>6723823.1833646186</v>
      </c>
      <c r="G171" s="388">
        <v>329805.06810422335</v>
      </c>
      <c r="H171" s="387">
        <v>5.1580252379499571E-2</v>
      </c>
    </row>
    <row r="172" spans="1:8">
      <c r="A172" s="389"/>
      <c r="B172" s="175" t="s">
        <v>138</v>
      </c>
      <c r="C172" s="384">
        <v>4707166.3728915425</v>
      </c>
      <c r="D172" s="384">
        <v>186559.5672468869</v>
      </c>
      <c r="E172" s="385">
        <v>4.1268700258102364E-2</v>
      </c>
      <c r="F172" s="386">
        <v>12808946.720472278</v>
      </c>
      <c r="G172" s="386">
        <v>566388.71168615855</v>
      </c>
      <c r="H172" s="385">
        <v>4.6263918968542213E-2</v>
      </c>
    </row>
    <row r="173" spans="1:8">
      <c r="A173" s="389"/>
      <c r="B173" s="175" t="s">
        <v>135</v>
      </c>
      <c r="C173" s="384">
        <v>1358162.4114970439</v>
      </c>
      <c r="D173" s="384">
        <v>9643.0267423831392</v>
      </c>
      <c r="E173" s="387">
        <v>7.1508254544946845E-3</v>
      </c>
      <c r="F173" s="388">
        <v>3447367.4355238341</v>
      </c>
      <c r="G173" s="388">
        <v>86524.409927926958</v>
      </c>
      <c r="H173" s="387">
        <v>2.574485308268315E-2</v>
      </c>
    </row>
    <row r="174" spans="1:8">
      <c r="A174" s="389"/>
      <c r="B174" s="175" t="s">
        <v>67</v>
      </c>
      <c r="C174" s="384">
        <v>69041059.902691916</v>
      </c>
      <c r="D174" s="384">
        <v>2683913.5065128431</v>
      </c>
      <c r="E174" s="385">
        <v>4.0446487714959761E-2</v>
      </c>
      <c r="F174" s="386">
        <v>194551872.51332471</v>
      </c>
      <c r="G174" s="386">
        <v>8565408.1901476085</v>
      </c>
      <c r="H174" s="385">
        <v>4.6053933125283955E-2</v>
      </c>
    </row>
    <row r="175" spans="1:8">
      <c r="A175" s="389"/>
      <c r="B175" s="175" t="s">
        <v>136</v>
      </c>
      <c r="C175" s="384">
        <v>15961392.169076951</v>
      </c>
      <c r="D175" s="384">
        <v>495918.78061350994</v>
      </c>
      <c r="E175" s="387">
        <v>3.2066188221787209E-2</v>
      </c>
      <c r="F175" s="388">
        <v>48532605.571329765</v>
      </c>
      <c r="G175" s="388">
        <v>1896122.4768027589</v>
      </c>
      <c r="H175" s="387">
        <v>4.065749282508134E-2</v>
      </c>
    </row>
    <row r="176" spans="1:8">
      <c r="A176" s="389"/>
      <c r="B176" s="175" t="s">
        <v>137</v>
      </c>
      <c r="C176" s="384">
        <v>5661635.8429709468</v>
      </c>
      <c r="D176" s="384">
        <v>317095.49284373131</v>
      </c>
      <c r="E176" s="385">
        <v>5.9330732311934649E-2</v>
      </c>
      <c r="F176" s="386">
        <v>16024527.273600958</v>
      </c>
      <c r="G176" s="386">
        <v>889040.09118516371</v>
      </c>
      <c r="H176" s="385">
        <v>5.8738782602124534E-2</v>
      </c>
    </row>
    <row r="177" spans="1:8">
      <c r="A177" s="389"/>
      <c r="B177" s="175" t="s">
        <v>139</v>
      </c>
      <c r="C177" s="384">
        <v>2050342.5263454362</v>
      </c>
      <c r="D177" s="384">
        <v>87772.884028534405</v>
      </c>
      <c r="E177" s="387">
        <v>4.4723449367592663E-2</v>
      </c>
      <c r="F177" s="388">
        <v>5668990.2609892618</v>
      </c>
      <c r="G177" s="388">
        <v>302866.25712445937</v>
      </c>
      <c r="H177" s="387">
        <v>5.6440413398260704E-2</v>
      </c>
    </row>
    <row r="178" spans="1:8">
      <c r="A178" s="389"/>
      <c r="B178" s="175" t="s">
        <v>140</v>
      </c>
      <c r="C178" s="384">
        <v>2301377.7555930684</v>
      </c>
      <c r="D178" s="384">
        <v>126409.89697077824</v>
      </c>
      <c r="E178" s="385">
        <v>5.8120351742048833E-2</v>
      </c>
      <c r="F178" s="386">
        <v>6225457.0734050162</v>
      </c>
      <c r="G178" s="386">
        <v>436337.91071711574</v>
      </c>
      <c r="H178" s="385">
        <v>7.5372072754937583E-2</v>
      </c>
    </row>
    <row r="179" spans="1:8">
      <c r="A179" s="389"/>
      <c r="B179" s="175" t="s">
        <v>142</v>
      </c>
      <c r="C179" s="384">
        <v>1406529.8711149842</v>
      </c>
      <c r="D179" s="384">
        <v>11057.00401448668</v>
      </c>
      <c r="E179" s="387">
        <v>7.9234819072196185E-3</v>
      </c>
      <c r="F179" s="388">
        <v>3767508.7513740156</v>
      </c>
      <c r="G179" s="388">
        <v>81469.927659484092</v>
      </c>
      <c r="H179" s="387">
        <v>2.2102297766192384E-2</v>
      </c>
    </row>
    <row r="180" spans="1:8">
      <c r="A180" s="389"/>
      <c r="B180" s="175" t="s">
        <v>143</v>
      </c>
      <c r="C180" s="384">
        <v>3979844.3080121041</v>
      </c>
      <c r="D180" s="384">
        <v>214992.84169819532</v>
      </c>
      <c r="E180" s="385">
        <v>5.7105265273238136E-2</v>
      </c>
      <c r="F180" s="386">
        <v>11201423.162171163</v>
      </c>
      <c r="G180" s="386">
        <v>736478.00952912867</v>
      </c>
      <c r="H180" s="385">
        <v>7.0375716144407463E-2</v>
      </c>
    </row>
    <row r="181" spans="1:8">
      <c r="A181" s="389"/>
      <c r="B181" s="175" t="s">
        <v>144</v>
      </c>
      <c r="C181" s="384">
        <v>7291546.2307796758</v>
      </c>
      <c r="D181" s="384">
        <v>365320.04586924892</v>
      </c>
      <c r="E181" s="387">
        <v>5.2744457965456036E-2</v>
      </c>
      <c r="F181" s="388">
        <v>20543952.223305006</v>
      </c>
      <c r="G181" s="388">
        <v>958150.73935340717</v>
      </c>
      <c r="H181" s="387">
        <v>4.892068063380025E-2</v>
      </c>
    </row>
    <row r="182" spans="1:8">
      <c r="A182" s="389"/>
      <c r="B182" s="175" t="s">
        <v>145</v>
      </c>
      <c r="C182" s="384">
        <v>5485015.4355152957</v>
      </c>
      <c r="D182" s="384">
        <v>220701.65623330045</v>
      </c>
      <c r="E182" s="385">
        <v>4.1924107393044141E-2</v>
      </c>
      <c r="F182" s="386">
        <v>15580243.587126758</v>
      </c>
      <c r="G182" s="386">
        <v>669572.76794441044</v>
      </c>
      <c r="H182" s="385">
        <v>4.4905609953042179E-2</v>
      </c>
    </row>
    <row r="183" spans="1:8">
      <c r="A183" s="389"/>
      <c r="B183" s="175" t="s">
        <v>146</v>
      </c>
      <c r="C183" s="384">
        <v>4075479.203292693</v>
      </c>
      <c r="D183" s="384">
        <v>52119.615748882294</v>
      </c>
      <c r="E183" s="387">
        <v>1.2954252438743709E-2</v>
      </c>
      <c r="F183" s="388">
        <v>10878665.729930606</v>
      </c>
      <c r="G183" s="388">
        <v>240188.42017667741</v>
      </c>
      <c r="H183" s="387">
        <v>2.2577330682132465E-2</v>
      </c>
    </row>
    <row r="184" spans="1:8">
      <c r="A184" s="389"/>
      <c r="B184" s="175" t="s">
        <v>68</v>
      </c>
      <c r="C184" s="384">
        <v>111112184.6022121</v>
      </c>
      <c r="D184" s="384">
        <v>4393889.9775361121</v>
      </c>
      <c r="E184" s="385">
        <v>4.1172790410390729E-2</v>
      </c>
      <c r="F184" s="386">
        <v>336531177.43490642</v>
      </c>
      <c r="G184" s="386">
        <v>13179147.054964662</v>
      </c>
      <c r="H184" s="385">
        <v>4.0757891761121885E-2</v>
      </c>
    </row>
    <row r="185" spans="1:8">
      <c r="A185" s="389"/>
      <c r="B185" s="175" t="s">
        <v>147</v>
      </c>
      <c r="C185" s="384">
        <v>2629429.0962983514</v>
      </c>
      <c r="D185" s="384">
        <v>109530.8500267081</v>
      </c>
      <c r="E185" s="387">
        <v>4.3466378132040157E-2</v>
      </c>
      <c r="F185" s="388">
        <v>7753943.7334208246</v>
      </c>
      <c r="G185" s="388">
        <v>278419.78692399338</v>
      </c>
      <c r="H185" s="387">
        <v>3.7244183674171233E-2</v>
      </c>
    </row>
    <row r="186" spans="1:8">
      <c r="A186" s="389"/>
      <c r="B186" s="175" t="s">
        <v>148</v>
      </c>
      <c r="C186" s="384">
        <v>14409281.241218429</v>
      </c>
      <c r="D186" s="384">
        <v>574394.3439764902</v>
      </c>
      <c r="E186" s="385">
        <v>4.1517820004079609E-2</v>
      </c>
      <c r="F186" s="386">
        <v>44719480.330468237</v>
      </c>
      <c r="G186" s="386">
        <v>1575337.1540347338</v>
      </c>
      <c r="H186" s="385">
        <v>3.6513348928788679E-2</v>
      </c>
    </row>
    <row r="187" spans="1:8">
      <c r="A187" s="389"/>
      <c r="B187" s="175" t="s">
        <v>149</v>
      </c>
      <c r="C187" s="384">
        <v>5669178.394389323</v>
      </c>
      <c r="D187" s="384">
        <v>189469.32857371029</v>
      </c>
      <c r="E187" s="387">
        <v>3.4576530669426925E-2</v>
      </c>
      <c r="F187" s="388">
        <v>15443728.593467241</v>
      </c>
      <c r="G187" s="388">
        <v>627782.11983742751</v>
      </c>
      <c r="H187" s="387">
        <v>4.237205641602354E-2</v>
      </c>
    </row>
    <row r="188" spans="1:8">
      <c r="A188" s="389"/>
      <c r="B188" s="175" t="s">
        <v>150</v>
      </c>
      <c r="C188" s="384">
        <v>8912678.758232154</v>
      </c>
      <c r="D188" s="384">
        <v>270021.31239341013</v>
      </c>
      <c r="E188" s="385">
        <v>3.1242857198212765E-2</v>
      </c>
      <c r="F188" s="386">
        <v>24882378.515599843</v>
      </c>
      <c r="G188" s="386">
        <v>896965.8619244881</v>
      </c>
      <c r="H188" s="385">
        <v>3.7396307283754128E-2</v>
      </c>
    </row>
    <row r="189" spans="1:8">
      <c r="A189" s="389"/>
      <c r="B189" s="175" t="s">
        <v>151</v>
      </c>
      <c r="C189" s="384">
        <v>7026861.5049549248</v>
      </c>
      <c r="D189" s="384">
        <v>243278.09785805456</v>
      </c>
      <c r="E189" s="387">
        <v>3.5862770936602791E-2</v>
      </c>
      <c r="F189" s="388">
        <v>21639133.61323905</v>
      </c>
      <c r="G189" s="388">
        <v>471468.01638739929</v>
      </c>
      <c r="H189" s="387">
        <v>2.2273028371041659E-2</v>
      </c>
    </row>
    <row r="190" spans="1:8">
      <c r="A190" s="389"/>
      <c r="B190" s="175" t="s">
        <v>152</v>
      </c>
      <c r="C190" s="384">
        <v>9318439.0065506566</v>
      </c>
      <c r="D190" s="384">
        <v>400144.02965196781</v>
      </c>
      <c r="E190" s="385">
        <v>4.4867772448486193E-2</v>
      </c>
      <c r="F190" s="386">
        <v>27304507.851385269</v>
      </c>
      <c r="G190" s="386">
        <v>1110644.9106343165</v>
      </c>
      <c r="H190" s="385">
        <v>4.2400959077572214E-2</v>
      </c>
    </row>
    <row r="191" spans="1:8">
      <c r="A191" s="389"/>
      <c r="B191" s="175" t="s">
        <v>153</v>
      </c>
      <c r="C191" s="384">
        <v>30899199.575231552</v>
      </c>
      <c r="D191" s="384">
        <v>1578385.582854379</v>
      </c>
      <c r="E191" s="387">
        <v>5.3831574500787314E-2</v>
      </c>
      <c r="F191" s="388">
        <v>101776350.18795422</v>
      </c>
      <c r="G191" s="388">
        <v>5410428.1762001812</v>
      </c>
      <c r="H191" s="387">
        <v>5.6144621078188357E-2</v>
      </c>
    </row>
    <row r="192" spans="1:8">
      <c r="A192" s="389"/>
      <c r="B192" s="175" t="s">
        <v>154</v>
      </c>
      <c r="C192" s="384">
        <v>13514850.896281019</v>
      </c>
      <c r="D192" s="384">
        <v>620032.5977659151</v>
      </c>
      <c r="E192" s="385">
        <v>4.8083856896014937E-2</v>
      </c>
      <c r="F192" s="386">
        <v>39970348.268076271</v>
      </c>
      <c r="G192" s="386">
        <v>1635703.5095555186</v>
      </c>
      <c r="H192" s="385">
        <v>4.2669066580875152E-2</v>
      </c>
    </row>
    <row r="193" spans="1:8">
      <c r="A193" s="389"/>
      <c r="B193" s="175" t="s">
        <v>155</v>
      </c>
      <c r="C193" s="384">
        <v>4741006.784241409</v>
      </c>
      <c r="D193" s="384">
        <v>55950.741641333327</v>
      </c>
      <c r="E193" s="387">
        <v>1.1942384708440376E-2</v>
      </c>
      <c r="F193" s="388">
        <v>13019437.236904221</v>
      </c>
      <c r="G193" s="388">
        <v>233437.55659046583</v>
      </c>
      <c r="H193" s="387">
        <v>1.8257278462933412E-2</v>
      </c>
    </row>
    <row r="194" spans="1:8">
      <c r="A194" s="389"/>
      <c r="B194" s="175" t="s">
        <v>156</v>
      </c>
      <c r="C194" s="384">
        <v>2000720.7687807302</v>
      </c>
      <c r="D194" s="384">
        <v>89658.281297436683</v>
      </c>
      <c r="E194" s="385">
        <v>4.6915410607797026E-2</v>
      </c>
      <c r="F194" s="386">
        <v>6134780.0013876259</v>
      </c>
      <c r="G194" s="386">
        <v>196089.43804902304</v>
      </c>
      <c r="H194" s="385">
        <v>3.3018968736903818E-2</v>
      </c>
    </row>
    <row r="195" spans="1:8">
      <c r="A195" s="389"/>
      <c r="B195" s="175" t="s">
        <v>157</v>
      </c>
      <c r="C195" s="384">
        <v>2520619.2804302792</v>
      </c>
      <c r="D195" s="384">
        <v>67892.751529833302</v>
      </c>
      <c r="E195" s="387">
        <v>2.7680522361483786E-2</v>
      </c>
      <c r="F195" s="388">
        <v>6951189.3499193331</v>
      </c>
      <c r="G195" s="388">
        <v>182711.69003300369</v>
      </c>
      <c r="H195" s="387">
        <v>2.6994502931708304E-2</v>
      </c>
    </row>
    <row r="196" spans="1:8">
      <c r="A196" s="389"/>
      <c r="B196" s="175" t="s">
        <v>69</v>
      </c>
      <c r="C196" s="384">
        <v>82994998.419471502</v>
      </c>
      <c r="D196" s="384">
        <v>2990896.745214507</v>
      </c>
      <c r="E196" s="385">
        <v>3.7384292587799794E-2</v>
      </c>
      <c r="F196" s="386">
        <v>226419482.99838448</v>
      </c>
      <c r="G196" s="386">
        <v>10111137.972072005</v>
      </c>
      <c r="H196" s="385">
        <v>4.6744095660488975E-2</v>
      </c>
    </row>
    <row r="197" spans="1:8">
      <c r="A197" s="389"/>
      <c r="B197" s="175" t="s">
        <v>158</v>
      </c>
      <c r="C197" s="384">
        <v>9039641.3002618533</v>
      </c>
      <c r="D197" s="384">
        <v>262573.42334266566</v>
      </c>
      <c r="E197" s="387">
        <v>2.9915847413365428E-2</v>
      </c>
      <c r="F197" s="388">
        <v>25955388.078534909</v>
      </c>
      <c r="G197" s="388">
        <v>1199174.3938876577</v>
      </c>
      <c r="H197" s="387">
        <v>4.8439329582590188E-2</v>
      </c>
    </row>
    <row r="198" spans="1:8">
      <c r="A198" s="389"/>
      <c r="B198" s="175" t="s">
        <v>159</v>
      </c>
      <c r="C198" s="384">
        <v>6084858.9578258079</v>
      </c>
      <c r="D198" s="384">
        <v>188518.25175081752</v>
      </c>
      <c r="E198" s="385">
        <v>3.1972075758204994E-2</v>
      </c>
      <c r="F198" s="386">
        <v>16247752.439378131</v>
      </c>
      <c r="G198" s="386">
        <v>634227.9350081142</v>
      </c>
      <c r="H198" s="385">
        <v>4.0620420766022576E-2</v>
      </c>
    </row>
    <row r="199" spans="1:8">
      <c r="A199" s="389"/>
      <c r="B199" s="175" t="s">
        <v>160</v>
      </c>
      <c r="C199" s="384">
        <v>3727307.5430784672</v>
      </c>
      <c r="D199" s="384">
        <v>173798.6927323034</v>
      </c>
      <c r="E199" s="387">
        <v>4.8909036125060687E-2</v>
      </c>
      <c r="F199" s="388">
        <v>10327093.492227368</v>
      </c>
      <c r="G199" s="388">
        <v>543980.20483505726</v>
      </c>
      <c r="H199" s="387">
        <v>5.5603997301768467E-2</v>
      </c>
    </row>
    <row r="200" spans="1:8">
      <c r="A200" s="389"/>
      <c r="B200" s="175" t="s">
        <v>161</v>
      </c>
      <c r="C200" s="384">
        <v>14732515.81881956</v>
      </c>
      <c r="D200" s="384">
        <v>394676.15688301623</v>
      </c>
      <c r="E200" s="385">
        <v>2.7526891511472602E-2</v>
      </c>
      <c r="F200" s="386">
        <v>39776428.994737417</v>
      </c>
      <c r="G200" s="386">
        <v>1452070.2970255315</v>
      </c>
      <c r="H200" s="385">
        <v>3.7888965304779539E-2</v>
      </c>
    </row>
    <row r="201" spans="1:8">
      <c r="A201" s="389"/>
      <c r="B201" s="175" t="s">
        <v>162</v>
      </c>
      <c r="C201" s="384">
        <v>2211478.4393601371</v>
      </c>
      <c r="D201" s="384">
        <v>42446.310614099726</v>
      </c>
      <c r="E201" s="387">
        <v>1.9569240147050668E-2</v>
      </c>
      <c r="F201" s="388">
        <v>5706830.0439023292</v>
      </c>
      <c r="G201" s="388">
        <v>153436.07071770541</v>
      </c>
      <c r="H201" s="387">
        <v>2.762924284835435E-2</v>
      </c>
    </row>
    <row r="202" spans="1:8">
      <c r="A202" s="389"/>
      <c r="B202" s="175" t="s">
        <v>163</v>
      </c>
      <c r="C202" s="384">
        <v>8353597.8384249415</v>
      </c>
      <c r="D202" s="384">
        <v>286892.28953997605</v>
      </c>
      <c r="E202" s="385">
        <v>3.5564988433181649E-2</v>
      </c>
      <c r="F202" s="386">
        <v>22779749.889558975</v>
      </c>
      <c r="G202" s="386">
        <v>973421.84072566032</v>
      </c>
      <c r="H202" s="385">
        <v>4.4639420197007472E-2</v>
      </c>
    </row>
    <row r="203" spans="1:8">
      <c r="A203" s="389"/>
      <c r="B203" s="175" t="s">
        <v>164</v>
      </c>
      <c r="C203" s="384">
        <v>9359518.575811455</v>
      </c>
      <c r="D203" s="384">
        <v>474423.82405397482</v>
      </c>
      <c r="E203" s="387">
        <v>5.3395471551964412E-2</v>
      </c>
      <c r="F203" s="388">
        <v>25733758.773070008</v>
      </c>
      <c r="G203" s="388">
        <v>1480805.5805324614</v>
      </c>
      <c r="H203" s="387">
        <v>6.1056712095090108E-2</v>
      </c>
    </row>
    <row r="204" spans="1:8">
      <c r="A204" s="389"/>
      <c r="B204" s="175" t="s">
        <v>165</v>
      </c>
      <c r="C204" s="384">
        <v>9422632.8279906046</v>
      </c>
      <c r="D204" s="384">
        <v>374184.06838428043</v>
      </c>
      <c r="E204" s="385">
        <v>4.1353394192239448E-2</v>
      </c>
      <c r="F204" s="386">
        <v>25803579.312465452</v>
      </c>
      <c r="G204" s="386">
        <v>1069520.8716234751</v>
      </c>
      <c r="H204" s="385">
        <v>4.324081606670075E-2</v>
      </c>
    </row>
    <row r="205" spans="1:8">
      <c r="A205" s="389"/>
      <c r="B205" s="175" t="s">
        <v>70</v>
      </c>
      <c r="C205" s="384">
        <v>50922496.233889669</v>
      </c>
      <c r="D205" s="384">
        <v>-546605.62369262427</v>
      </c>
      <c r="E205" s="387">
        <v>-1.062007309171842E-2</v>
      </c>
      <c r="F205" s="388">
        <v>157906874.67939484</v>
      </c>
      <c r="G205" s="388">
        <v>1253082.4103888869</v>
      </c>
      <c r="H205" s="387">
        <v>7.9990557026356143E-3</v>
      </c>
    </row>
    <row r="206" spans="1:8">
      <c r="A206" s="389"/>
      <c r="B206" s="175" t="s">
        <v>166</v>
      </c>
      <c r="C206" s="384">
        <v>23274268.982153267</v>
      </c>
      <c r="D206" s="384">
        <v>-297095.20591154322</v>
      </c>
      <c r="E206" s="385">
        <v>-1.2604073465632304E-2</v>
      </c>
      <c r="F206" s="386">
        <v>71216884.981290489</v>
      </c>
      <c r="G206" s="386">
        <v>412529.73769687116</v>
      </c>
      <c r="H206" s="385">
        <v>5.8263328050599953E-3</v>
      </c>
    </row>
    <row r="207" spans="1:8">
      <c r="A207" s="389"/>
      <c r="B207" s="175" t="s">
        <v>167</v>
      </c>
      <c r="C207" s="384">
        <v>3997133.6712246281</v>
      </c>
      <c r="D207" s="384">
        <v>-8792.4830670184456</v>
      </c>
      <c r="E207" s="387">
        <v>-2.194868983692783E-3</v>
      </c>
      <c r="F207" s="388">
        <v>12178279.069406161</v>
      </c>
      <c r="G207" s="388">
        <v>207793.14026810788</v>
      </c>
      <c r="H207" s="387">
        <v>1.7358789066557988E-2</v>
      </c>
    </row>
    <row r="208" spans="1:8">
      <c r="A208" s="389"/>
      <c r="B208" s="175" t="s">
        <v>168</v>
      </c>
      <c r="C208" s="384">
        <v>4755375.7196998335</v>
      </c>
      <c r="D208" s="384">
        <v>3789.5446246676147</v>
      </c>
      <c r="E208" s="385">
        <v>7.9753254703576271E-4</v>
      </c>
      <c r="F208" s="386">
        <v>14994253.860738344</v>
      </c>
      <c r="G208" s="386">
        <v>259569.73732563481</v>
      </c>
      <c r="H208" s="385">
        <v>1.7616240372142818E-2</v>
      </c>
    </row>
    <row r="209" spans="1:9">
      <c r="A209" s="389"/>
      <c r="B209" s="175" t="s">
        <v>169</v>
      </c>
      <c r="C209" s="384">
        <v>7660678.0409513218</v>
      </c>
      <c r="D209" s="384">
        <v>-101787.54874373507</v>
      </c>
      <c r="E209" s="387">
        <v>-1.3112785823986334E-2</v>
      </c>
      <c r="F209" s="388">
        <v>25720569.824357513</v>
      </c>
      <c r="G209" s="388">
        <v>118418.86131402478</v>
      </c>
      <c r="H209" s="387">
        <v>4.6253481391060267E-3</v>
      </c>
    </row>
    <row r="210" spans="1:9">
      <c r="A210" s="389"/>
      <c r="B210" s="175" t="s">
        <v>63</v>
      </c>
      <c r="C210" s="384">
        <v>63555766.605197251</v>
      </c>
      <c r="D210" s="384">
        <v>784018.13114824891</v>
      </c>
      <c r="E210" s="385">
        <v>1.2489983953089605E-2</v>
      </c>
      <c r="F210" s="386">
        <v>182759678.60565856</v>
      </c>
      <c r="G210" s="386">
        <v>4973502.938557297</v>
      </c>
      <c r="H210" s="385">
        <v>2.7974632560126705E-2</v>
      </c>
    </row>
    <row r="211" spans="1:9">
      <c r="A211" s="389"/>
      <c r="B211" s="175" t="s">
        <v>170</v>
      </c>
      <c r="C211" s="384">
        <v>1218180.1237290413</v>
      </c>
      <c r="D211" s="384">
        <v>72148.937409806764</v>
      </c>
      <c r="E211" s="387">
        <v>6.2955474747184756E-2</v>
      </c>
      <c r="F211" s="388">
        <v>3453768.5308999741</v>
      </c>
      <c r="G211" s="388">
        <v>209860.00633215066</v>
      </c>
      <c r="H211" s="387">
        <v>6.4693564797764974E-2</v>
      </c>
    </row>
    <row r="212" spans="1:9">
      <c r="A212" s="389"/>
      <c r="B212" s="175" t="s">
        <v>171</v>
      </c>
      <c r="C212" s="384">
        <v>8598378.6109885834</v>
      </c>
      <c r="D212" s="384">
        <v>117182.55349969864</v>
      </c>
      <c r="E212" s="385">
        <v>1.3816748570058889E-2</v>
      </c>
      <c r="F212" s="386">
        <v>25903002.633001298</v>
      </c>
      <c r="G212" s="386">
        <v>931777.44907960296</v>
      </c>
      <c r="H212" s="385">
        <v>3.7314046155794936E-2</v>
      </c>
    </row>
    <row r="213" spans="1:9">
      <c r="A213" s="389"/>
      <c r="B213" s="175" t="s">
        <v>172</v>
      </c>
      <c r="C213" s="384">
        <v>3224219.8134035389</v>
      </c>
      <c r="D213" s="384">
        <v>16534.704102511052</v>
      </c>
      <c r="E213" s="387">
        <v>5.1547154845614056E-3</v>
      </c>
      <c r="F213" s="388">
        <v>9193075.1544506308</v>
      </c>
      <c r="G213" s="388">
        <v>287375.01123107411</v>
      </c>
      <c r="H213" s="387">
        <v>3.2268660140086787E-2</v>
      </c>
    </row>
    <row r="214" spans="1:9">
      <c r="A214" s="389"/>
      <c r="B214" s="175" t="s">
        <v>173</v>
      </c>
      <c r="C214" s="384">
        <v>9264968.3032045811</v>
      </c>
      <c r="D214" s="384">
        <v>200017.0081695132</v>
      </c>
      <c r="E214" s="385">
        <v>2.206487400313599E-2</v>
      </c>
      <c r="F214" s="386">
        <v>26331752.688571721</v>
      </c>
      <c r="G214" s="386">
        <v>1060205.9362268411</v>
      </c>
      <c r="H214" s="385">
        <v>4.1952554254656667E-2</v>
      </c>
    </row>
    <row r="215" spans="1:9">
      <c r="A215" s="389"/>
      <c r="B215" s="175" t="s">
        <v>174</v>
      </c>
      <c r="C215" s="384">
        <v>6135269.0329480749</v>
      </c>
      <c r="D215" s="384">
        <v>-83719.82678258419</v>
      </c>
      <c r="E215" s="387">
        <v>-1.3461967639898627E-2</v>
      </c>
      <c r="F215" s="388">
        <v>17922913.629105333</v>
      </c>
      <c r="G215" s="388">
        <v>265524.39813849702</v>
      </c>
      <c r="H215" s="387">
        <v>1.5037579716078907E-2</v>
      </c>
    </row>
    <row r="216" spans="1:9">
      <c r="A216" s="389"/>
      <c r="B216" s="175" t="s">
        <v>175</v>
      </c>
      <c r="C216" s="384">
        <v>4366820.9362326246</v>
      </c>
      <c r="D216" s="384">
        <v>134649.56616824586</v>
      </c>
      <c r="E216" s="385">
        <v>3.1815716896690223E-2</v>
      </c>
      <c r="F216" s="386">
        <v>12138813.407957016</v>
      </c>
      <c r="G216" s="386">
        <v>508810.01381452568</v>
      </c>
      <c r="H216" s="385">
        <v>4.3749773458431701E-2</v>
      </c>
    </row>
    <row r="217" spans="1:9">
      <c r="A217" s="389"/>
      <c r="B217" s="175" t="s">
        <v>176</v>
      </c>
      <c r="C217" s="384">
        <v>6303760.8489923589</v>
      </c>
      <c r="D217" s="384">
        <v>-32867.258294292726</v>
      </c>
      <c r="E217" s="387">
        <v>-5.1868687475122325E-3</v>
      </c>
      <c r="F217" s="388">
        <v>19857553.78626148</v>
      </c>
      <c r="G217" s="388">
        <v>-152317.45463234186</v>
      </c>
      <c r="H217" s="387">
        <v>-7.6121156802375295E-3</v>
      </c>
    </row>
    <row r="218" spans="1:9">
      <c r="A218" s="389"/>
      <c r="B218" s="175" t="s">
        <v>177</v>
      </c>
      <c r="C218" s="384">
        <v>1281186.8631082552</v>
      </c>
      <c r="D218" s="384">
        <v>12119.499813183676</v>
      </c>
      <c r="E218" s="385">
        <v>9.5499263188960955E-3</v>
      </c>
      <c r="F218" s="386">
        <v>3541811.4251611675</v>
      </c>
      <c r="G218" s="386">
        <v>35939.665684920736</v>
      </c>
      <c r="H218" s="385">
        <v>1.0251277899078053E-2</v>
      </c>
    </row>
    <row r="219" spans="1:9">
      <c r="A219" s="389"/>
      <c r="B219" s="175" t="s">
        <v>178</v>
      </c>
      <c r="C219" s="384">
        <v>5886500.9473016085</v>
      </c>
      <c r="D219" s="384">
        <v>-86080.343871266581</v>
      </c>
      <c r="E219" s="387">
        <v>-1.441258639685462E-2</v>
      </c>
      <c r="F219" s="388">
        <v>15750113.101483505</v>
      </c>
      <c r="G219" s="388">
        <v>34960.131989357993</v>
      </c>
      <c r="H219" s="387">
        <v>2.2246128979604403E-3</v>
      </c>
      <c r="I219" s="271"/>
    </row>
    <row r="220" spans="1:9">
      <c r="C220" s="267"/>
      <c r="D220" s="267"/>
      <c r="E220" s="267"/>
      <c r="F220" s="267"/>
      <c r="G220" s="267"/>
      <c r="H220" s="267"/>
    </row>
  </sheetData>
  <mergeCells count="8">
    <mergeCell ref="C2:E2"/>
    <mergeCell ref="F2:H2"/>
    <mergeCell ref="C1:H1"/>
    <mergeCell ref="A148:A219"/>
    <mergeCell ref="A4:A75"/>
    <mergeCell ref="A76:A147"/>
    <mergeCell ref="A1:A3"/>
    <mergeCell ref="B1:B3"/>
  </mergeCell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616365"/>
  </sheetPr>
  <dimension ref="B1:V89"/>
  <sheetViews>
    <sheetView showGridLines="0" zoomScale="70" zoomScaleNormal="70" workbookViewId="0">
      <selection activeCell="B3" sqref="B3:K3"/>
    </sheetView>
  </sheetViews>
  <sheetFormatPr defaultColWidth="9.140625" defaultRowHeight="15"/>
  <cols>
    <col min="1" max="1" width="3.7109375" style="19" customWidth="1"/>
    <col min="2" max="2" width="34.42578125" style="19" bestFit="1" customWidth="1"/>
    <col min="3" max="3" width="26.28515625" style="20" bestFit="1" customWidth="1"/>
    <col min="4" max="4" width="17" style="19" customWidth="1"/>
    <col min="5" max="5" width="13.42578125" style="19" bestFit="1" customWidth="1"/>
    <col min="6" max="6" width="12.28515625" style="20" bestFit="1" customWidth="1"/>
    <col min="7" max="7" width="16.5703125" style="19" bestFit="1" customWidth="1"/>
    <col min="8" max="8" width="14.140625" style="19" bestFit="1" customWidth="1"/>
    <col min="9" max="9" width="12.28515625" style="20" bestFit="1" customWidth="1"/>
    <col min="10" max="10" width="16.85546875" style="20" customWidth="1"/>
    <col min="11" max="11" width="15.5703125" style="20" customWidth="1"/>
    <col min="12" max="12" width="3.7109375" style="19" customWidth="1"/>
    <col min="13" max="13" width="34.42578125" style="19" bestFit="1" customWidth="1"/>
    <col min="14" max="14" width="24.140625" style="19" bestFit="1" customWidth="1"/>
    <col min="15" max="15" width="13.28515625" style="19" bestFit="1" customWidth="1"/>
    <col min="16" max="16" width="11.5703125" style="19" bestFit="1" customWidth="1"/>
    <col min="17" max="17" width="9.5703125" style="19" bestFit="1" customWidth="1"/>
    <col min="18" max="18" width="14.85546875" style="19" bestFit="1" customWidth="1"/>
    <col min="19" max="19" width="12.7109375" style="19" bestFit="1" customWidth="1"/>
    <col min="20" max="20" width="9.5703125" style="19" bestFit="1" customWidth="1"/>
    <col min="21" max="22" width="14.7109375" style="19" customWidth="1"/>
    <col min="23" max="16384" width="9.140625" style="19"/>
  </cols>
  <sheetData>
    <row r="1" spans="2:22">
      <c r="B1" s="25"/>
      <c r="C1" s="21"/>
      <c r="D1" s="25"/>
      <c r="E1" s="25"/>
      <c r="F1" s="21"/>
      <c r="G1" s="25"/>
      <c r="H1" s="25"/>
      <c r="I1" s="21"/>
      <c r="J1" s="21"/>
      <c r="K1" s="21"/>
    </row>
    <row r="2" spans="2:22" ht="23.25">
      <c r="B2" s="431" t="s">
        <v>322</v>
      </c>
      <c r="C2" s="431"/>
      <c r="D2" s="431"/>
      <c r="E2" s="431"/>
      <c r="F2" s="431"/>
      <c r="G2" s="431"/>
      <c r="H2" s="431"/>
      <c r="I2" s="431"/>
      <c r="J2" s="431"/>
      <c r="K2" s="431"/>
      <c r="M2" s="431" t="s">
        <v>322</v>
      </c>
      <c r="N2" s="431"/>
      <c r="O2" s="431"/>
      <c r="P2" s="431"/>
      <c r="Q2" s="431"/>
      <c r="R2" s="431"/>
      <c r="S2" s="431"/>
      <c r="T2" s="431"/>
      <c r="U2" s="431"/>
      <c r="V2" s="431"/>
    </row>
    <row r="3" spans="2:22" ht="15.75" thickBot="1">
      <c r="B3" s="432" t="s">
        <v>439</v>
      </c>
      <c r="C3" s="432"/>
      <c r="D3" s="432"/>
      <c r="E3" s="432"/>
      <c r="F3" s="432"/>
      <c r="G3" s="432"/>
      <c r="H3" s="432"/>
      <c r="I3" s="432"/>
      <c r="J3" s="432"/>
      <c r="K3" s="432"/>
      <c r="M3" s="432" t="s">
        <v>440</v>
      </c>
      <c r="N3" s="432"/>
      <c r="O3" s="432"/>
      <c r="P3" s="432"/>
      <c r="Q3" s="432"/>
      <c r="R3" s="432"/>
      <c r="S3" s="432"/>
      <c r="T3" s="432"/>
      <c r="U3" s="432"/>
      <c r="V3" s="432"/>
    </row>
    <row r="4" spans="2:22">
      <c r="B4" s="25"/>
      <c r="C4" s="422"/>
      <c r="D4" s="423" t="s">
        <v>248</v>
      </c>
      <c r="E4" s="424"/>
      <c r="F4" s="425"/>
      <c r="G4" s="426" t="s">
        <v>33</v>
      </c>
      <c r="H4" s="424"/>
      <c r="I4" s="427"/>
      <c r="J4" s="423" t="s">
        <v>38</v>
      </c>
      <c r="K4" s="425"/>
      <c r="M4" s="25"/>
      <c r="N4" s="422"/>
      <c r="O4" s="423" t="s">
        <v>248</v>
      </c>
      <c r="P4" s="424"/>
      <c r="Q4" s="425"/>
      <c r="R4" s="426" t="s">
        <v>33</v>
      </c>
      <c r="S4" s="424"/>
      <c r="T4" s="427"/>
      <c r="U4" s="423" t="s">
        <v>38</v>
      </c>
      <c r="V4" s="425"/>
    </row>
    <row r="5" spans="2:22" ht="30.75" thickBot="1">
      <c r="B5" s="25"/>
      <c r="C5" s="422"/>
      <c r="D5" s="28" t="s">
        <v>30</v>
      </c>
      <c r="E5" s="29" t="s">
        <v>36</v>
      </c>
      <c r="F5" s="23" t="s">
        <v>37</v>
      </c>
      <c r="G5" s="30" t="s">
        <v>30</v>
      </c>
      <c r="H5" s="29" t="s">
        <v>36</v>
      </c>
      <c r="I5" s="35" t="s">
        <v>37</v>
      </c>
      <c r="J5" s="28" t="s">
        <v>30</v>
      </c>
      <c r="K5" s="23" t="s">
        <v>35</v>
      </c>
      <c r="M5" s="25"/>
      <c r="N5" s="422"/>
      <c r="O5" s="28" t="s">
        <v>30</v>
      </c>
      <c r="P5" s="29" t="s">
        <v>36</v>
      </c>
      <c r="Q5" s="23" t="s">
        <v>37</v>
      </c>
      <c r="R5" s="30" t="s">
        <v>30</v>
      </c>
      <c r="S5" s="29" t="s">
        <v>36</v>
      </c>
      <c r="T5" s="35" t="s">
        <v>37</v>
      </c>
      <c r="U5" s="28" t="s">
        <v>30</v>
      </c>
      <c r="V5" s="23" t="s">
        <v>35</v>
      </c>
    </row>
    <row r="6" spans="2:22">
      <c r="B6" s="428" t="str">
        <f>'HOME PAGE'!H5</f>
        <v>4 WEEKS  ENDING 02-25-2024</v>
      </c>
      <c r="C6" s="34" t="s">
        <v>103</v>
      </c>
      <c r="D6" s="8">
        <f>'Regions By Outlet Data'!C4</f>
        <v>25142960.14478974</v>
      </c>
      <c r="E6" s="5">
        <f>'Regions By Outlet Data'!D4</f>
        <v>-315486.14396698773</v>
      </c>
      <c r="F6" s="7">
        <f>'Regions By Outlet Data'!E4</f>
        <v>-1.2392199444878009E-2</v>
      </c>
      <c r="G6" s="10">
        <f>'Regions By Outlet Data'!F4</f>
        <v>79445351.20065932</v>
      </c>
      <c r="H6" s="6">
        <f>'Regions By Outlet Data'!G4</f>
        <v>1098329.8690446615</v>
      </c>
      <c r="I6" s="12">
        <f>'Regions By Outlet Data'!H4</f>
        <v>1.4018782723032031E-2</v>
      </c>
      <c r="J6" s="36">
        <f>'Regions By Outlet Data'!I4</f>
        <v>77.030200816731934</v>
      </c>
      <c r="K6" s="26">
        <f>'Regions By Outlet Data'!J4</f>
        <v>-2.3885310753106523</v>
      </c>
      <c r="M6" s="419" t="str">
        <f>'HOME PAGE'!H5</f>
        <v>4 WEEKS  ENDING 02-25-2024</v>
      </c>
      <c r="N6" s="34" t="s">
        <v>39</v>
      </c>
      <c r="O6" s="8">
        <f>'Regions By Outlet Data'!C12</f>
        <v>25063260.727695718</v>
      </c>
      <c r="P6" s="5">
        <f>'Regions By Outlet Data'!D12</f>
        <v>-305654.90872718021</v>
      </c>
      <c r="Q6" s="7">
        <f>'Regions By Outlet Data'!E12</f>
        <v>-1.2048402584789335E-2</v>
      </c>
      <c r="R6" s="10">
        <f>'Regions By Outlet Data'!F12</f>
        <v>78953162.896302551</v>
      </c>
      <c r="S6" s="6">
        <f>'Regions By Outlet Data'!G12</f>
        <v>1153482.9014339447</v>
      </c>
      <c r="T6" s="12">
        <f>'Regions By Outlet Data'!H12</f>
        <v>1.482631935645525E-2</v>
      </c>
      <c r="U6" s="36">
        <f>'Regions By Outlet Data'!I12</f>
        <v>76.992181217848568</v>
      </c>
      <c r="V6" s="26">
        <f>'Regions By Outlet Data'!J12</f>
        <v>-2.3636203278863377</v>
      </c>
    </row>
    <row r="7" spans="2:22">
      <c r="B7" s="429"/>
      <c r="C7" s="32" t="s">
        <v>104</v>
      </c>
      <c r="D7" s="9">
        <f>'Regions By Outlet Data'!C5</f>
        <v>40935541.241612315</v>
      </c>
      <c r="E7" s="2">
        <f>'Regions By Outlet Data'!D5</f>
        <v>1201649.0143061951</v>
      </c>
      <c r="F7" s="4">
        <f>'Regions By Outlet Data'!E5</f>
        <v>3.0242418926187956E-2</v>
      </c>
      <c r="G7" s="11">
        <f>'Regions By Outlet Data'!F5</f>
        <v>112012901.51195376</v>
      </c>
      <c r="H7" s="3">
        <f>'Regions By Outlet Data'!G5</f>
        <v>5044064.580953449</v>
      </c>
      <c r="I7" s="13">
        <f>'Regions By Outlet Data'!H5</f>
        <v>4.7154523931180969E-2</v>
      </c>
      <c r="J7" s="37">
        <f>'Regions By Outlet Data'!I5</f>
        <v>102.7942079768782</v>
      </c>
      <c r="K7" s="27">
        <f>'Regions By Outlet Data'!J5</f>
        <v>0.30599891367072019</v>
      </c>
      <c r="M7" s="420"/>
      <c r="N7" s="32" t="s">
        <v>40</v>
      </c>
      <c r="O7" s="9">
        <f>'Regions By Outlet Data'!C13</f>
        <v>40884497.517349705</v>
      </c>
      <c r="P7" s="2">
        <f>'Regions By Outlet Data'!D13</f>
        <v>1201517.6673804075</v>
      </c>
      <c r="Q7" s="4">
        <f>'Regions By Outlet Data'!E13</f>
        <v>3.0277909368777837E-2</v>
      </c>
      <c r="R7" s="11">
        <f>'Regions By Outlet Data'!F13</f>
        <v>111715870.63431373</v>
      </c>
      <c r="S7" s="3">
        <f>'Regions By Outlet Data'!G13</f>
        <v>5038381.4142982215</v>
      </c>
      <c r="T7" s="13">
        <f>'Regions By Outlet Data'!H13</f>
        <v>4.7230033731923346E-2</v>
      </c>
      <c r="U7" s="37">
        <f>'Regions By Outlet Data'!I13</f>
        <v>102.94166792711054</v>
      </c>
      <c r="V7" s="27">
        <f>'Regions By Outlet Data'!J13</f>
        <v>0.30494035482415427</v>
      </c>
    </row>
    <row r="8" spans="2:22">
      <c r="B8" s="429"/>
      <c r="C8" s="32" t="s">
        <v>105</v>
      </c>
      <c r="D8" s="9">
        <f>'Regions By Outlet Data'!C6</f>
        <v>34597413.433826387</v>
      </c>
      <c r="E8" s="2">
        <f>'Regions By Outlet Data'!D6</f>
        <v>1416125.0307794847</v>
      </c>
      <c r="F8" s="4">
        <f>'Regions By Outlet Data'!E6</f>
        <v>4.2678422054565179E-2</v>
      </c>
      <c r="G8" s="11">
        <f>'Regions By Outlet Data'!F6</f>
        <v>98475234.65907146</v>
      </c>
      <c r="H8" s="3">
        <f>'Regions By Outlet Data'!G6</f>
        <v>4683704.2762964368</v>
      </c>
      <c r="I8" s="13">
        <f>'Regions By Outlet Data'!H6</f>
        <v>4.9937390478454198E-2</v>
      </c>
      <c r="J8" s="37">
        <f>'Regions By Outlet Data'!I6</f>
        <v>101.34802346700779</v>
      </c>
      <c r="K8" s="27">
        <f>'Regions By Outlet Data'!J6</f>
        <v>1.2661689997213301</v>
      </c>
      <c r="M8" s="420"/>
      <c r="N8" s="32" t="s">
        <v>41</v>
      </c>
      <c r="O8" s="9">
        <f>'Regions By Outlet Data'!C14</f>
        <v>34517166.584716126</v>
      </c>
      <c r="P8" s="2">
        <f>'Regions By Outlet Data'!D14</f>
        <v>1418661.9373599477</v>
      </c>
      <c r="Q8" s="4">
        <f>'Regions By Outlet Data'!E14</f>
        <v>4.286181362194158E-2</v>
      </c>
      <c r="R8" s="11">
        <f>'Regions By Outlet Data'!F14</f>
        <v>98006206.365769908</v>
      </c>
      <c r="S8" s="3">
        <f>'Regions By Outlet Data'!G14</f>
        <v>4670363.1803897917</v>
      </c>
      <c r="T8" s="13">
        <f>'Regions By Outlet Data'!H14</f>
        <v>5.0038259911722158E-2</v>
      </c>
      <c r="U8" s="37">
        <f>'Regions By Outlet Data'!I14</f>
        <v>101.3844195109279</v>
      </c>
      <c r="V8" s="27">
        <f>'Regions By Outlet Data'!J14</f>
        <v>1.2793209382849682</v>
      </c>
    </row>
    <row r="9" spans="2:22">
      <c r="B9" s="429"/>
      <c r="C9" s="32" t="s">
        <v>106</v>
      </c>
      <c r="D9" s="9">
        <f>'Regions By Outlet Data'!C7</f>
        <v>55940461.179449528</v>
      </c>
      <c r="E9" s="2">
        <f>'Regions By Outlet Data'!D7</f>
        <v>2467856.7011022866</v>
      </c>
      <c r="F9" s="4">
        <f>'Regions By Outlet Data'!E7</f>
        <v>4.6151795394623059E-2</v>
      </c>
      <c r="G9" s="11">
        <f>'Regions By Outlet Data'!F7</f>
        <v>170808379.03919289</v>
      </c>
      <c r="H9" s="3">
        <f>'Regions By Outlet Data'!G7</f>
        <v>7594252.3552191854</v>
      </c>
      <c r="I9" s="13">
        <f>'Regions By Outlet Data'!H7</f>
        <v>4.6529381429854376E-2</v>
      </c>
      <c r="J9" s="37">
        <f>'Regions By Outlet Data'!I7</f>
        <v>116.67991506683441</v>
      </c>
      <c r="K9" s="27">
        <f>'Regions By Outlet Data'!J7</f>
        <v>2.5270540372771961</v>
      </c>
      <c r="M9" s="420"/>
      <c r="N9" s="32" t="s">
        <v>42</v>
      </c>
      <c r="O9" s="9">
        <f>'Regions By Outlet Data'!C15</f>
        <v>55668206.630355768</v>
      </c>
      <c r="P9" s="2">
        <f>'Regions By Outlet Data'!D15</f>
        <v>2487526.265446797</v>
      </c>
      <c r="Q9" s="4">
        <f>'Regions By Outlet Data'!E15</f>
        <v>4.6774998897685785E-2</v>
      </c>
      <c r="R9" s="11">
        <f>'Regions By Outlet Data'!F15</f>
        <v>169140412.92703375</v>
      </c>
      <c r="S9" s="3">
        <f>'Regions By Outlet Data'!G15</f>
        <v>7640607.8242051601</v>
      </c>
      <c r="T9" s="13">
        <f>'Regions By Outlet Data'!H15</f>
        <v>4.7310322259152611E-2</v>
      </c>
      <c r="U9" s="37">
        <f>'Regions By Outlet Data'!I15</f>
        <v>116.42378676563672</v>
      </c>
      <c r="V9" s="27">
        <f>'Regions By Outlet Data'!J15</f>
        <v>2.5837367627892007</v>
      </c>
    </row>
    <row r="10" spans="2:22">
      <c r="B10" s="429"/>
      <c r="C10" s="32" t="s">
        <v>107</v>
      </c>
      <c r="D10" s="9">
        <f>'Regions By Outlet Data'!C8</f>
        <v>19802856.014662601</v>
      </c>
      <c r="E10" s="2">
        <f>'Regions By Outlet Data'!D8</f>
        <v>816647.19276777655</v>
      </c>
      <c r="F10" s="4">
        <f>'Regions By Outlet Data'!E8</f>
        <v>4.3012651995380041E-2</v>
      </c>
      <c r="G10" s="11">
        <f>'Regions By Outlet Data'!F8</f>
        <v>52939238.490637191</v>
      </c>
      <c r="H10" s="3">
        <f>'Regions By Outlet Data'!G8</f>
        <v>2494277.1017611921</v>
      </c>
      <c r="I10" s="13">
        <f>'Regions By Outlet Data'!H8</f>
        <v>4.9445515133474241E-2</v>
      </c>
      <c r="J10" s="37">
        <f>'Regions By Outlet Data'!I8</f>
        <v>107.91136194981476</v>
      </c>
      <c r="K10" s="27">
        <f>'Regions By Outlet Data'!J8</f>
        <v>1.382314431993521</v>
      </c>
      <c r="M10" s="420"/>
      <c r="N10" s="32" t="s">
        <v>43</v>
      </c>
      <c r="O10" s="9">
        <f>'Regions By Outlet Data'!C16</f>
        <v>19764590.728282414</v>
      </c>
      <c r="P10" s="2">
        <f>'Regions By Outlet Data'!D16</f>
        <v>816807.89127948135</v>
      </c>
      <c r="Q10" s="4">
        <f>'Regions By Outlet Data'!E16</f>
        <v>4.3108362509007937E-2</v>
      </c>
      <c r="R10" s="11">
        <f>'Regions By Outlet Data'!F16</f>
        <v>52708151.389924854</v>
      </c>
      <c r="S10" s="3">
        <f>'Regions By Outlet Data'!G16</f>
        <v>2471966.9345234632</v>
      </c>
      <c r="T10" s="13">
        <f>'Regions By Outlet Data'!H16</f>
        <v>4.9206900590111943E-2</v>
      </c>
      <c r="U10" s="37">
        <f>'Regions By Outlet Data'!I16</f>
        <v>107.99200344076583</v>
      </c>
      <c r="V10" s="27">
        <f>'Regions By Outlet Data'!J16</f>
        <v>1.3879017244613294</v>
      </c>
    </row>
    <row r="11" spans="2:22">
      <c r="B11" s="429"/>
      <c r="C11" s="32" t="s">
        <v>108</v>
      </c>
      <c r="D11" s="9">
        <f>'Regions By Outlet Data'!C9</f>
        <v>28427250.390857689</v>
      </c>
      <c r="E11" s="2">
        <f>'Regions By Outlet Data'!D9</f>
        <v>652699.74947489426</v>
      </c>
      <c r="F11" s="4">
        <f>'Regions By Outlet Data'!E9</f>
        <v>2.3499921129323396E-2</v>
      </c>
      <c r="G11" s="11">
        <f>'Regions By Outlet Data'!F9</f>
        <v>78457958.956052542</v>
      </c>
      <c r="H11" s="3">
        <f>'Regions By Outlet Data'!G9</f>
        <v>2966195.560825482</v>
      </c>
      <c r="I11" s="13">
        <f>'Regions By Outlet Data'!H9</f>
        <v>3.9291644908284372E-2</v>
      </c>
      <c r="J11" s="37">
        <f>'Regions By Outlet Data'!I9</f>
        <v>81.392681755102444</v>
      </c>
      <c r="K11" s="27">
        <f>'Regions By Outlet Data'!J9</f>
        <v>-0.4892332658070444</v>
      </c>
      <c r="M11" s="420"/>
      <c r="N11" s="32" t="s">
        <v>44</v>
      </c>
      <c r="O11" s="9">
        <f>'Regions By Outlet Data'!C17</f>
        <v>28383459.171588458</v>
      </c>
      <c r="P11" s="2">
        <f>'Regions By Outlet Data'!D17</f>
        <v>639507.95707595721</v>
      </c>
      <c r="Q11" s="4">
        <f>'Regions By Outlet Data'!E17</f>
        <v>2.3050356170661045E-2</v>
      </c>
      <c r="R11" s="11">
        <f>'Regions By Outlet Data'!F17</f>
        <v>78201641.256428733</v>
      </c>
      <c r="S11" s="3">
        <f>'Regions By Outlet Data'!G17</f>
        <v>2904072.1259152144</v>
      </c>
      <c r="T11" s="13">
        <f>'Regions By Outlet Data'!H17</f>
        <v>3.8567939967378985E-2</v>
      </c>
      <c r="U11" s="37">
        <f>'Regions By Outlet Data'!I17</f>
        <v>81.485484965114395</v>
      </c>
      <c r="V11" s="27">
        <f>'Regions By Outlet Data'!J17</f>
        <v>-0.52983577687129468</v>
      </c>
    </row>
    <row r="12" spans="2:22">
      <c r="B12" s="429"/>
      <c r="C12" s="32" t="s">
        <v>109</v>
      </c>
      <c r="D12" s="9">
        <f>'Regions By Outlet Data'!C10</f>
        <v>41243171.699072979</v>
      </c>
      <c r="E12" s="2">
        <f>'Regions By Outlet Data'!D10</f>
        <v>1287999.3376456872</v>
      </c>
      <c r="F12" s="4">
        <f>'Regions By Outlet Data'!E10</f>
        <v>3.2236110158521583E-2</v>
      </c>
      <c r="G12" s="11">
        <f>'Regions By Outlet Data'!F10</f>
        <v>114426371.31762859</v>
      </c>
      <c r="H12" s="3">
        <f>'Regions By Outlet Data'!G10</f>
        <v>5227480.2135022134</v>
      </c>
      <c r="I12" s="13">
        <f>'Regions By Outlet Data'!H10</f>
        <v>4.7871184044511593E-2</v>
      </c>
      <c r="J12" s="37">
        <f>'Regions By Outlet Data'!I10</f>
        <v>106.88465820606797</v>
      </c>
      <c r="K12" s="27">
        <f>'Regions By Outlet Data'!J10</f>
        <v>0.26758119220419019</v>
      </c>
      <c r="M12" s="420"/>
      <c r="N12" s="32" t="s">
        <v>45</v>
      </c>
      <c r="O12" s="9">
        <f>'Regions By Outlet Data'!C18</f>
        <v>41136905.144449577</v>
      </c>
      <c r="P12" s="2">
        <f>'Regions By Outlet Data'!D18</f>
        <v>1260046.1859221384</v>
      </c>
      <c r="Q12" s="4">
        <f>'Regions By Outlet Data'!E18</f>
        <v>3.1598431241352441E-2</v>
      </c>
      <c r="R12" s="11">
        <f>'Regions By Outlet Data'!F18</f>
        <v>113838145.45847335</v>
      </c>
      <c r="S12" s="3">
        <f>'Regions By Outlet Data'!G18</f>
        <v>5083876.8872989118</v>
      </c>
      <c r="T12" s="13">
        <f>'Regions By Outlet Data'!H18</f>
        <v>4.674645836059077E-2</v>
      </c>
      <c r="U12" s="37">
        <f>'Regions By Outlet Data'!I18</f>
        <v>106.89548456754056</v>
      </c>
      <c r="V12" s="27">
        <f>'Regions By Outlet Data'!J18</f>
        <v>0.19646440628186213</v>
      </c>
    </row>
    <row r="13" spans="2:22" ht="15.75" thickBot="1">
      <c r="B13" s="430"/>
      <c r="C13" s="33" t="s">
        <v>110</v>
      </c>
      <c r="D13" s="179">
        <f>'Regions By Outlet Data'!C11</f>
        <v>31716620.824851837</v>
      </c>
      <c r="E13" s="180">
        <f>'Regions By Outlet Data'!D11</f>
        <v>472783.42632183805</v>
      </c>
      <c r="F13" s="181">
        <f>'Regions By Outlet Data'!E11</f>
        <v>1.5132053732429237E-2</v>
      </c>
      <c r="G13" s="182">
        <f>'Regions By Outlet Data'!F11</f>
        <v>92352081.816590384</v>
      </c>
      <c r="H13" s="183">
        <f>'Regions By Outlet Data'!G11</f>
        <v>3010714.0920440704</v>
      </c>
      <c r="I13" s="184">
        <f>'Regions By Outlet Data'!H11</f>
        <v>3.3698992624856407E-2</v>
      </c>
      <c r="J13" s="185">
        <f>'Regions By Outlet Data'!I11</f>
        <v>101.01282129909576</v>
      </c>
      <c r="K13" s="186">
        <f>'Regions By Outlet Data'!J11</f>
        <v>-1.4448325043288293</v>
      </c>
      <c r="M13" s="421"/>
      <c r="N13" s="33" t="s">
        <v>46</v>
      </c>
      <c r="O13" s="179">
        <f>'Regions By Outlet Data'!C19</f>
        <v>31644333.138885066</v>
      </c>
      <c r="P13" s="180">
        <f>'Regions By Outlet Data'!D19</f>
        <v>473634.90859174728</v>
      </c>
      <c r="Q13" s="181">
        <f>'Regions By Outlet Data'!E19</f>
        <v>1.5194876453920562E-2</v>
      </c>
      <c r="R13" s="182">
        <f>'Regions By Outlet Data'!F19</f>
        <v>91924629.765969291</v>
      </c>
      <c r="S13" s="183">
        <f>'Regions By Outlet Data'!G19</f>
        <v>3011459.4481549263</v>
      </c>
      <c r="T13" s="184">
        <f>'Regions By Outlet Data'!H19</f>
        <v>3.3869666747801924E-2</v>
      </c>
      <c r="U13" s="185">
        <f>'Regions By Outlet Data'!I19</f>
        <v>101.05317596195498</v>
      </c>
      <c r="V13" s="186">
        <f>'Regions By Outlet Data'!J19</f>
        <v>-1.4440930564641121</v>
      </c>
    </row>
    <row r="14" spans="2:22">
      <c r="B14" s="428" t="str">
        <f>'HOME PAGE'!H6</f>
        <v>LATEST 52 WEEKS ENDING 02-25-2024</v>
      </c>
      <c r="C14" s="34" t="s">
        <v>103</v>
      </c>
      <c r="D14" s="8">
        <f>'Regions By Outlet Data'!C49</f>
        <v>328298365.28332806</v>
      </c>
      <c r="E14" s="5">
        <f>'Regions By Outlet Data'!D49</f>
        <v>-2221329.9553577304</v>
      </c>
      <c r="F14" s="7">
        <f>'Regions By Outlet Data'!E49</f>
        <v>-6.7207188780492805E-3</v>
      </c>
      <c r="G14" s="10">
        <f>'Regions By Outlet Data'!F49</f>
        <v>1012612757.3668116</v>
      </c>
      <c r="H14" s="6">
        <f>'Regions By Outlet Data'!G49</f>
        <v>42375039.175029278</v>
      </c>
      <c r="I14" s="12">
        <f>'Regions By Outlet Data'!H49</f>
        <v>4.367490397508253E-2</v>
      </c>
      <c r="J14" s="36">
        <f>'Regions By Outlet Data'!I49</f>
        <v>81.235724176915255</v>
      </c>
      <c r="K14" s="26">
        <f>'Regions By Outlet Data'!J49</f>
        <v>-2.2529454589688953</v>
      </c>
      <c r="M14" s="419" t="str">
        <f>'HOME PAGE'!H6</f>
        <v>LATEST 52 WEEKS ENDING 02-25-2024</v>
      </c>
      <c r="N14" s="34" t="s">
        <v>39</v>
      </c>
      <c r="O14" s="8">
        <f>'Regions By Outlet Data'!C57</f>
        <v>327092565.86334091</v>
      </c>
      <c r="P14" s="5">
        <f>'Regions By Outlet Data'!D57</f>
        <v>-2172930.5014241934</v>
      </c>
      <c r="Q14" s="7">
        <f>'Regions By Outlet Data'!E57</f>
        <v>-6.5993264566566959E-3</v>
      </c>
      <c r="R14" s="10">
        <f>'Regions By Outlet Data'!F57</f>
        <v>1005186461.3715738</v>
      </c>
      <c r="S14" s="6">
        <f>'Regions By Outlet Data'!G57</f>
        <v>42235691.743062854</v>
      </c>
      <c r="T14" s="12">
        <f>'Regions By Outlet Data'!H57</f>
        <v>4.386069680317782E-2</v>
      </c>
      <c r="U14" s="36">
        <f>'Regions By Outlet Data'!I57</f>
        <v>81.185576934684406</v>
      </c>
      <c r="V14" s="26">
        <f>'Regions By Outlet Data'!J57</f>
        <v>-2.2496292460462683</v>
      </c>
    </row>
    <row r="15" spans="2:22">
      <c r="B15" s="429"/>
      <c r="C15" s="32" t="s">
        <v>104</v>
      </c>
      <c r="D15" s="9">
        <f>'Regions By Outlet Data'!C50</f>
        <v>499737658.27914387</v>
      </c>
      <c r="E15" s="2">
        <f>'Regions By Outlet Data'!D50</f>
        <v>15712377.367262006</v>
      </c>
      <c r="F15" s="4">
        <f>'Regions By Outlet Data'!E50</f>
        <v>3.2461894010289281E-2</v>
      </c>
      <c r="G15" s="11">
        <f>'Regions By Outlet Data'!F50</f>
        <v>1353686678.1960061</v>
      </c>
      <c r="H15" s="3">
        <f>'Regions By Outlet Data'!G50</f>
        <v>90193222.557544947</v>
      </c>
      <c r="I15" s="13">
        <f>'Regions By Outlet Data'!H50</f>
        <v>7.1384004527327793E-2</v>
      </c>
      <c r="J15" s="37">
        <f>'Regions By Outlet Data'!I50</f>
        <v>101.35470132313833</v>
      </c>
      <c r="K15" s="27">
        <f>'Regions By Outlet Data'!J50</f>
        <v>0.26195739567040732</v>
      </c>
      <c r="M15" s="420"/>
      <c r="N15" s="32" t="s">
        <v>40</v>
      </c>
      <c r="O15" s="9">
        <f>'Regions By Outlet Data'!C58</f>
        <v>499005369.80489528</v>
      </c>
      <c r="P15" s="2">
        <f>'Regions By Outlet Data'!D58</f>
        <v>15727509.672304213</v>
      </c>
      <c r="Q15" s="4">
        <f>'Regions By Outlet Data'!E58</f>
        <v>3.2543410260898867E-2</v>
      </c>
      <c r="R15" s="11">
        <f>'Regions By Outlet Data'!F58</f>
        <v>1349312508.1769998</v>
      </c>
      <c r="S15" s="3">
        <f>'Regions By Outlet Data'!G58</f>
        <v>90041593.790086746</v>
      </c>
      <c r="T15" s="13">
        <f>'Regions By Outlet Data'!H58</f>
        <v>7.150295679935105E-2</v>
      </c>
      <c r="U15" s="37">
        <f>'Regions By Outlet Data'!I58</f>
        <v>101.51656435183479</v>
      </c>
      <c r="V15" s="27">
        <f>'Regions By Outlet Data'!J58</f>
        <v>0.26033249728320129</v>
      </c>
    </row>
    <row r="16" spans="2:22">
      <c r="B16" s="429"/>
      <c r="C16" s="32" t="s">
        <v>105</v>
      </c>
      <c r="D16" s="9">
        <f>'Regions By Outlet Data'!C51</f>
        <v>422233381.52822644</v>
      </c>
      <c r="E16" s="2">
        <f>'Regions By Outlet Data'!D51</f>
        <v>17182740.255933642</v>
      </c>
      <c r="F16" s="4">
        <f>'Regions By Outlet Data'!E51</f>
        <v>4.2421214794183357E-2</v>
      </c>
      <c r="G16" s="11">
        <f>'Regions By Outlet Data'!F51</f>
        <v>1196493806.6958447</v>
      </c>
      <c r="H16" s="3">
        <f>'Regions By Outlet Data'!G51</f>
        <v>92965474.259170532</v>
      </c>
      <c r="I16" s="13">
        <f>'Regions By Outlet Data'!H51</f>
        <v>8.4243849049073102E-2</v>
      </c>
      <c r="J16" s="37">
        <f>'Regions By Outlet Data'!I51</f>
        <v>99.898261496196909</v>
      </c>
      <c r="K16" s="27">
        <f>'Regions By Outlet Data'!J51</f>
        <v>0.97223460634673131</v>
      </c>
      <c r="M16" s="420"/>
      <c r="N16" s="32" t="s">
        <v>41</v>
      </c>
      <c r="O16" s="9">
        <f>'Regions By Outlet Data'!C59</f>
        <v>421083570.28951865</v>
      </c>
      <c r="P16" s="2">
        <f>'Regions By Outlet Data'!D59</f>
        <v>17189000.045416653</v>
      </c>
      <c r="Q16" s="4">
        <f>'Regions By Outlet Data'!E59</f>
        <v>4.255813598837966E-2</v>
      </c>
      <c r="R16" s="11">
        <f>'Regions By Outlet Data'!F59</f>
        <v>1189872538.1986897</v>
      </c>
      <c r="S16" s="3">
        <f>'Regions By Outlet Data'!G59</f>
        <v>92586310.216095924</v>
      </c>
      <c r="T16" s="13">
        <f>'Regions By Outlet Data'!H59</f>
        <v>8.4377537833788083E-2</v>
      </c>
      <c r="U16" s="37">
        <f>'Regions By Outlet Data'!I59</f>
        <v>99.931759267257178</v>
      </c>
      <c r="V16" s="27">
        <f>'Regions By Outlet Data'!J59</f>
        <v>0.97574816539020048</v>
      </c>
    </row>
    <row r="17" spans="2:22">
      <c r="B17" s="429"/>
      <c r="C17" s="32" t="s">
        <v>106</v>
      </c>
      <c r="D17" s="9">
        <f>'Regions By Outlet Data'!C52</f>
        <v>689476647.13104391</v>
      </c>
      <c r="E17" s="2">
        <f>'Regions By Outlet Data'!D52</f>
        <v>21979887.298461795</v>
      </c>
      <c r="F17" s="4">
        <f>'Regions By Outlet Data'!E52</f>
        <v>3.2928829952634783E-2</v>
      </c>
      <c r="G17" s="11">
        <f>'Regions By Outlet Data'!F52</f>
        <v>2116371332.2063806</v>
      </c>
      <c r="H17" s="3">
        <f>'Regions By Outlet Data'!G52</f>
        <v>134695344.00814295</v>
      </c>
      <c r="I17" s="13">
        <f>'Regions By Outlet Data'!H52</f>
        <v>6.7970417369092456E-2</v>
      </c>
      <c r="J17" s="37">
        <f>'Regions By Outlet Data'!I52</f>
        <v>116.15110236057056</v>
      </c>
      <c r="K17" s="27">
        <f>'Regions By Outlet Data'!J52</f>
        <v>0.76758623058550768</v>
      </c>
      <c r="M17" s="420"/>
      <c r="N17" s="32" t="s">
        <v>42</v>
      </c>
      <c r="O17" s="9">
        <f>'Regions By Outlet Data'!C60</f>
        <v>685525591.52349496</v>
      </c>
      <c r="P17" s="2">
        <f>'Regions By Outlet Data'!D60</f>
        <v>22184960.567481279</v>
      </c>
      <c r="Q17" s="4">
        <f>'Regions By Outlet Data'!E60</f>
        <v>3.3444296236622914E-2</v>
      </c>
      <c r="R17" s="11">
        <f>'Regions By Outlet Data'!F60</f>
        <v>2092509669.2676456</v>
      </c>
      <c r="S17" s="3">
        <f>'Regions By Outlet Data'!G60</f>
        <v>134263367.39910078</v>
      </c>
      <c r="T17" s="13">
        <f>'Regions By Outlet Data'!H60</f>
        <v>6.8563064447504693E-2</v>
      </c>
      <c r="U17" s="37">
        <f>'Regions By Outlet Data'!I60</f>
        <v>115.83967186247037</v>
      </c>
      <c r="V17" s="27">
        <f>'Regions By Outlet Data'!J60</f>
        <v>0.81152327388568324</v>
      </c>
    </row>
    <row r="18" spans="2:22">
      <c r="B18" s="429"/>
      <c r="C18" s="32" t="s">
        <v>107</v>
      </c>
      <c r="D18" s="9">
        <f>'Regions By Outlet Data'!C53</f>
        <v>242165867.2114456</v>
      </c>
      <c r="E18" s="2">
        <f>'Regions By Outlet Data'!D53</f>
        <v>10758832.600967824</v>
      </c>
      <c r="F18" s="4">
        <f>'Regions By Outlet Data'!E53</f>
        <v>4.6493109507573634E-2</v>
      </c>
      <c r="G18" s="11">
        <f>'Regions By Outlet Data'!F53</f>
        <v>648024141.0992415</v>
      </c>
      <c r="H18" s="3">
        <f>'Regions By Outlet Data'!G53</f>
        <v>51162251.982077122</v>
      </c>
      <c r="I18" s="13">
        <f>'Regions By Outlet Data'!H53</f>
        <v>8.5718744846907016E-2</v>
      </c>
      <c r="J18" s="37">
        <f>'Regions By Outlet Data'!I53</f>
        <v>106.58252071809211</v>
      </c>
      <c r="K18" s="27">
        <f>'Regions By Outlet Data'!J53</f>
        <v>1.4479629679433401</v>
      </c>
      <c r="M18" s="420"/>
      <c r="N18" s="32" t="s">
        <v>43</v>
      </c>
      <c r="O18" s="9">
        <f>'Regions By Outlet Data'!C61</f>
        <v>241606210.02100521</v>
      </c>
      <c r="P18" s="2">
        <f>'Regions By Outlet Data'!D61</f>
        <v>10743047.031887203</v>
      </c>
      <c r="Q18" s="4">
        <f>'Regions By Outlet Data'!E61</f>
        <v>4.6534262516335655E-2</v>
      </c>
      <c r="R18" s="11">
        <f>'Regions By Outlet Data'!F61</f>
        <v>644866103.77731073</v>
      </c>
      <c r="S18" s="3">
        <f>'Regions By Outlet Data'!G61</f>
        <v>51014415.887436271</v>
      </c>
      <c r="T18" s="13">
        <f>'Regions By Outlet Data'!H61</f>
        <v>8.590430393269595E-2</v>
      </c>
      <c r="U18" s="37">
        <f>'Regions By Outlet Data'!I61</f>
        <v>106.66231893424643</v>
      </c>
      <c r="V18" s="27">
        <f>'Regions By Outlet Data'!J61</f>
        <v>1.4427545468924023</v>
      </c>
    </row>
    <row r="19" spans="2:22">
      <c r="B19" s="429"/>
      <c r="C19" s="32" t="s">
        <v>108</v>
      </c>
      <c r="D19" s="9">
        <f>'Regions By Outlet Data'!C54</f>
        <v>355604443.17226738</v>
      </c>
      <c r="E19" s="2">
        <f>'Regions By Outlet Data'!D54</f>
        <v>10994121.047839761</v>
      </c>
      <c r="F19" s="4">
        <f>'Regions By Outlet Data'!E54</f>
        <v>3.1903052062004514E-2</v>
      </c>
      <c r="G19" s="11">
        <f>'Regions By Outlet Data'!F54</f>
        <v>970833101.67482209</v>
      </c>
      <c r="H19" s="3">
        <f>'Regions By Outlet Data'!G54</f>
        <v>77101515.079607606</v>
      </c>
      <c r="I19" s="13">
        <f>'Regions By Outlet Data'!H54</f>
        <v>8.6269206813351818E-2</v>
      </c>
      <c r="J19" s="37">
        <f>'Regions By Outlet Data'!I54</f>
        <v>82.233996081658503</v>
      </c>
      <c r="K19" s="27">
        <f>'Regions By Outlet Data'!J54</f>
        <v>-2.9729861629803622E-2</v>
      </c>
      <c r="M19" s="420"/>
      <c r="N19" s="32" t="s">
        <v>44</v>
      </c>
      <c r="O19" s="9">
        <f>'Regions By Outlet Data'!C62</f>
        <v>355056045.84347576</v>
      </c>
      <c r="P19" s="2">
        <f>'Regions By Outlet Data'!D62</f>
        <v>10897397.290328681</v>
      </c>
      <c r="Q19" s="4">
        <f>'Regions By Outlet Data'!E62</f>
        <v>3.1663877505742351E-2</v>
      </c>
      <c r="R19" s="11">
        <f>'Regions By Outlet Data'!F62</f>
        <v>967469650.95665085</v>
      </c>
      <c r="S19" s="3">
        <f>'Regions By Outlet Data'!G62</f>
        <v>76482022.189171314</v>
      </c>
      <c r="T19" s="13">
        <f>'Regions By Outlet Data'!H62</f>
        <v>8.583960059576852E-2</v>
      </c>
      <c r="U19" s="37">
        <f>'Regions By Outlet Data'!I62</f>
        <v>82.35898768893847</v>
      </c>
      <c r="V19" s="27">
        <f>'Regions By Outlet Data'!J62</f>
        <v>-5.704498836362859E-2</v>
      </c>
    </row>
    <row r="20" spans="2:22">
      <c r="B20" s="429"/>
      <c r="C20" s="32" t="s">
        <v>109</v>
      </c>
      <c r="D20" s="9">
        <f>'Regions By Outlet Data'!C55</f>
        <v>503813202.18587708</v>
      </c>
      <c r="E20" s="2">
        <f>'Regions By Outlet Data'!D55</f>
        <v>26702293.812853873</v>
      </c>
      <c r="F20" s="4">
        <f>'Regions By Outlet Data'!E55</f>
        <v>5.5966638666699729E-2</v>
      </c>
      <c r="G20" s="11">
        <f>'Regions By Outlet Data'!F55</f>
        <v>1370232060.7595909</v>
      </c>
      <c r="H20" s="3">
        <f>'Regions By Outlet Data'!G55</f>
        <v>113687467.29818273</v>
      </c>
      <c r="I20" s="13">
        <f>'Regions By Outlet Data'!H55</f>
        <v>9.0476269517031166E-2</v>
      </c>
      <c r="J20" s="37">
        <f>'Regions By Outlet Data'!I55</f>
        <v>105.45485367675435</v>
      </c>
      <c r="K20" s="27">
        <f>'Regions By Outlet Data'!J55</f>
        <v>2.3658710140804544</v>
      </c>
      <c r="M20" s="420"/>
      <c r="N20" s="32" t="s">
        <v>45</v>
      </c>
      <c r="O20" s="9">
        <f>'Regions By Outlet Data'!C63</f>
        <v>502481186.4663192</v>
      </c>
      <c r="P20" s="2">
        <f>'Regions By Outlet Data'!D63</f>
        <v>26498171.474906921</v>
      </c>
      <c r="Q20" s="4">
        <f>'Regions By Outlet Data'!E63</f>
        <v>5.5670413944045885E-2</v>
      </c>
      <c r="R20" s="11">
        <f>'Regions By Outlet Data'!F63</f>
        <v>1362882783.9364386</v>
      </c>
      <c r="S20" s="3">
        <f>'Regions By Outlet Data'!G63</f>
        <v>112439151.65149164</v>
      </c>
      <c r="T20" s="13">
        <f>'Regions By Outlet Data'!H63</f>
        <v>8.9919408399105977E-2</v>
      </c>
      <c r="U20" s="37">
        <f>'Regions By Outlet Data'!I63</f>
        <v>105.49860257084278</v>
      </c>
      <c r="V20" s="27">
        <f>'Regions By Outlet Data'!J63</f>
        <v>2.3276866416718462</v>
      </c>
    </row>
    <row r="21" spans="2:22" ht="15.75" thickBot="1">
      <c r="B21" s="430"/>
      <c r="C21" s="33" t="s">
        <v>110</v>
      </c>
      <c r="D21" s="179">
        <f>'Regions By Outlet Data'!C56</f>
        <v>398273585.8902868</v>
      </c>
      <c r="E21" s="180">
        <f>'Regions By Outlet Data'!D56</f>
        <v>6436936.9801710248</v>
      </c>
      <c r="F21" s="181">
        <f>'Regions By Outlet Data'!E56</f>
        <v>1.6427603181262421E-2</v>
      </c>
      <c r="G21" s="182">
        <f>'Regions By Outlet Data'!F56</f>
        <v>1144187083.4956863</v>
      </c>
      <c r="H21" s="183">
        <f>'Regions By Outlet Data'!G56</f>
        <v>64159385.81547451</v>
      </c>
      <c r="I21" s="184">
        <f>'Regions By Outlet Data'!H56</f>
        <v>5.9405315209306447E-2</v>
      </c>
      <c r="J21" s="185">
        <f>'Regions By Outlet Data'!I56</f>
        <v>102.44831227994626</v>
      </c>
      <c r="K21" s="186">
        <f>'Regions By Outlet Data'!J56</f>
        <v>-1.597411494796944</v>
      </c>
      <c r="M21" s="421"/>
      <c r="N21" s="33" t="s">
        <v>46</v>
      </c>
      <c r="O21" s="179">
        <f>'Regions By Outlet Data'!C64</f>
        <v>397236165.92523044</v>
      </c>
      <c r="P21" s="180">
        <f>'Regions By Outlet Data'!D64</f>
        <v>6479165.0950581431</v>
      </c>
      <c r="Q21" s="181">
        <f>'Regions By Outlet Data'!E64</f>
        <v>1.6581059536471533E-2</v>
      </c>
      <c r="R21" s="182">
        <f>'Regions By Outlet Data'!F64</f>
        <v>1137999197.7569313</v>
      </c>
      <c r="S21" s="183">
        <f>'Regions By Outlet Data'!G64</f>
        <v>64207512.005543232</v>
      </c>
      <c r="T21" s="184">
        <f>'Regions By Outlet Data'!H64</f>
        <v>5.9795128661863206E-2</v>
      </c>
      <c r="U21" s="185">
        <f>'Regions By Outlet Data'!I64</f>
        <v>102.49482942505588</v>
      </c>
      <c r="V21" s="186">
        <f>'Regions By Outlet Data'!J64</f>
        <v>-1.5927412380889336</v>
      </c>
    </row>
    <row r="22" spans="2:22">
      <c r="B22" s="428" t="str">
        <f>'HOME PAGE'!H7</f>
        <v>YTD Ending 02-25-2024</v>
      </c>
      <c r="C22" s="31" t="s">
        <v>103</v>
      </c>
      <c r="D22" s="8">
        <f>'Regions By Outlet Data'!C94</f>
        <v>51088207.877342582</v>
      </c>
      <c r="E22" s="5">
        <f>'Regions By Outlet Data'!D94</f>
        <v>-555054.04419130087</v>
      </c>
      <c r="F22" s="7">
        <f>'Regions By Outlet Data'!E94</f>
        <v>-1.0747850223609866E-2</v>
      </c>
      <c r="G22" s="10">
        <f>'Regions By Outlet Data'!F94</f>
        <v>158934516.09421372</v>
      </c>
      <c r="H22" s="6">
        <f>'Regions By Outlet Data'!G94</f>
        <v>1225267.697119236</v>
      </c>
      <c r="I22" s="12">
        <f>'Regions By Outlet Data'!H94</f>
        <v>7.769155642883714E-3</v>
      </c>
      <c r="J22" s="36">
        <f>'Regions By Outlet Data'!I94</f>
        <v>78.067038186749826</v>
      </c>
      <c r="K22" s="26">
        <f>'Regions By Outlet Data'!J94</f>
        <v>-2.0257972168825802</v>
      </c>
      <c r="M22" s="419" t="str">
        <f>'HOME PAGE'!H7</f>
        <v>YTD Ending 02-25-2024</v>
      </c>
      <c r="N22" s="31" t="s">
        <v>39</v>
      </c>
      <c r="O22" s="8">
        <f>'Regions By Outlet Data'!C102</f>
        <v>50922496.233889677</v>
      </c>
      <c r="P22" s="5">
        <f>'Regions By Outlet Data'!D102</f>
        <v>-546605.62369260192</v>
      </c>
      <c r="Q22" s="7">
        <f>'Regions By Outlet Data'!E102</f>
        <v>-1.062007309171799E-2</v>
      </c>
      <c r="R22" s="10">
        <f>'Regions By Outlet Data'!F102</f>
        <v>157906874.67939478</v>
      </c>
      <c r="S22" s="6">
        <f>'Regions By Outlet Data'!G102</f>
        <v>1253082.4103888273</v>
      </c>
      <c r="T22" s="12">
        <f>'Regions By Outlet Data'!H102</f>
        <v>7.9990557026352327E-3</v>
      </c>
      <c r="U22" s="36">
        <f>'Regions By Outlet Data'!I102</f>
        <v>78.01474206918877</v>
      </c>
      <c r="V22" s="26">
        <f>'Regions By Outlet Data'!J102</f>
        <v>-2.022485485709737</v>
      </c>
    </row>
    <row r="23" spans="2:22">
      <c r="B23" s="429"/>
      <c r="C23" s="32" t="s">
        <v>104</v>
      </c>
      <c r="D23" s="9">
        <f>'Regions By Outlet Data'!C95</f>
        <v>81804583.876094684</v>
      </c>
      <c r="E23" s="2">
        <f>'Regions By Outlet Data'!D95</f>
        <v>2097623.740921393</v>
      </c>
      <c r="F23" s="4">
        <f>'Regions By Outlet Data'!E95</f>
        <v>2.631669476999347E-2</v>
      </c>
      <c r="G23" s="11">
        <f>'Regions By Outlet Data'!F95</f>
        <v>222308804.51806414</v>
      </c>
      <c r="H23" s="3">
        <f>'Regions By Outlet Data'!G95</f>
        <v>8649069.5435295701</v>
      </c>
      <c r="I23" s="13">
        <f>'Regions By Outlet Data'!H95</f>
        <v>4.0480577889701233E-2</v>
      </c>
      <c r="J23" s="37">
        <f>'Regions By Outlet Data'!I95</f>
        <v>102.45853903569359</v>
      </c>
      <c r="K23" s="27">
        <f>'Regions By Outlet Data'!J95</f>
        <v>0.24745577163488974</v>
      </c>
      <c r="M23" s="420"/>
      <c r="N23" s="32" t="s">
        <v>40</v>
      </c>
      <c r="O23" s="9">
        <f>'Regions By Outlet Data'!C103</f>
        <v>81705627.529528767</v>
      </c>
      <c r="P23" s="2">
        <f>'Regions By Outlet Data'!D103</f>
        <v>2101364.0679242313</v>
      </c>
      <c r="Q23" s="4">
        <f>'Regions By Outlet Data'!E103</f>
        <v>2.6397632193880929E-2</v>
      </c>
      <c r="R23" s="11">
        <f>'Regions By Outlet Data'!F103</f>
        <v>221734614.74422064</v>
      </c>
      <c r="S23" s="3">
        <f>'Regions By Outlet Data'!G103</f>
        <v>8666401.6660798192</v>
      </c>
      <c r="T23" s="13">
        <f>'Regions By Outlet Data'!H103</f>
        <v>4.0674305852001935E-2</v>
      </c>
      <c r="U23" s="37">
        <f>'Regions By Outlet Data'!I103</f>
        <v>102.59883909813583</v>
      </c>
      <c r="V23" s="27">
        <f>'Regions By Outlet Data'!J103</f>
        <v>0.24514611722341328</v>
      </c>
    </row>
    <row r="24" spans="2:22">
      <c r="B24" s="429"/>
      <c r="C24" s="32" t="s">
        <v>105</v>
      </c>
      <c r="D24" s="9">
        <f>'Regions By Outlet Data'!C96</f>
        <v>69193777.214980096</v>
      </c>
      <c r="E24" s="2">
        <f>'Regions By Outlet Data'!D96</f>
        <v>2675883.5807474926</v>
      </c>
      <c r="F24" s="4">
        <f>'Regions By Outlet Data'!E96</f>
        <v>4.0228026393343018E-2</v>
      </c>
      <c r="G24" s="11">
        <f>'Regions By Outlet Data'!F96</f>
        <v>195442727.25605941</v>
      </c>
      <c r="H24" s="3">
        <f>'Regions By Outlet Data'!G96</f>
        <v>8561674.6821940541</v>
      </c>
      <c r="I24" s="13">
        <f>'Regions By Outlet Data'!H96</f>
        <v>4.5813497753123066E-2</v>
      </c>
      <c r="J24" s="37">
        <f>'Regions By Outlet Data'!I96</f>
        <v>101.097659699684</v>
      </c>
      <c r="K24" s="27">
        <f>'Regions By Outlet Data'!J96</f>
        <v>1.3530265923429567</v>
      </c>
      <c r="M24" s="420"/>
      <c r="N24" s="32" t="s">
        <v>41</v>
      </c>
      <c r="O24" s="9">
        <f>'Regions By Outlet Data'!C104</f>
        <v>69041059.902691916</v>
      </c>
      <c r="P24" s="2">
        <f>'Regions By Outlet Data'!D104</f>
        <v>2683913.506512858</v>
      </c>
      <c r="Q24" s="4">
        <f>'Regions By Outlet Data'!E104</f>
        <v>4.044648771495999E-2</v>
      </c>
      <c r="R24" s="11">
        <f>'Regions By Outlet Data'!F104</f>
        <v>194551872.51332465</v>
      </c>
      <c r="S24" s="3">
        <f>'Regions By Outlet Data'!G104</f>
        <v>8565408.1901474595</v>
      </c>
      <c r="T24" s="13">
        <f>'Regions By Outlet Data'!H104</f>
        <v>4.6053933125283129E-2</v>
      </c>
      <c r="U24" s="37">
        <f>'Regions By Outlet Data'!I104</f>
        <v>101.13499819493788</v>
      </c>
      <c r="V24" s="27">
        <f>'Regions By Outlet Data'!J104</f>
        <v>1.3640283134091788</v>
      </c>
    </row>
    <row r="25" spans="2:22">
      <c r="B25" s="429"/>
      <c r="C25" s="32" t="s">
        <v>106</v>
      </c>
      <c r="D25" s="9">
        <f>'Regions By Outlet Data'!C97</f>
        <v>111637280.24692757</v>
      </c>
      <c r="E25" s="2">
        <f>'Regions By Outlet Data'!D97</f>
        <v>4341061.9785691351</v>
      </c>
      <c r="F25" s="4">
        <f>'Regions By Outlet Data'!E97</f>
        <v>4.045866712386554E-2</v>
      </c>
      <c r="G25" s="11">
        <f>'Regions By Outlet Data'!F97</f>
        <v>339735230.49921286</v>
      </c>
      <c r="H25" s="3">
        <f>'Regions By Outlet Data'!G97</f>
        <v>12995306.344437003</v>
      </c>
      <c r="I25" s="13">
        <f>'Regions By Outlet Data'!H97</f>
        <v>3.9772630718617537E-2</v>
      </c>
      <c r="J25" s="37">
        <f>'Regions By Outlet Data'!I97</f>
        <v>116.13997300766093</v>
      </c>
      <c r="K25" s="27">
        <f>'Regions By Outlet Data'!J97</f>
        <v>2.2648580426333638</v>
      </c>
      <c r="M25" s="420"/>
      <c r="N25" s="32" t="s">
        <v>42</v>
      </c>
      <c r="O25" s="9">
        <f>'Regions By Outlet Data'!C105</f>
        <v>111112184.60221215</v>
      </c>
      <c r="P25" s="2">
        <f>'Regions By Outlet Data'!D105</f>
        <v>4393889.9775361419</v>
      </c>
      <c r="Q25" s="4">
        <f>'Regions By Outlet Data'!E105</f>
        <v>4.1172790410391E-2</v>
      </c>
      <c r="R25" s="11">
        <f>'Regions By Outlet Data'!F105</f>
        <v>336531177.43490636</v>
      </c>
      <c r="S25" s="3">
        <f>'Regions By Outlet Data'!G105</f>
        <v>13179147.054964542</v>
      </c>
      <c r="T25" s="13">
        <f>'Regions By Outlet Data'!H105</f>
        <v>4.0757891761121511E-2</v>
      </c>
      <c r="U25" s="37">
        <f>'Regions By Outlet Data'!I105</f>
        <v>115.89217605140882</v>
      </c>
      <c r="V25" s="27">
        <f>'Regions By Outlet Data'!J105</f>
        <v>2.3260703970090333</v>
      </c>
    </row>
    <row r="26" spans="2:22">
      <c r="B26" s="429"/>
      <c r="C26" s="32" t="s">
        <v>107</v>
      </c>
      <c r="D26" s="9">
        <f>'Regions By Outlet Data'!C98</f>
        <v>39523888.720560066</v>
      </c>
      <c r="E26" s="2">
        <f>'Regions By Outlet Data'!D98</f>
        <v>1407403.8301122636</v>
      </c>
      <c r="F26" s="4">
        <f>'Regions By Outlet Data'!E98</f>
        <v>3.692375711342067E-2</v>
      </c>
      <c r="G26" s="11">
        <f>'Regions By Outlet Data'!F98</f>
        <v>105544217.21866348</v>
      </c>
      <c r="H26" s="3">
        <f>'Regions By Outlet Data'!G98</f>
        <v>4477870.3270028681</v>
      </c>
      <c r="I26" s="13">
        <f>'Regions By Outlet Data'!H98</f>
        <v>4.4306245003621028E-2</v>
      </c>
      <c r="J26" s="37">
        <f>'Regions By Outlet Data'!I98</f>
        <v>107.42402565820264</v>
      </c>
      <c r="K26" s="27">
        <f>'Regions By Outlet Data'!J98</f>
        <v>1.0999577753105143</v>
      </c>
      <c r="M26" s="420"/>
      <c r="N26" s="32" t="s">
        <v>43</v>
      </c>
      <c r="O26" s="9">
        <f>'Regions By Outlet Data'!C106</f>
        <v>39452224.185328595</v>
      </c>
      <c r="P26" s="2">
        <f>'Regions By Outlet Data'!D106</f>
        <v>1411237.8028337061</v>
      </c>
      <c r="Q26" s="4">
        <f>'Regions By Outlet Data'!E106</f>
        <v>3.7097823611721793E-2</v>
      </c>
      <c r="R26" s="11">
        <f>'Regions By Outlet Data'!F106</f>
        <v>105122526.94359608</v>
      </c>
      <c r="S26" s="3">
        <f>'Regions By Outlet Data'!G106</f>
        <v>4464584.0536247343</v>
      </c>
      <c r="T26" s="13">
        <f>'Regions By Outlet Data'!H106</f>
        <v>4.4354016438672379E-2</v>
      </c>
      <c r="U26" s="37">
        <f>'Regions By Outlet Data'!I106</f>
        <v>107.50612432524662</v>
      </c>
      <c r="V26" s="27">
        <f>'Regions By Outlet Data'!J106</f>
        <v>1.1075143836704626</v>
      </c>
    </row>
    <row r="27" spans="2:22">
      <c r="B27" s="429"/>
      <c r="C27" s="32" t="s">
        <v>108</v>
      </c>
      <c r="D27" s="9">
        <f>'Regions By Outlet Data'!C99</f>
        <v>56842448.500647746</v>
      </c>
      <c r="E27" s="2">
        <f>'Regions By Outlet Data'!D99</f>
        <v>498161.24920032173</v>
      </c>
      <c r="F27" s="4">
        <f>'Regions By Outlet Data'!E99</f>
        <v>8.841379907375161E-3</v>
      </c>
      <c r="G27" s="11">
        <f>'Regions By Outlet Data'!F99</f>
        <v>156134999.59821349</v>
      </c>
      <c r="H27" s="3">
        <f>'Regions By Outlet Data'!G99</f>
        <v>3183343.9588024318</v>
      </c>
      <c r="I27" s="13">
        <f>'Regions By Outlet Data'!H99</f>
        <v>2.0812745998037955E-2</v>
      </c>
      <c r="J27" s="37">
        <f>'Regions By Outlet Data'!I99</f>
        <v>81.17563442620515</v>
      </c>
      <c r="K27" s="27">
        <f>'Regions By Outlet Data'!J99</f>
        <v>-1.4052993967539607</v>
      </c>
      <c r="M27" s="420"/>
      <c r="N27" s="32" t="s">
        <v>44</v>
      </c>
      <c r="O27" s="9">
        <f>'Regions By Outlet Data'!C107</f>
        <v>56761203.759525619</v>
      </c>
      <c r="P27" s="2">
        <f>'Regions By Outlet Data'!D107</f>
        <v>477717.6091247648</v>
      </c>
      <c r="Q27" s="4">
        <f>'Regions By Outlet Data'!E107</f>
        <v>8.4877046856729303E-3</v>
      </c>
      <c r="R27" s="11">
        <f>'Regions By Outlet Data'!F107</f>
        <v>155656521.89361325</v>
      </c>
      <c r="S27" s="3">
        <f>'Regions By Outlet Data'!G107</f>
        <v>3089372.7509489954</v>
      </c>
      <c r="T27" s="13">
        <f>'Regions By Outlet Data'!H107</f>
        <v>2.0249265771231977E-2</v>
      </c>
      <c r="U27" s="37">
        <f>'Regions By Outlet Data'!I107</f>
        <v>81.268916463182947</v>
      </c>
      <c r="V27" s="27">
        <f>'Regions By Outlet Data'!J107</f>
        <v>-1.4445711431108919</v>
      </c>
    </row>
    <row r="28" spans="2:22">
      <c r="B28" s="429"/>
      <c r="C28" s="32" t="s">
        <v>109</v>
      </c>
      <c r="D28" s="9">
        <f>'Regions By Outlet Data'!C100</f>
        <v>83193178.610956371</v>
      </c>
      <c r="E28" s="2">
        <f>'Regions By Outlet Data'!D100</f>
        <v>3031338.8612618446</v>
      </c>
      <c r="F28" s="4">
        <f>'Regions By Outlet Data'!E100</f>
        <v>3.781523566234514E-2</v>
      </c>
      <c r="G28" s="11">
        <f>'Regions By Outlet Data'!F100</f>
        <v>227522767.60390484</v>
      </c>
      <c r="H28" s="3">
        <f>'Regions By Outlet Data'!G100</f>
        <v>10315669.269651294</v>
      </c>
      <c r="I28" s="13">
        <f>'Regions By Outlet Data'!H100</f>
        <v>4.7492321147704006E-2</v>
      </c>
      <c r="J28" s="37">
        <f>'Regions By Outlet Data'!I100</f>
        <v>107.53589300651728</v>
      </c>
      <c r="K28" s="27">
        <f>'Regions By Outlet Data'!J100</f>
        <v>1.1925302285050208</v>
      </c>
      <c r="M28" s="420"/>
      <c r="N28" s="32" t="s">
        <v>45</v>
      </c>
      <c r="O28" s="9">
        <f>'Regions By Outlet Data'!C108</f>
        <v>82994998.419471487</v>
      </c>
      <c r="P28" s="2">
        <f>'Regions By Outlet Data'!D108</f>
        <v>2990896.7452144772</v>
      </c>
      <c r="Q28" s="4">
        <f>'Regions By Outlet Data'!E108</f>
        <v>3.7384292587799413E-2</v>
      </c>
      <c r="R28" s="11">
        <f>'Regions By Outlet Data'!F108</f>
        <v>226419482.99838445</v>
      </c>
      <c r="S28" s="3">
        <f>'Regions By Outlet Data'!G108</f>
        <v>10111137.972071916</v>
      </c>
      <c r="T28" s="13">
        <f>'Regions By Outlet Data'!H108</f>
        <v>4.6744095660488552E-2</v>
      </c>
      <c r="U28" s="37">
        <f>'Regions By Outlet Data'!I108</f>
        <v>107.55673412717147</v>
      </c>
      <c r="V28" s="27">
        <f>'Regions By Outlet Data'!J108</f>
        <v>1.1374310855487835</v>
      </c>
    </row>
    <row r="29" spans="2:22" ht="15.75" thickBot="1">
      <c r="B29" s="430"/>
      <c r="C29" s="94" t="s">
        <v>110</v>
      </c>
      <c r="D29" s="179">
        <f>'Regions By Outlet Data'!C101</f>
        <v>63696684.830590993</v>
      </c>
      <c r="E29" s="180">
        <f>'Regions By Outlet Data'!D101</f>
        <v>780090.98840398341</v>
      </c>
      <c r="F29" s="181">
        <f>'Regions By Outlet Data'!E101</f>
        <v>1.239881151800234E-2</v>
      </c>
      <c r="G29" s="182">
        <f>'Regions By Outlet Data'!F101</f>
        <v>183590492.96297696</v>
      </c>
      <c r="H29" s="183">
        <f>'Regions By Outlet Data'!G101</f>
        <v>4953892.0060831606</v>
      </c>
      <c r="I29" s="184">
        <f>'Regions By Outlet Data'!H101</f>
        <v>2.7731674133670781E-2</v>
      </c>
      <c r="J29" s="185">
        <f>'Regions By Outlet Data'!I101</f>
        <v>101.18329825034004</v>
      </c>
      <c r="K29" s="186">
        <f>'Regions By Outlet Data'!J101</f>
        <v>-1.3899693605216044</v>
      </c>
      <c r="M29" s="421"/>
      <c r="N29" s="33" t="s">
        <v>46</v>
      </c>
      <c r="O29" s="179">
        <f>'Regions By Outlet Data'!C109</f>
        <v>63555766.605197243</v>
      </c>
      <c r="P29" s="180">
        <f>'Regions By Outlet Data'!D109</f>
        <v>784018.13114822656</v>
      </c>
      <c r="Q29" s="181">
        <f>'Regions By Outlet Data'!E109</f>
        <v>1.2489983953089246E-2</v>
      </c>
      <c r="R29" s="182">
        <f>'Regions By Outlet Data'!F109</f>
        <v>182759678.60565856</v>
      </c>
      <c r="S29" s="183">
        <f>'Regions By Outlet Data'!G109</f>
        <v>4973502.938557297</v>
      </c>
      <c r="T29" s="184">
        <f>'Regions By Outlet Data'!H109</f>
        <v>2.7974632560126705E-2</v>
      </c>
      <c r="U29" s="185">
        <f>'Regions By Outlet Data'!I109</f>
        <v>101.22013719784088</v>
      </c>
      <c r="V29" s="186">
        <f>'Regions By Outlet Data'!J109</f>
        <v>-1.3919821130169936</v>
      </c>
    </row>
    <row r="30" spans="2:22">
      <c r="N30" s="20"/>
      <c r="Q30" s="20"/>
      <c r="T30" s="20"/>
      <c r="U30" s="20"/>
      <c r="V30" s="20"/>
    </row>
    <row r="31" spans="2:22" ht="23.25">
      <c r="B31" s="431" t="s">
        <v>322</v>
      </c>
      <c r="C31" s="431"/>
      <c r="D31" s="431"/>
      <c r="E31" s="431"/>
      <c r="F31" s="431"/>
      <c r="G31" s="431"/>
      <c r="H31" s="431"/>
      <c r="I31" s="431"/>
      <c r="J31" s="431"/>
      <c r="K31" s="431"/>
      <c r="M31" s="431" t="s">
        <v>322</v>
      </c>
      <c r="N31" s="431"/>
      <c r="O31" s="431"/>
      <c r="P31" s="431"/>
      <c r="Q31" s="431"/>
      <c r="R31" s="431"/>
      <c r="S31" s="431"/>
      <c r="T31" s="431"/>
      <c r="U31" s="431"/>
      <c r="V31" s="431"/>
    </row>
    <row r="32" spans="2:22" ht="15.75" thickBot="1">
      <c r="B32" s="432" t="s">
        <v>441</v>
      </c>
      <c r="C32" s="432"/>
      <c r="D32" s="432"/>
      <c r="E32" s="432"/>
      <c r="F32" s="432"/>
      <c r="G32" s="432"/>
      <c r="H32" s="432"/>
      <c r="I32" s="432"/>
      <c r="J32" s="432"/>
      <c r="K32" s="432"/>
      <c r="M32" s="432" t="s">
        <v>442</v>
      </c>
      <c r="N32" s="432"/>
      <c r="O32" s="432"/>
      <c r="P32" s="432"/>
      <c r="Q32" s="432"/>
      <c r="R32" s="432"/>
      <c r="S32" s="432"/>
      <c r="T32" s="432"/>
      <c r="U32" s="432"/>
      <c r="V32" s="432"/>
    </row>
    <row r="33" spans="2:22" ht="21" customHeight="1">
      <c r="B33" s="25"/>
      <c r="C33" s="422"/>
      <c r="D33" s="423" t="s">
        <v>248</v>
      </c>
      <c r="E33" s="424"/>
      <c r="F33" s="425"/>
      <c r="G33" s="426" t="s">
        <v>33</v>
      </c>
      <c r="H33" s="424"/>
      <c r="I33" s="427"/>
      <c r="J33" s="433" t="s">
        <v>38</v>
      </c>
      <c r="K33" s="434"/>
      <c r="M33" s="25"/>
      <c r="N33" s="422"/>
      <c r="O33" s="423" t="s">
        <v>248</v>
      </c>
      <c r="P33" s="424"/>
      <c r="Q33" s="425"/>
      <c r="R33" s="426" t="s">
        <v>33</v>
      </c>
      <c r="S33" s="424"/>
      <c r="T33" s="427"/>
      <c r="U33" s="423" t="s">
        <v>38</v>
      </c>
      <c r="V33" s="425"/>
    </row>
    <row r="34" spans="2:22" ht="30.75" thickBot="1">
      <c r="B34" s="25"/>
      <c r="C34" s="422"/>
      <c r="D34" s="28" t="s">
        <v>30</v>
      </c>
      <c r="E34" s="29" t="s">
        <v>36</v>
      </c>
      <c r="F34" s="23" t="s">
        <v>37</v>
      </c>
      <c r="G34" s="30" t="s">
        <v>30</v>
      </c>
      <c r="H34" s="29" t="s">
        <v>36</v>
      </c>
      <c r="I34" s="35" t="s">
        <v>37</v>
      </c>
      <c r="J34" s="28" t="s">
        <v>30</v>
      </c>
      <c r="K34" s="23" t="s">
        <v>35</v>
      </c>
      <c r="M34" s="25"/>
      <c r="N34" s="422"/>
      <c r="O34" s="28" t="s">
        <v>30</v>
      </c>
      <c r="P34" s="29" t="s">
        <v>36</v>
      </c>
      <c r="Q34" s="23" t="s">
        <v>37</v>
      </c>
      <c r="R34" s="30" t="s">
        <v>30</v>
      </c>
      <c r="S34" s="29" t="s">
        <v>36</v>
      </c>
      <c r="T34" s="35" t="s">
        <v>37</v>
      </c>
      <c r="U34" s="28" t="s">
        <v>30</v>
      </c>
      <c r="V34" s="23" t="s">
        <v>35</v>
      </c>
    </row>
    <row r="35" spans="2:22">
      <c r="B35" s="419" t="str">
        <f>'HOME PAGE'!H5</f>
        <v>4 WEEKS  ENDING 02-25-2024</v>
      </c>
      <c r="C35" s="34" t="s">
        <v>47</v>
      </c>
      <c r="D35" s="8">
        <f>'Regions By Outlet Data'!C20</f>
        <v>17365386.544647858</v>
      </c>
      <c r="E35" s="5">
        <f>'Regions By Outlet Data'!D20</f>
        <v>-329723.23800979182</v>
      </c>
      <c r="F35" s="7">
        <f>'Regions By Outlet Data'!E20</f>
        <v>-1.8633579675947639E-2</v>
      </c>
      <c r="G35" s="10">
        <f>'Regions By Outlet Data'!F20</f>
        <v>57426196.432682648</v>
      </c>
      <c r="H35" s="6">
        <f>'Regions By Outlet Data'!G20</f>
        <v>332517.82693458349</v>
      </c>
      <c r="I35" s="12">
        <f>'Regions By Outlet Data'!H20</f>
        <v>5.8240743118119264E-3</v>
      </c>
      <c r="J35" s="36">
        <f>'Regions By Outlet Data'!I20</f>
        <v>87.217015258843389</v>
      </c>
      <c r="K35" s="26">
        <f>'Regions By Outlet Data'!J20</f>
        <v>-3.6318702361946578</v>
      </c>
      <c r="M35" s="419" t="str">
        <f>'HOME PAGE'!H5</f>
        <v>4 WEEKS  ENDING 02-25-2024</v>
      </c>
      <c r="N35" s="34" t="s">
        <v>84</v>
      </c>
      <c r="O35" s="8">
        <f>'Regions By Outlet Data'!C28</f>
        <v>11204.840852951702</v>
      </c>
      <c r="P35" s="5">
        <f>'Regions By Outlet Data'!D28</f>
        <v>-5143.8004124437375</v>
      </c>
      <c r="Q35" s="7">
        <f>'Regions By Outlet Data'!E28</f>
        <v>-0.31463167665996983</v>
      </c>
      <c r="R35" s="10">
        <f>'Regions By Outlet Data'!F28</f>
        <v>75999.097797539231</v>
      </c>
      <c r="S35" s="6">
        <f>'Regions By Outlet Data'!G28</f>
        <v>-19731.657334413045</v>
      </c>
      <c r="T35" s="12">
        <f>'Regions By Outlet Data'!H28</f>
        <v>-0.20611617768203694</v>
      </c>
      <c r="U35" s="36">
        <f>'Regions By Outlet Data'!I28</f>
        <v>70.155388902889186</v>
      </c>
      <c r="V35" s="26">
        <f>'Regions By Outlet Data'!J28</f>
        <v>-14.530435368293652</v>
      </c>
    </row>
    <row r="36" spans="2:22">
      <c r="B36" s="420"/>
      <c r="C36" s="32" t="s">
        <v>48</v>
      </c>
      <c r="D36" s="9">
        <f>'Regions By Outlet Data'!C21</f>
        <v>25844317.216650113</v>
      </c>
      <c r="E36" s="2">
        <f>'Regions By Outlet Data'!D21</f>
        <v>757611.91787336767</v>
      </c>
      <c r="F36" s="4">
        <f>'Regions By Outlet Data'!E21</f>
        <v>3.0199737623988018E-2</v>
      </c>
      <c r="G36" s="11">
        <f>'Regions By Outlet Data'!F21</f>
        <v>74657353.187688768</v>
      </c>
      <c r="H36" s="3">
        <f>'Regions By Outlet Data'!G21</f>
        <v>3183720.1355856955</v>
      </c>
      <c r="I36" s="13">
        <f>'Regions By Outlet Data'!H21</f>
        <v>4.4543980760916646E-2</v>
      </c>
      <c r="J36" s="37">
        <f>'Regions By Outlet Data'!I21</f>
        <v>106.39110335569575</v>
      </c>
      <c r="K36" s="27">
        <f>'Regions By Outlet Data'!J21</f>
        <v>0.82282106024381108</v>
      </c>
      <c r="M36" s="420"/>
      <c r="N36" s="32" t="s">
        <v>85</v>
      </c>
      <c r="O36" s="9">
        <f>'Regions By Outlet Data'!C29</f>
        <v>16604.875474866985</v>
      </c>
      <c r="P36" s="2">
        <f>'Regions By Outlet Data'!D29</f>
        <v>-2508.0455673493052</v>
      </c>
      <c r="Q36" s="4">
        <f>'Regions By Outlet Data'!E29</f>
        <v>-0.13122251495779097</v>
      </c>
      <c r="R36" s="11">
        <f>'Regions By Outlet Data'!F29</f>
        <v>92699.936643007997</v>
      </c>
      <c r="S36" s="3">
        <f>'Regions By Outlet Data'!G29</f>
        <v>-9994.1014187990077</v>
      </c>
      <c r="T36" s="13">
        <f>'Regions By Outlet Data'!H29</f>
        <v>-9.7319197953672831E-2</v>
      </c>
      <c r="U36" s="37">
        <f>'Regions By Outlet Data'!I29</f>
        <v>85.214686717030858</v>
      </c>
      <c r="V36" s="27">
        <f>'Regions By Outlet Data'!J29</f>
        <v>4.0663532844596944</v>
      </c>
    </row>
    <row r="37" spans="2:22">
      <c r="B37" s="420"/>
      <c r="C37" s="32" t="s">
        <v>49</v>
      </c>
      <c r="D37" s="9">
        <f>'Regions By Outlet Data'!C22</f>
        <v>20889188.535545055</v>
      </c>
      <c r="E37" s="2">
        <f>'Regions By Outlet Data'!D22</f>
        <v>797862.77015943825</v>
      </c>
      <c r="F37" s="4">
        <f>'Regions By Outlet Data'!E22</f>
        <v>3.9711802967927472E-2</v>
      </c>
      <c r="G37" s="11">
        <f>'Regions By Outlet Data'!F22</f>
        <v>63999851.210419387</v>
      </c>
      <c r="H37" s="3">
        <f>'Regions By Outlet Data'!G22</f>
        <v>2543707.1270825788</v>
      </c>
      <c r="I37" s="13">
        <f>'Regions By Outlet Data'!H22</f>
        <v>4.1390607318825892E-2</v>
      </c>
      <c r="J37" s="37">
        <f>'Regions By Outlet Data'!I22</f>
        <v>100.31488133019609</v>
      </c>
      <c r="K37" s="27">
        <f>'Regions By Outlet Data'!J22</f>
        <v>1.6864861050860185</v>
      </c>
      <c r="M37" s="420"/>
      <c r="N37" s="32" t="s">
        <v>86</v>
      </c>
      <c r="O37" s="9">
        <f>'Regions By Outlet Data'!C30</f>
        <v>10951.154333720729</v>
      </c>
      <c r="P37" s="2">
        <f>'Regions By Outlet Data'!D30</f>
        <v>-5582.2545453515959</v>
      </c>
      <c r="Q37" s="4">
        <f>'Regions By Outlet Data'!E30</f>
        <v>-0.33763482087577884</v>
      </c>
      <c r="R37" s="11">
        <f>'Regions By Outlet Data'!F30</f>
        <v>69419.808067517282</v>
      </c>
      <c r="S37" s="3">
        <f>'Regions By Outlet Data'!G30</f>
        <v>-18506.401771250967</v>
      </c>
      <c r="T37" s="13">
        <f>'Regions By Outlet Data'!H30</f>
        <v>-0.21047650985054925</v>
      </c>
      <c r="U37" s="37">
        <f>'Regions By Outlet Data'!I30</f>
        <v>65.56050230513199</v>
      </c>
      <c r="V37" s="27">
        <f>'Regions By Outlet Data'!J30</f>
        <v>-16.327163110450869</v>
      </c>
    </row>
    <row r="38" spans="2:22">
      <c r="B38" s="420"/>
      <c r="C38" s="32" t="s">
        <v>50</v>
      </c>
      <c r="D38" s="9">
        <f>'Regions By Outlet Data'!C23</f>
        <v>40115233.943901226</v>
      </c>
      <c r="E38" s="2">
        <f>'Regions By Outlet Data'!D23</f>
        <v>1294157.3208197504</v>
      </c>
      <c r="F38" s="4">
        <f>'Regions By Outlet Data'!E23</f>
        <v>3.3336461360535675E-2</v>
      </c>
      <c r="G38" s="11">
        <f>'Regions By Outlet Data'!F23</f>
        <v>128078875.49561149</v>
      </c>
      <c r="H38" s="3">
        <f>'Regions By Outlet Data'!G23</f>
        <v>4069914.57456927</v>
      </c>
      <c r="I38" s="13">
        <f>'Regions By Outlet Data'!H23</f>
        <v>3.281952001162744E-2</v>
      </c>
      <c r="J38" s="37">
        <f>'Regions By Outlet Data'!I23</f>
        <v>137.16759790562901</v>
      </c>
      <c r="K38" s="27">
        <f>'Regions By Outlet Data'!J23</f>
        <v>1.4740003539427278</v>
      </c>
      <c r="M38" s="420"/>
      <c r="N38" s="32" t="s">
        <v>87</v>
      </c>
      <c r="O38" s="9">
        <f>'Regions By Outlet Data'!C31</f>
        <v>55862.383188918546</v>
      </c>
      <c r="P38" s="2">
        <f>'Regions By Outlet Data'!D31</f>
        <v>-14586.719069035033</v>
      </c>
      <c r="Q38" s="4">
        <f>'Regions By Outlet Data'!E31</f>
        <v>-0.20705329949592394</v>
      </c>
      <c r="R38" s="11">
        <f>'Regions By Outlet Data'!F31</f>
        <v>353336.89436503768</v>
      </c>
      <c r="S38" s="3">
        <f>'Regions By Outlet Data'!G31</f>
        <v>-66330.282882833213</v>
      </c>
      <c r="T38" s="13">
        <f>'Regions By Outlet Data'!H31</f>
        <v>-0.15805449289081788</v>
      </c>
      <c r="U38" s="37">
        <f>'Regions By Outlet Data'!I31</f>
        <v>238.1223952022732</v>
      </c>
      <c r="V38" s="27">
        <f>'Regions By Outlet Data'!J31</f>
        <v>-10.322430760330747</v>
      </c>
    </row>
    <row r="39" spans="2:22" ht="15.75" thickBot="1">
      <c r="B39" s="420"/>
      <c r="C39" s="32" t="s">
        <v>51</v>
      </c>
      <c r="D39" s="9">
        <f>'Regions By Outlet Data'!C24</f>
        <v>9089107.4947594311</v>
      </c>
      <c r="E39" s="2">
        <f>'Regions By Outlet Data'!D24</f>
        <v>101911.26771428064</v>
      </c>
      <c r="F39" s="4">
        <f>'Regions By Outlet Data'!E24</f>
        <v>1.1339606384424909E-2</v>
      </c>
      <c r="G39" s="11">
        <f>'Regions By Outlet Data'!F24</f>
        <v>26120767.280648567</v>
      </c>
      <c r="H39" s="3">
        <f>'Regions By Outlet Data'!G24</f>
        <v>316891.20506057888</v>
      </c>
      <c r="I39" s="13">
        <f>'Regions By Outlet Data'!H24</f>
        <v>1.2280759841362629E-2</v>
      </c>
      <c r="J39" s="37">
        <f>'Regions By Outlet Data'!I24</f>
        <v>81.195643099567789</v>
      </c>
      <c r="K39" s="27">
        <f>'Regions By Outlet Data'!J24</f>
        <v>-0.87451832583806777</v>
      </c>
      <c r="M39" s="421"/>
      <c r="N39" s="33" t="s">
        <v>88</v>
      </c>
      <c r="O39" s="179">
        <f>'Regions By Outlet Data'!C32</f>
        <v>10529.356190159548</v>
      </c>
      <c r="P39" s="180">
        <f>'Regions By Outlet Data'!D32</f>
        <v>-765.05830283164687</v>
      </c>
      <c r="Q39" s="181">
        <f>'Regions By Outlet Data'!E32</f>
        <v>-6.7737756862598558E-2</v>
      </c>
      <c r="R39" s="182">
        <f>'Regions By Outlet Data'!F32</f>
        <v>65609.652196705341</v>
      </c>
      <c r="S39" s="183">
        <f>'Regions By Outlet Data'!G32</f>
        <v>3145.058392529485</v>
      </c>
      <c r="T39" s="184">
        <f>'Regions By Outlet Data'!H32</f>
        <v>5.0349457204334418E-2</v>
      </c>
      <c r="U39" s="185">
        <f>'Regions By Outlet Data'!I32</f>
        <v>68.533376517069939</v>
      </c>
      <c r="V39" s="186">
        <f>'Regions By Outlet Data'!J32</f>
        <v>7.7145908773882468</v>
      </c>
    </row>
    <row r="40" spans="2:22">
      <c r="B40" s="420"/>
      <c r="C40" s="32" t="s">
        <v>52</v>
      </c>
      <c r="D40" s="9">
        <f>'Regions By Outlet Data'!C25</f>
        <v>14025552.594838921</v>
      </c>
      <c r="E40" s="2">
        <f>'Regions By Outlet Data'!D25</f>
        <v>411074.06548025459</v>
      </c>
      <c r="F40" s="4">
        <f>'Regions By Outlet Data'!E25</f>
        <v>3.019388987935177E-2</v>
      </c>
      <c r="G40" s="11">
        <f>'Regions By Outlet Data'!F25</f>
        <v>42211952.808199219</v>
      </c>
      <c r="H40" s="3">
        <f>'Regions By Outlet Data'!G25</f>
        <v>1584898.2251312882</v>
      </c>
      <c r="I40" s="13">
        <f>'Regions By Outlet Data'!H25</f>
        <v>3.9010906436515919E-2</v>
      </c>
      <c r="J40" s="37">
        <f>'Regions By Outlet Data'!I25</f>
        <v>65.832845399626393</v>
      </c>
      <c r="K40" s="27">
        <f>'Regions By Outlet Data'!J25</f>
        <v>0.50877564081226012</v>
      </c>
      <c r="M40" s="419" t="str">
        <f>'HOME PAGE'!H6</f>
        <v>LATEST 52 WEEKS ENDING 02-25-2024</v>
      </c>
      <c r="N40" s="34" t="s">
        <v>84</v>
      </c>
      <c r="O40" s="8">
        <f>'Regions By Outlet Data'!C73</f>
        <v>199330.28564315595</v>
      </c>
      <c r="P40" s="5">
        <f>'Regions By Outlet Data'!D73</f>
        <v>-39523.394980624173</v>
      </c>
      <c r="Q40" s="7">
        <f>'Regions By Outlet Data'!E73</f>
        <v>-0.16547115739395998</v>
      </c>
      <c r="R40" s="10">
        <f>'Regions By Outlet Data'!F73</f>
        <v>1251064.9809345081</v>
      </c>
      <c r="S40" s="6">
        <f>'Regions By Outlet Data'!G73</f>
        <v>-30046.096100263065</v>
      </c>
      <c r="T40" s="12">
        <f>'Regions By Outlet Data'!H73</f>
        <v>-2.3453154561591204E-2</v>
      </c>
      <c r="U40" s="36">
        <f>'Regions By Outlet Data'!I73</f>
        <v>86.902776671982267</v>
      </c>
      <c r="V40" s="26">
        <f>'Regions By Outlet Data'!J73</f>
        <v>-2.3347337244627653</v>
      </c>
    </row>
    <row r="41" spans="2:22">
      <c r="B41" s="420"/>
      <c r="C41" s="32" t="s">
        <v>53</v>
      </c>
      <c r="D41" s="9">
        <f>'Regions By Outlet Data'!C26</f>
        <v>23190397.180051439</v>
      </c>
      <c r="E41" s="2">
        <f>'Regions By Outlet Data'!D26</f>
        <v>583816.18796803802</v>
      </c>
      <c r="F41" s="4">
        <f>'Regions By Outlet Data'!E26</f>
        <v>2.5825054579128291E-2</v>
      </c>
      <c r="G41" s="11">
        <f>'Regions By Outlet Data'!F26</f>
        <v>69963288.232045487</v>
      </c>
      <c r="H41" s="3">
        <f>'Regions By Outlet Data'!G26</f>
        <v>2953449.3232676834</v>
      </c>
      <c r="I41" s="13">
        <f>'Regions By Outlet Data'!H26</f>
        <v>4.407486081690614E-2</v>
      </c>
      <c r="J41" s="37">
        <f>'Regions By Outlet Data'!I26</f>
        <v>98.524365249122837</v>
      </c>
      <c r="K41" s="27">
        <f>'Regions By Outlet Data'!J26</f>
        <v>0.34506762366748944</v>
      </c>
      <c r="M41" s="420"/>
      <c r="N41" s="32" t="s">
        <v>85</v>
      </c>
      <c r="O41" s="9">
        <f>'Regions By Outlet Data'!C74</f>
        <v>220221.01208076728</v>
      </c>
      <c r="P41" s="2">
        <f>'Regions By Outlet Data'!D74</f>
        <v>-36353.116579013935</v>
      </c>
      <c r="Q41" s="4">
        <f>'Regions By Outlet Data'!E74</f>
        <v>-0.14168660249926593</v>
      </c>
      <c r="R41" s="11">
        <f>'Regions By Outlet Data'!F74</f>
        <v>1214773.6265664578</v>
      </c>
      <c r="S41" s="3">
        <f>'Regions By Outlet Data'!G74</f>
        <v>-86017.347716206219</v>
      </c>
      <c r="T41" s="13">
        <f>'Regions By Outlet Data'!H74</f>
        <v>-6.6126956149616167E-2</v>
      </c>
      <c r="U41" s="37">
        <f>'Regions By Outlet Data'!I74</f>
        <v>78.694177902509892</v>
      </c>
      <c r="V41" s="27">
        <f>'Regions By Outlet Data'!J74</f>
        <v>0.1250640490500956</v>
      </c>
    </row>
    <row r="42" spans="2:22" ht="15.75" thickBot="1">
      <c r="B42" s="421"/>
      <c r="C42" s="33" t="s">
        <v>54</v>
      </c>
      <c r="D42" s="179">
        <f>'Regions By Outlet Data'!C27</f>
        <v>18941872.717501577</v>
      </c>
      <c r="E42" s="180">
        <f>'Regions By Outlet Data'!D27</f>
        <v>68851.567019939423</v>
      </c>
      <c r="F42" s="181">
        <f>'Regions By Outlet Data'!E27</f>
        <v>3.6481476108652768E-3</v>
      </c>
      <c r="G42" s="182">
        <f>'Regions By Outlet Data'!F27</f>
        <v>59675659.418009795</v>
      </c>
      <c r="H42" s="183">
        <f>'Regions By Outlet Data'!G27</f>
        <v>1479750.2356494889</v>
      </c>
      <c r="I42" s="184">
        <f>'Regions By Outlet Data'!H27</f>
        <v>2.5427049021823928E-2</v>
      </c>
      <c r="J42" s="185">
        <f>'Regions By Outlet Data'!I27</f>
        <v>98.897348282323804</v>
      </c>
      <c r="K42" s="186">
        <f>'Regions By Outlet Data'!J27</f>
        <v>-1.8312375973224135</v>
      </c>
      <c r="M42" s="420"/>
      <c r="N42" s="32" t="s">
        <v>86</v>
      </c>
      <c r="O42" s="9">
        <f>'Regions By Outlet Data'!C75</f>
        <v>159755.65300570327</v>
      </c>
      <c r="P42" s="2">
        <f>'Regions By Outlet Data'!D75</f>
        <v>-68435.925095368148</v>
      </c>
      <c r="Q42" s="4">
        <f>'Regions By Outlet Data'!E75</f>
        <v>-0.29990556910499244</v>
      </c>
      <c r="R42" s="11">
        <f>'Regions By Outlet Data'!F75</f>
        <v>989961.8341957985</v>
      </c>
      <c r="S42" s="3">
        <f>'Regions By Outlet Data'!G75</f>
        <v>-131179.19255255</v>
      </c>
      <c r="T42" s="13">
        <f>'Regions By Outlet Data'!H75</f>
        <v>-0.11700507734786027</v>
      </c>
      <c r="U42" s="37">
        <f>'Regions By Outlet Data'!I75</f>
        <v>66.595307335606762</v>
      </c>
      <c r="V42" s="27">
        <f>'Regions By Outlet Data'!J75</f>
        <v>-14.920558956634352</v>
      </c>
    </row>
    <row r="43" spans="2:22">
      <c r="B43" s="419" t="str">
        <f>'HOME PAGE'!H6</f>
        <v>LATEST 52 WEEKS ENDING 02-25-2024</v>
      </c>
      <c r="C43" s="34" t="s">
        <v>47</v>
      </c>
      <c r="D43" s="8">
        <f>'Regions By Outlet Data'!C65</f>
        <v>229754687.15789902</v>
      </c>
      <c r="E43" s="5">
        <f>'Regions By Outlet Data'!D65</f>
        <v>-5699516.2042838931</v>
      </c>
      <c r="F43" s="7">
        <f>'Regions By Outlet Data'!E65</f>
        <v>-2.4206474647287233E-2</v>
      </c>
      <c r="G43" s="10">
        <f>'Regions By Outlet Data'!F65</f>
        <v>738868174.15646076</v>
      </c>
      <c r="H43" s="6">
        <f>'Regions By Outlet Data'!G65</f>
        <v>20739750.835228443</v>
      </c>
      <c r="I43" s="12">
        <f>'Regions By Outlet Data'!H65</f>
        <v>2.8880281244558346E-2</v>
      </c>
      <c r="J43" s="36">
        <f>'Regions By Outlet Data'!I65</f>
        <v>92.308180627009335</v>
      </c>
      <c r="K43" s="26">
        <f>'Regions By Outlet Data'!J65</f>
        <v>-4.2500823391563358</v>
      </c>
      <c r="M43" s="420"/>
      <c r="N43" s="32" t="s">
        <v>87</v>
      </c>
      <c r="O43" s="9">
        <f>'Regions By Outlet Data'!C76</f>
        <v>837767.43847742258</v>
      </c>
      <c r="P43" s="2">
        <f>'Regions By Outlet Data'!D76</f>
        <v>-117132.76947964029</v>
      </c>
      <c r="Q43" s="4">
        <f>'Regions By Outlet Data'!E76</f>
        <v>-0.1226649324228728</v>
      </c>
      <c r="R43" s="11">
        <f>'Regions By Outlet Data'!F76</f>
        <v>5241273.2724452792</v>
      </c>
      <c r="S43" s="3">
        <f>'Regions By Outlet Data'!G76</f>
        <v>-171429.48084878549</v>
      </c>
      <c r="T43" s="13">
        <f>'Regions By Outlet Data'!H76</f>
        <v>-3.1671696869822914E-2</v>
      </c>
      <c r="U43" s="37">
        <f>'Regions By Outlet Data'!I76</f>
        <v>248.66191809188547</v>
      </c>
      <c r="V43" s="27">
        <f>'Regions By Outlet Data'!J76</f>
        <v>5.7779025669027817</v>
      </c>
    </row>
    <row r="44" spans="2:22" ht="15.75" thickBot="1">
      <c r="B44" s="420"/>
      <c r="C44" s="32" t="s">
        <v>48</v>
      </c>
      <c r="D44" s="9">
        <f>'Regions By Outlet Data'!C66</f>
        <v>318159276.81389135</v>
      </c>
      <c r="E44" s="2">
        <f>'Regions By Outlet Data'!D66</f>
        <v>6783139.5040546656</v>
      </c>
      <c r="F44" s="4">
        <f>'Regions By Outlet Data'!E66</f>
        <v>2.1784390938426546E-2</v>
      </c>
      <c r="G44" s="11">
        <f>'Regions By Outlet Data'!F66</f>
        <v>909334706.87484026</v>
      </c>
      <c r="H44" s="3">
        <f>'Regions By Outlet Data'!G66</f>
        <v>50593352.085632205</v>
      </c>
      <c r="I44" s="13">
        <f>'Regions By Outlet Data'!H66</f>
        <v>5.8915704715363525E-2</v>
      </c>
      <c r="J44" s="37">
        <f>'Regions By Outlet Data'!I66</f>
        <v>104.77167488206078</v>
      </c>
      <c r="K44" s="27">
        <f>'Regions By Outlet Data'!J66</f>
        <v>0.10900528460261683</v>
      </c>
      <c r="M44" s="421"/>
      <c r="N44" s="33" t="s">
        <v>88</v>
      </c>
      <c r="O44" s="179">
        <f>'Regions By Outlet Data'!C77</f>
        <v>152770.48501274825</v>
      </c>
      <c r="P44" s="180">
        <f>'Regions By Outlet Data'!D77</f>
        <v>-19470.651902863727</v>
      </c>
      <c r="Q44" s="181">
        <f>'Regions By Outlet Data'!E77</f>
        <v>-0.11304298294549228</v>
      </c>
      <c r="R44" s="182">
        <f>'Regions By Outlet Data'!F77</f>
        <v>929465.94151377608</v>
      </c>
      <c r="S44" s="183">
        <f>'Regions By Outlet Data'!G77</f>
        <v>26205.028916066745</v>
      </c>
      <c r="T44" s="184">
        <f>'Regions By Outlet Data'!H77</f>
        <v>2.9011582977395849E-2</v>
      </c>
      <c r="U44" s="185">
        <f>'Regions By Outlet Data'!I77</f>
        <v>69.238043808674433</v>
      </c>
      <c r="V44" s="186">
        <f>'Regions By Outlet Data'!J77</f>
        <v>2.3424737521771561</v>
      </c>
    </row>
    <row r="45" spans="2:22">
      <c r="B45" s="420"/>
      <c r="C45" s="32" t="s">
        <v>49</v>
      </c>
      <c r="D45" s="9">
        <f>'Regions By Outlet Data'!C67</f>
        <v>256760805.03897637</v>
      </c>
      <c r="E45" s="2">
        <f>'Regions By Outlet Data'!D67</f>
        <v>8781015.4598415494</v>
      </c>
      <c r="F45" s="4">
        <f>'Regions By Outlet Data'!E67</f>
        <v>3.5410206108911019E-2</v>
      </c>
      <c r="G45" s="11">
        <f>'Regions By Outlet Data'!F67</f>
        <v>784531483.57042897</v>
      </c>
      <c r="H45" s="3">
        <f>'Regions By Outlet Data'!G67</f>
        <v>54345093.935204864</v>
      </c>
      <c r="I45" s="13">
        <f>'Regions By Outlet Data'!H67</f>
        <v>7.4426331011666486E-2</v>
      </c>
      <c r="J45" s="37">
        <f>'Regions By Outlet Data'!I67</f>
        <v>98.635118047971702</v>
      </c>
      <c r="K45" s="27">
        <f>'Regions By Outlet Data'!J67</f>
        <v>1.3992909980139956</v>
      </c>
      <c r="M45" s="419" t="str">
        <f>'HOME PAGE'!H7</f>
        <v>YTD Ending 02-25-2024</v>
      </c>
      <c r="N45" s="31" t="s">
        <v>84</v>
      </c>
      <c r="O45" s="8">
        <f>'Regions By Outlet Data'!C118</f>
        <v>22661.739225913607</v>
      </c>
      <c r="P45" s="5">
        <f>'Regions By Outlet Data'!D118</f>
        <v>-9993.3968905563343</v>
      </c>
      <c r="Q45" s="7">
        <f>'Regions By Outlet Data'!E118</f>
        <v>-0.30602833364139814</v>
      </c>
      <c r="R45" s="10">
        <f>'Regions By Outlet Data'!F118</f>
        <v>154805.49447001339</v>
      </c>
      <c r="S45" s="6">
        <f>'Regions By Outlet Data'!G118</f>
        <v>-30781.970654218254</v>
      </c>
      <c r="T45" s="12">
        <f>'Regions By Outlet Data'!H118</f>
        <v>-0.16586233684270058</v>
      </c>
      <c r="U45" s="36">
        <f>'Regions By Outlet Data'!I118</f>
        <v>73.361208666269022</v>
      </c>
      <c r="V45" s="26">
        <f>'Regions By Outlet Data'!J118</f>
        <v>-11.293180529820319</v>
      </c>
    </row>
    <row r="46" spans="2:22">
      <c r="B46" s="420"/>
      <c r="C46" s="32" t="s">
        <v>50</v>
      </c>
      <c r="D46" s="9">
        <f>'Regions By Outlet Data'!C68</f>
        <v>501654480.5194273</v>
      </c>
      <c r="E46" s="2">
        <f>'Regions By Outlet Data'!D68</f>
        <v>11012593.877559125</v>
      </c>
      <c r="F46" s="4">
        <f>'Regions By Outlet Data'!E68</f>
        <v>2.2445278679595275E-2</v>
      </c>
      <c r="G46" s="11">
        <f>'Regions By Outlet Data'!F68</f>
        <v>1610232054.9135215</v>
      </c>
      <c r="H46" s="3">
        <f>'Regions By Outlet Data'!G68</f>
        <v>84863517.398840666</v>
      </c>
      <c r="I46" s="13">
        <f>'Regions By Outlet Data'!H68</f>
        <v>5.5634763214082547E-2</v>
      </c>
      <c r="J46" s="37">
        <f>'Regions By Outlet Data'!I68</f>
        <v>137.2163761171349</v>
      </c>
      <c r="K46" s="27">
        <f>'Regions By Outlet Data'!J68</f>
        <v>0.23136259465402986</v>
      </c>
      <c r="M46" s="420"/>
      <c r="N46" s="32" t="s">
        <v>85</v>
      </c>
      <c r="O46" s="9">
        <f>'Regions By Outlet Data'!C119</f>
        <v>31335.324837584853</v>
      </c>
      <c r="P46" s="2">
        <f>'Regions By Outlet Data'!D119</f>
        <v>-7499.481312596803</v>
      </c>
      <c r="Q46" s="4">
        <f>'Regions By Outlet Data'!E119</f>
        <v>-0.19311236635493603</v>
      </c>
      <c r="R46" s="11">
        <f>'Regions By Outlet Data'!F119</f>
        <v>172319.5254870987</v>
      </c>
      <c r="S46" s="3">
        <f>'Regions By Outlet Data'!G119</f>
        <v>-28759.109168708994</v>
      </c>
      <c r="T46" s="13">
        <f>'Regions By Outlet Data'!H119</f>
        <v>-0.14302419159517779</v>
      </c>
      <c r="U46" s="37">
        <f>'Regions By Outlet Data'!I119</f>
        <v>83.144002258037204</v>
      </c>
      <c r="V46" s="27">
        <f>'Regions By Outlet Data'!J119</f>
        <v>0.62715841682546625</v>
      </c>
    </row>
    <row r="47" spans="2:22">
      <c r="B47" s="420"/>
      <c r="C47" s="32" t="s">
        <v>51</v>
      </c>
      <c r="D47" s="9">
        <f>'Regions By Outlet Data'!C69</f>
        <v>112275010.9888141</v>
      </c>
      <c r="E47" s="2">
        <f>'Regions By Outlet Data'!D69</f>
        <v>1533539.5033611208</v>
      </c>
      <c r="F47" s="4">
        <f>'Regions By Outlet Data'!E69</f>
        <v>1.384792420392E-2</v>
      </c>
      <c r="G47" s="11">
        <f>'Regions By Outlet Data'!F69</f>
        <v>325737868.35867959</v>
      </c>
      <c r="H47" s="3">
        <f>'Regions By Outlet Data'!G69</f>
        <v>14353298.584131539</v>
      </c>
      <c r="I47" s="13">
        <f>'Regions By Outlet Data'!H69</f>
        <v>4.6095086196865073E-2</v>
      </c>
      <c r="J47" s="37">
        <f>'Regions By Outlet Data'!I69</f>
        <v>80.233112153369234</v>
      </c>
      <c r="K47" s="27">
        <f>'Regions By Outlet Data'!J69</f>
        <v>-0.54394134282233608</v>
      </c>
      <c r="M47" s="420"/>
      <c r="N47" s="32" t="s">
        <v>86</v>
      </c>
      <c r="O47" s="9">
        <f>'Regions By Outlet Data'!C120</f>
        <v>20821.085831613749</v>
      </c>
      <c r="P47" s="2">
        <f>'Regions By Outlet Data'!D120</f>
        <v>-12329.745251832832</v>
      </c>
      <c r="Q47" s="4">
        <f>'Regions By Outlet Data'!E120</f>
        <v>-0.37192869224897118</v>
      </c>
      <c r="R47" s="11">
        <f>'Regions By Outlet Data'!F120</f>
        <v>131905.01123179318</v>
      </c>
      <c r="S47" s="3">
        <f>'Regions By Outlet Data'!G120</f>
        <v>-41531.16387885093</v>
      </c>
      <c r="T47" s="13">
        <f>'Regions By Outlet Data'!H120</f>
        <v>-0.23946079214648272</v>
      </c>
      <c r="U47" s="37">
        <f>'Regions By Outlet Data'!I120</f>
        <v>64.447139160763797</v>
      </c>
      <c r="V47" s="27">
        <f>'Regions By Outlet Data'!J120</f>
        <v>-17.724023418311361</v>
      </c>
    </row>
    <row r="48" spans="2:22">
      <c r="B48" s="420"/>
      <c r="C48" s="32" t="s">
        <v>52</v>
      </c>
      <c r="D48" s="9">
        <f>'Regions By Outlet Data'!C70</f>
        <v>175123980.19072455</v>
      </c>
      <c r="E48" s="2">
        <f>'Regions By Outlet Data'!D70</f>
        <v>5229214.6009166539</v>
      </c>
      <c r="F48" s="4">
        <f>'Regions By Outlet Data'!E70</f>
        <v>3.0779138973251321E-2</v>
      </c>
      <c r="G48" s="11">
        <f>'Regions By Outlet Data'!F70</f>
        <v>522937472.21470731</v>
      </c>
      <c r="H48" s="3">
        <f>'Regions By Outlet Data'!G70</f>
        <v>41506550.765538931</v>
      </c>
      <c r="I48" s="13">
        <f>'Regions By Outlet Data'!H70</f>
        <v>8.6214966501526172E-2</v>
      </c>
      <c r="J48" s="37">
        <f>'Regions By Outlet Data'!I70</f>
        <v>65.754777182960282</v>
      </c>
      <c r="K48" s="27">
        <f>'Regions By Outlet Data'!J70</f>
        <v>0.6416018046288201</v>
      </c>
      <c r="M48" s="420"/>
      <c r="N48" s="32" t="s">
        <v>87</v>
      </c>
      <c r="O48" s="9">
        <f>'Regions By Outlet Data'!C121</f>
        <v>109338.76057037378</v>
      </c>
      <c r="P48" s="2">
        <f>'Regions By Outlet Data'!D121</f>
        <v>-29007.984281259894</v>
      </c>
      <c r="Q48" s="4">
        <f>'Regions By Outlet Data'!E121</f>
        <v>-0.20967594367593356</v>
      </c>
      <c r="R48" s="11">
        <f>'Regions By Outlet Data'!F121</f>
        <v>691891.22648494598</v>
      </c>
      <c r="S48" s="3">
        <f>'Regions By Outlet Data'!G121</f>
        <v>-125900.195729236</v>
      </c>
      <c r="T48" s="13">
        <f>'Regions By Outlet Data'!H121</f>
        <v>-0.15395147504526205</v>
      </c>
      <c r="U48" s="37">
        <f>'Regions By Outlet Data'!I121</f>
        <v>240.97546423346157</v>
      </c>
      <c r="V48" s="27">
        <f>'Regions By Outlet Data'!J121</f>
        <v>-3.1945711020046872</v>
      </c>
    </row>
    <row r="49" spans="2:22" ht="15.75" thickBot="1">
      <c r="B49" s="420"/>
      <c r="C49" s="32" t="s">
        <v>53</v>
      </c>
      <c r="D49" s="9">
        <f>'Regions By Outlet Data'!C71</f>
        <v>283726509.30016679</v>
      </c>
      <c r="E49" s="2">
        <f>'Regions By Outlet Data'!D71</f>
        <v>14584196.747753263</v>
      </c>
      <c r="F49" s="4">
        <f>'Regions By Outlet Data'!E71</f>
        <v>5.4187677178827449E-2</v>
      </c>
      <c r="G49" s="11">
        <f>'Regions By Outlet Data'!F71</f>
        <v>833609435.03696489</v>
      </c>
      <c r="H49" s="3">
        <f>'Regions By Outlet Data'!G71</f>
        <v>59276244.926653028</v>
      </c>
      <c r="I49" s="13">
        <f>'Regions By Outlet Data'!H71</f>
        <v>7.6551342088550411E-2</v>
      </c>
      <c r="J49" s="37">
        <f>'Regions By Outlet Data'!I71</f>
        <v>96.426059530785736</v>
      </c>
      <c r="K49" s="27">
        <f>'Regions By Outlet Data'!J71</f>
        <v>3.061152374548854</v>
      </c>
      <c r="M49" s="421"/>
      <c r="N49" s="94" t="s">
        <v>88</v>
      </c>
      <c r="O49" s="179">
        <f>'Regions By Outlet Data'!C122</f>
        <v>20029.198918842354</v>
      </c>
      <c r="P49" s="180">
        <f>'Regions By Outlet Data'!D122</f>
        <v>-3945.0543998681023</v>
      </c>
      <c r="Q49" s="181">
        <f>'Regions By Outlet Data'!E122</f>
        <v>-0.16455379641747697</v>
      </c>
      <c r="R49" s="182">
        <f>'Regions By Outlet Data'!F122</f>
        <v>123391.55089939237</v>
      </c>
      <c r="S49" s="183">
        <f>'Regions By Outlet Data'!G122</f>
        <v>-6750.4776358989766</v>
      </c>
      <c r="T49" s="184">
        <f>'Regions By Outlet Data'!H122</f>
        <v>-5.1870081570677309E-2</v>
      </c>
      <c r="U49" s="185">
        <f>'Regions By Outlet Data'!I122</f>
        <v>67.403397493909011</v>
      </c>
      <c r="V49" s="186">
        <f>'Regions By Outlet Data'!J122</f>
        <v>2.795138248935217</v>
      </c>
    </row>
    <row r="50" spans="2:22" ht="15.75" thickBot="1">
      <c r="B50" s="421"/>
      <c r="C50" s="33" t="s">
        <v>54</v>
      </c>
      <c r="D50" s="179">
        <f>'Regions By Outlet Data'!C72</f>
        <v>240959372.76814482</v>
      </c>
      <c r="E50" s="180">
        <f>'Regions By Outlet Data'!D72</f>
        <v>781025.27079924941</v>
      </c>
      <c r="F50" s="181">
        <f>'Regions By Outlet Data'!E72</f>
        <v>3.2518554604839276E-3</v>
      </c>
      <c r="G50" s="182">
        <f>'Regions By Outlet Data'!F72</f>
        <v>744860039.58380675</v>
      </c>
      <c r="H50" s="183">
        <f>'Regions By Outlet Data'!G72</f>
        <v>33135294.828840017</v>
      </c>
      <c r="I50" s="184">
        <f>'Regions By Outlet Data'!H72</f>
        <v>4.6556333853824163E-2</v>
      </c>
      <c r="J50" s="185">
        <f>'Regions By Outlet Data'!I72</f>
        <v>100.63860380948032</v>
      </c>
      <c r="K50" s="186">
        <f>'Regions By Outlet Data'!J72</f>
        <v>-1.7524037880566965</v>
      </c>
    </row>
    <row r="51" spans="2:22">
      <c r="B51" s="419" t="str">
        <f>'HOME PAGE'!H7</f>
        <v>YTD Ending 02-25-2024</v>
      </c>
      <c r="C51" s="31" t="s">
        <v>47</v>
      </c>
      <c r="D51" s="8">
        <f>'Regions By Outlet Data'!C110</f>
        <v>35584903.907446317</v>
      </c>
      <c r="E51" s="5">
        <f>'Regions By Outlet Data'!D110</f>
        <v>-597472.17968054116</v>
      </c>
      <c r="F51" s="7">
        <f>'Regions By Outlet Data'!E110</f>
        <v>-1.6512795573232479E-2</v>
      </c>
      <c r="G51" s="10">
        <f>'Regions By Outlet Data'!F110</f>
        <v>115139695.92721857</v>
      </c>
      <c r="H51" s="6">
        <f>'Regions By Outlet Data'!G110</f>
        <v>-193722.57668244839</v>
      </c>
      <c r="I51" s="12">
        <f>'Regions By Outlet Data'!H110</f>
        <v>-1.6796742799737262E-3</v>
      </c>
      <c r="J51" s="36">
        <f>'Regions By Outlet Data'!I110</f>
        <v>88.167402419144508</v>
      </c>
      <c r="K51" s="26">
        <f>'Regions By Outlet Data'!J110</f>
        <v>-3.41509796654978</v>
      </c>
    </row>
    <row r="52" spans="2:22">
      <c r="B52" s="420"/>
      <c r="C52" s="32" t="s">
        <v>48</v>
      </c>
      <c r="D52" s="9">
        <f>'Regions By Outlet Data'!C111</f>
        <v>52148422.507597528</v>
      </c>
      <c r="E52" s="2">
        <f>'Regions By Outlet Data'!D111</f>
        <v>1212710.5230795965</v>
      </c>
      <c r="F52" s="4">
        <f>'Regions By Outlet Data'!E111</f>
        <v>2.380864968468888E-2</v>
      </c>
      <c r="G52" s="11">
        <f>'Regions By Outlet Data'!F111</f>
        <v>149143321.2950471</v>
      </c>
      <c r="H52" s="3">
        <f>'Regions By Outlet Data'!G111</f>
        <v>5299536.3833750188</v>
      </c>
      <c r="I52" s="13">
        <f>'Regions By Outlet Data'!H111</f>
        <v>3.6842303521345904E-2</v>
      </c>
      <c r="J52" s="37">
        <f>'Regions By Outlet Data'!I111</f>
        <v>105.902669756314</v>
      </c>
      <c r="K52" s="27">
        <f>'Regions By Outlet Data'!J111</f>
        <v>0.23034088037429967</v>
      </c>
    </row>
    <row r="53" spans="2:22">
      <c r="B53" s="420"/>
      <c r="C53" s="32" t="s">
        <v>49</v>
      </c>
      <c r="D53" s="9">
        <f>'Regions By Outlet Data'!C112</f>
        <v>42269797.969618663</v>
      </c>
      <c r="E53" s="2">
        <f>'Regions By Outlet Data'!D112</f>
        <v>1626520.4536310136</v>
      </c>
      <c r="F53" s="4">
        <f>'Regions By Outlet Data'!E112</f>
        <v>4.0019421489598056E-2</v>
      </c>
      <c r="G53" s="11">
        <f>'Regions By Outlet Data'!F112</f>
        <v>127990315.1049695</v>
      </c>
      <c r="H53" s="3">
        <f>'Regions By Outlet Data'!G112</f>
        <v>5058354.8869583458</v>
      </c>
      <c r="I53" s="13">
        <f>'Regions By Outlet Data'!H112</f>
        <v>4.1147598053327308E-2</v>
      </c>
      <c r="J53" s="37">
        <f>'Regions By Outlet Data'!I112</f>
        <v>100.13812362412089</v>
      </c>
      <c r="K53" s="27">
        <f>'Regions By Outlet Data'!J112</f>
        <v>1.775259843377313</v>
      </c>
    </row>
    <row r="54" spans="2:22">
      <c r="B54" s="420"/>
      <c r="C54" s="32" t="s">
        <v>50</v>
      </c>
      <c r="D54" s="9">
        <f>'Regions By Outlet Data'!C113</f>
        <v>80790855.858965635</v>
      </c>
      <c r="E54" s="2">
        <f>'Regions By Outlet Data'!D113</f>
        <v>2516159.9926720709</v>
      </c>
      <c r="F54" s="4">
        <f>'Regions By Outlet Data'!E113</f>
        <v>3.214525415684908E-2</v>
      </c>
      <c r="G54" s="11">
        <f>'Regions By Outlet Data'!F113</f>
        <v>256755071.61646068</v>
      </c>
      <c r="H54" s="3">
        <f>'Regions By Outlet Data'!G113</f>
        <v>7592460.9183892906</v>
      </c>
      <c r="I54" s="13">
        <f>'Regions By Outlet Data'!H113</f>
        <v>3.0471911082957919E-2</v>
      </c>
      <c r="J54" s="37">
        <f>'Regions By Outlet Data'!I113</f>
        <v>136.2793006062555</v>
      </c>
      <c r="K54" s="27">
        <f>'Regions By Outlet Data'!J113</f>
        <v>1.3947402775583271</v>
      </c>
    </row>
    <row r="55" spans="2:22">
      <c r="B55" s="420"/>
      <c r="C55" s="32" t="s">
        <v>51</v>
      </c>
      <c r="D55" s="9">
        <f>'Regions By Outlet Data'!C114</f>
        <v>18326738.02910687</v>
      </c>
      <c r="E55" s="2">
        <f>'Regions By Outlet Data'!D114</f>
        <v>175745.95014158636</v>
      </c>
      <c r="F55" s="4">
        <f>'Regions By Outlet Data'!E114</f>
        <v>9.6824432172637996E-3</v>
      </c>
      <c r="G55" s="11">
        <f>'Regions By Outlet Data'!F114</f>
        <v>52666118.568463027</v>
      </c>
      <c r="H55" s="3">
        <f>'Regions By Outlet Data'!G114</f>
        <v>745386.87149281055</v>
      </c>
      <c r="I55" s="13">
        <f>'Regions By Outlet Data'!H114</f>
        <v>1.4356247439716009E-2</v>
      </c>
      <c r="J55" s="37">
        <f>'Regions By Outlet Data'!I114</f>
        <v>80.764803589895479</v>
      </c>
      <c r="K55" s="27">
        <f>'Regions By Outlet Data'!J114</f>
        <v>-0.95183642192266404</v>
      </c>
    </row>
    <row r="56" spans="2:22">
      <c r="B56" s="420"/>
      <c r="C56" s="32" t="s">
        <v>52</v>
      </c>
      <c r="D56" s="9">
        <f>'Regions By Outlet Data'!C115</f>
        <v>28308168.903812565</v>
      </c>
      <c r="E56" s="2">
        <f>'Regions By Outlet Data'!D115</f>
        <v>465933.31767949089</v>
      </c>
      <c r="F56" s="4">
        <f>'Regions By Outlet Data'!E115</f>
        <v>1.6734766726546581E-2</v>
      </c>
      <c r="G56" s="11">
        <f>'Regions By Outlet Data'!F115</f>
        <v>84688069.222341716</v>
      </c>
      <c r="H56" s="3">
        <f>'Regions By Outlet Data'!G115</f>
        <v>1977718.4664801806</v>
      </c>
      <c r="I56" s="13">
        <f>'Regions By Outlet Data'!H115</f>
        <v>2.3911378060986196E-2</v>
      </c>
      <c r="J56" s="37">
        <f>'Regions By Outlet Data'!I115</f>
        <v>65.548069676913229</v>
      </c>
      <c r="K56" s="27">
        <f>'Regions By Outlet Data'!J115</f>
        <v>-0.31248696514569474</v>
      </c>
    </row>
    <row r="57" spans="2:22">
      <c r="B57" s="420"/>
      <c r="C57" s="32" t="s">
        <v>53</v>
      </c>
      <c r="D57" s="9">
        <f>'Regions By Outlet Data'!C116</f>
        <v>47634374.851041742</v>
      </c>
      <c r="E57" s="2">
        <f>'Regions By Outlet Data'!D116</f>
        <v>1746006.9417159185</v>
      </c>
      <c r="F57" s="4">
        <f>'Regions By Outlet Data'!E116</f>
        <v>3.8049009395278145E-2</v>
      </c>
      <c r="G57" s="11">
        <f>'Regions By Outlet Data'!F116</f>
        <v>140233979.7584084</v>
      </c>
      <c r="H57" s="3">
        <f>'Regions By Outlet Data'!G116</f>
        <v>5921412.4082562625</v>
      </c>
      <c r="I57" s="13">
        <f>'Regions By Outlet Data'!H116</f>
        <v>4.4086808294112732E-2</v>
      </c>
      <c r="J57" s="37">
        <f>'Regions By Outlet Data'!I116</f>
        <v>99.834675782911447</v>
      </c>
      <c r="K57" s="27">
        <f>'Regions By Outlet Data'!J116</f>
        <v>1.5837348755490126</v>
      </c>
    </row>
    <row r="58" spans="2:22" ht="15.75" thickBot="1">
      <c r="B58" s="421"/>
      <c r="C58" s="33" t="s">
        <v>54</v>
      </c>
      <c r="D58" s="179">
        <f>'Regions By Outlet Data'!C117</f>
        <v>38450725.515426457</v>
      </c>
      <c r="E58" s="180">
        <f>'Regions By Outlet Data'!D117</f>
        <v>111438.89075697958</v>
      </c>
      <c r="F58" s="181">
        <f>'Regions By Outlet Data'!E117</f>
        <v>2.9066500857966942E-3</v>
      </c>
      <c r="G58" s="182">
        <f>'Regions By Outlet Data'!F117</f>
        <v>119232169.11698313</v>
      </c>
      <c r="H58" s="183">
        <f>'Regions By Outlet Data'!G117</f>
        <v>2538091.2919201851</v>
      </c>
      <c r="I58" s="184">
        <f>'Regions By Outlet Data'!H117</f>
        <v>2.1749958003224969E-2</v>
      </c>
      <c r="J58" s="185">
        <f>'Regions By Outlet Data'!I117</f>
        <v>99.035695323968326</v>
      </c>
      <c r="K58" s="186">
        <f>'Regions By Outlet Data'!J117</f>
        <v>-1.8441502172129134</v>
      </c>
    </row>
    <row r="62" spans="2:22" ht="23.25">
      <c r="B62" s="431" t="s">
        <v>322</v>
      </c>
      <c r="C62" s="431"/>
      <c r="D62" s="431"/>
      <c r="E62" s="431"/>
      <c r="F62" s="431"/>
      <c r="G62" s="431"/>
      <c r="H62" s="431"/>
      <c r="I62" s="431"/>
      <c r="J62" s="431"/>
      <c r="K62" s="431"/>
    </row>
    <row r="63" spans="2:22" ht="15.75" thickBot="1">
      <c r="B63" s="432" t="s">
        <v>443</v>
      </c>
      <c r="C63" s="432"/>
      <c r="D63" s="432"/>
      <c r="E63" s="432"/>
      <c r="F63" s="432"/>
      <c r="G63" s="432"/>
      <c r="H63" s="432"/>
      <c r="I63" s="432"/>
      <c r="J63" s="432"/>
      <c r="K63" s="432"/>
    </row>
    <row r="64" spans="2:22">
      <c r="B64" s="25"/>
      <c r="C64" s="422"/>
      <c r="D64" s="423" t="s">
        <v>248</v>
      </c>
      <c r="E64" s="424"/>
      <c r="F64" s="425"/>
      <c r="G64" s="426" t="s">
        <v>33</v>
      </c>
      <c r="H64" s="424"/>
      <c r="I64" s="427"/>
      <c r="J64" s="423" t="s">
        <v>38</v>
      </c>
      <c r="K64" s="425"/>
    </row>
    <row r="65" spans="2:11" ht="33" customHeight="1" thickBot="1">
      <c r="B65" s="25"/>
      <c r="C65" s="422"/>
      <c r="D65" s="28" t="s">
        <v>30</v>
      </c>
      <c r="E65" s="29" t="s">
        <v>36</v>
      </c>
      <c r="F65" s="23" t="s">
        <v>37</v>
      </c>
      <c r="G65" s="30" t="s">
        <v>30</v>
      </c>
      <c r="H65" s="29" t="s">
        <v>36</v>
      </c>
      <c r="I65" s="35" t="s">
        <v>37</v>
      </c>
      <c r="J65" s="28" t="s">
        <v>30</v>
      </c>
      <c r="K65" s="23" t="s">
        <v>35</v>
      </c>
    </row>
    <row r="66" spans="2:11">
      <c r="B66" s="428" t="str">
        <f>'HOME PAGE'!H5</f>
        <v>4 WEEKS  ENDING 02-25-2024</v>
      </c>
      <c r="C66" s="34" t="s">
        <v>89</v>
      </c>
      <c r="D66" s="8">
        <f>'Regions By Outlet Data'!C33</f>
        <v>79699.417094024655</v>
      </c>
      <c r="E66" s="5">
        <f>'Regions By Outlet Data'!D33</f>
        <v>-9831.2352397860523</v>
      </c>
      <c r="F66" s="7">
        <f>'Regions By Outlet Data'!E33</f>
        <v>-0.10980859608987062</v>
      </c>
      <c r="G66" s="10">
        <f>'Regions By Outlet Data'!F33</f>
        <v>492188.30435676215</v>
      </c>
      <c r="H66" s="6">
        <f>'Regions By Outlet Data'!G33</f>
        <v>-55153.032389315485</v>
      </c>
      <c r="I66" s="12">
        <f>'Regions By Outlet Data'!H33</f>
        <v>-0.10076533359822237</v>
      </c>
      <c r="J66" s="36">
        <f>'Regions By Outlet Data'!I33</f>
        <v>91.191291369680371</v>
      </c>
      <c r="K66" s="26">
        <f>'Regions By Outlet Data'!J33</f>
        <v>-12.394371898114983</v>
      </c>
    </row>
    <row r="67" spans="2:11">
      <c r="B67" s="429"/>
      <c r="C67" s="32" t="s">
        <v>90</v>
      </c>
      <c r="D67" s="9">
        <f>'Regions By Outlet Data'!C34</f>
        <v>51043.724262560863</v>
      </c>
      <c r="E67" s="2">
        <f>'Regions By Outlet Data'!D34</f>
        <v>131.34692574588553</v>
      </c>
      <c r="F67" s="4">
        <f>'Regions By Outlet Data'!E34</f>
        <v>2.5798623560033202E-3</v>
      </c>
      <c r="G67" s="11">
        <f>'Regions By Outlet Data'!F34</f>
        <v>297030.87764003518</v>
      </c>
      <c r="H67" s="3">
        <f>'Regions By Outlet Data'!G34</f>
        <v>5683.1666551965172</v>
      </c>
      <c r="I67" s="13">
        <f>'Regions By Outlet Data'!H34</f>
        <v>1.9506474363521809E-2</v>
      </c>
      <c r="J67" s="37">
        <f>'Regions By Outlet Data'!I34</f>
        <v>47.870069650790171</v>
      </c>
      <c r="K67" s="27">
        <f>'Regions By Outlet Data'!J34</f>
        <v>-0.41076438347000988</v>
      </c>
    </row>
    <row r="68" spans="2:11">
      <c r="B68" s="429"/>
      <c r="C68" s="32" t="s">
        <v>91</v>
      </c>
      <c r="D68" s="9">
        <f>'Regions By Outlet Data'!C35</f>
        <v>80246.849110279916</v>
      </c>
      <c r="E68" s="2">
        <f>'Regions By Outlet Data'!D35</f>
        <v>-2536.9065804362617</v>
      </c>
      <c r="F68" s="4">
        <f>'Regions By Outlet Data'!E35</f>
        <v>-3.0644980519055676E-2</v>
      </c>
      <c r="G68" s="11">
        <f>'Regions By Outlet Data'!F35</f>
        <v>469028.29330149887</v>
      </c>
      <c r="H68" s="3">
        <f>'Regions By Outlet Data'!G35</f>
        <v>13341.095906574395</v>
      </c>
      <c r="I68" s="13">
        <f>'Regions By Outlet Data'!H35</f>
        <v>2.9276872343227678E-2</v>
      </c>
      <c r="J68" s="37">
        <f>'Regions By Outlet Data'!I35</f>
        <v>87.791655465856124</v>
      </c>
      <c r="K68" s="27">
        <f>'Regions By Outlet Data'!J35</f>
        <v>-3.788221680205595</v>
      </c>
    </row>
    <row r="69" spans="2:11">
      <c r="B69" s="429"/>
      <c r="C69" s="32" t="s">
        <v>92</v>
      </c>
      <c r="D69" s="9">
        <f>'Regions By Outlet Data'!C36</f>
        <v>272254.54909370327</v>
      </c>
      <c r="E69" s="2">
        <f>'Regions By Outlet Data'!D36</f>
        <v>-19669.564344565559</v>
      </c>
      <c r="F69" s="4">
        <f>'Regions By Outlet Data'!E36</f>
        <v>-6.7379032560545726E-2</v>
      </c>
      <c r="G69" s="11">
        <f>'Regions By Outlet Data'!F36</f>
        <v>1667966.1121591066</v>
      </c>
      <c r="H69" s="3">
        <f>'Regions By Outlet Data'!G36</f>
        <v>-46355.468986076303</v>
      </c>
      <c r="I69" s="13">
        <f>'Regions By Outlet Data'!H36</f>
        <v>-2.7040124499343007E-2</v>
      </c>
      <c r="J69" s="37">
        <f>'Regions By Outlet Data'!I36</f>
        <v>212.07955559317941</v>
      </c>
      <c r="K69" s="27">
        <f>'Regions By Outlet Data'!J36</f>
        <v>-17.865095246038379</v>
      </c>
    </row>
    <row r="70" spans="2:11">
      <c r="B70" s="429"/>
      <c r="C70" s="32" t="s">
        <v>93</v>
      </c>
      <c r="D70" s="9">
        <f>'Regions By Outlet Data'!C37</f>
        <v>38265.286380204248</v>
      </c>
      <c r="E70" s="2">
        <f>'Regions By Outlet Data'!D37</f>
        <v>-160.69851168308378</v>
      </c>
      <c r="F70" s="4">
        <f>'Regions By Outlet Data'!E37</f>
        <v>-4.1820271395831207E-3</v>
      </c>
      <c r="G70" s="11">
        <f>'Regions By Outlet Data'!F37</f>
        <v>231087.1007123387</v>
      </c>
      <c r="H70" s="3">
        <f>'Regions By Outlet Data'!G37</f>
        <v>22310.167237735062</v>
      </c>
      <c r="I70" s="13">
        <f>'Regions By Outlet Data'!H37</f>
        <v>0.10686126511408384</v>
      </c>
      <c r="J70" s="37">
        <f>'Regions By Outlet Data'!I37</f>
        <v>77.874973107777251</v>
      </c>
      <c r="K70" s="27">
        <f>'Regions By Outlet Data'!J37</f>
        <v>-1.2015618878828036</v>
      </c>
    </row>
    <row r="71" spans="2:11">
      <c r="B71" s="429"/>
      <c r="C71" s="32" t="s">
        <v>94</v>
      </c>
      <c r="D71" s="9">
        <f>'Regions By Outlet Data'!C38</f>
        <v>43791.219269201734</v>
      </c>
      <c r="E71" s="2">
        <f>'Regions By Outlet Data'!D38</f>
        <v>13191.792398903621</v>
      </c>
      <c r="F71" s="4">
        <f>'Regions By Outlet Data'!E38</f>
        <v>0.43111240137992496</v>
      </c>
      <c r="G71" s="11">
        <f>'Regions By Outlet Data'!F38</f>
        <v>256317.69962379456</v>
      </c>
      <c r="H71" s="3">
        <f>'Regions By Outlet Data'!G38</f>
        <v>62123.434910276497</v>
      </c>
      <c r="I71" s="13">
        <f>'Regions By Outlet Data'!H38</f>
        <v>0.31990355122960551</v>
      </c>
      <c r="J71" s="37">
        <f>'Regions By Outlet Data'!I38</f>
        <v>46.82643962787327</v>
      </c>
      <c r="K71" s="27">
        <f>'Regions By Outlet Data'!J38</f>
        <v>13.740225612093859</v>
      </c>
    </row>
    <row r="72" spans="2:11">
      <c r="B72" s="429"/>
      <c r="C72" s="32" t="s">
        <v>95</v>
      </c>
      <c r="D72" s="9">
        <f>'Regions By Outlet Data'!C39</f>
        <v>106266.55462339528</v>
      </c>
      <c r="E72" s="2">
        <f>'Regions By Outlet Data'!D39</f>
        <v>27953.151723524657</v>
      </c>
      <c r="F72" s="4">
        <f>'Regions By Outlet Data'!E39</f>
        <v>0.35693956191974946</v>
      </c>
      <c r="G72" s="11">
        <f>'Regions By Outlet Data'!F39</f>
        <v>588225.8591552591</v>
      </c>
      <c r="H72" s="3">
        <f>'Regions By Outlet Data'!G39</f>
        <v>143603.32620336988</v>
      </c>
      <c r="I72" s="13">
        <f>'Regions By Outlet Data'!H39</f>
        <v>0.32297806692336173</v>
      </c>
      <c r="J72" s="37">
        <f>'Regions By Outlet Data'!I39</f>
        <v>102.85218312283352</v>
      </c>
      <c r="K72" s="27">
        <f>'Regions By Outlet Data'!J39</f>
        <v>26.207383815240377</v>
      </c>
    </row>
    <row r="73" spans="2:11" ht="15.75" thickBot="1">
      <c r="B73" s="430"/>
      <c r="C73" s="33" t="s">
        <v>96</v>
      </c>
      <c r="D73" s="179">
        <f>'Regions By Outlet Data'!C40</f>
        <v>72287.685966784149</v>
      </c>
      <c r="E73" s="180">
        <f>'Regions By Outlet Data'!D40</f>
        <v>-851.48226990745752</v>
      </c>
      <c r="F73" s="181">
        <f>'Regions By Outlet Data'!E40</f>
        <v>-1.1641946311884577E-2</v>
      </c>
      <c r="G73" s="182">
        <f>'Regions By Outlet Data'!F40</f>
        <v>427452.05062111141</v>
      </c>
      <c r="H73" s="183">
        <f>'Regions By Outlet Data'!G40</f>
        <v>-745.3561108209542</v>
      </c>
      <c r="I73" s="184">
        <f>'Regions By Outlet Data'!H40</f>
        <v>-1.7406833836515387E-3</v>
      </c>
      <c r="J73" s="185">
        <f>'Regions By Outlet Data'!I40</f>
        <v>85.981993732137596</v>
      </c>
      <c r="K73" s="186">
        <f>'Regions By Outlet Data'!J40</f>
        <v>-1.985635426670413</v>
      </c>
    </row>
    <row r="74" spans="2:11">
      <c r="B74" s="428" t="str">
        <f>'HOME PAGE'!H6</f>
        <v>LATEST 52 WEEKS ENDING 02-25-2024</v>
      </c>
      <c r="C74" s="34" t="s">
        <v>89</v>
      </c>
      <c r="D74" s="8">
        <f>'Regions By Outlet Data'!C78</f>
        <v>1206251.0005483886</v>
      </c>
      <c r="E74" s="5">
        <f>'Regions By Outlet Data'!D78</f>
        <v>-47947.873372073518</v>
      </c>
      <c r="F74" s="7">
        <f>'Regions By Outlet Data'!E78</f>
        <v>-3.8229880738287321E-2</v>
      </c>
      <c r="G74" s="10">
        <f>'Regions By Outlet Data'!F78</f>
        <v>7427150.7132826233</v>
      </c>
      <c r="H74" s="6">
        <f>'Regions By Outlet Data'!G78</f>
        <v>140202.15001109336</v>
      </c>
      <c r="I74" s="12">
        <f>'Regions By Outlet Data'!H78</f>
        <v>1.9240172864366776E-2</v>
      </c>
      <c r="J74" s="36">
        <f>'Regions By Outlet Data'!I78</f>
        <v>97.204485967224159</v>
      </c>
      <c r="K74" s="26">
        <f>'Regions By Outlet Data'!J78</f>
        <v>-4.2952890838659812</v>
      </c>
    </row>
    <row r="75" spans="2:11">
      <c r="B75" s="429"/>
      <c r="C75" s="32" t="s">
        <v>90</v>
      </c>
      <c r="D75" s="9">
        <f>'Regions By Outlet Data'!C79</f>
        <v>736333.83422461362</v>
      </c>
      <c r="E75" s="2">
        <f>'Regions By Outlet Data'!D79</f>
        <v>-11086.945065927575</v>
      </c>
      <c r="F75" s="4">
        <f>'Regions By Outlet Data'!E79</f>
        <v>-1.483360561162269E-2</v>
      </c>
      <c r="G75" s="11">
        <f>'Regions By Outlet Data'!F79</f>
        <v>4382688.6724743117</v>
      </c>
      <c r="H75" s="3">
        <f>'Regions By Outlet Data'!G79</f>
        <v>160147.42092631571</v>
      </c>
      <c r="I75" s="13">
        <f>'Regions By Outlet Data'!H79</f>
        <v>3.7926786592695855E-2</v>
      </c>
      <c r="J75" s="37">
        <f>'Regions By Outlet Data'!I79</f>
        <v>48.634769580142965</v>
      </c>
      <c r="K75" s="27">
        <f>'Regions By Outlet Data'!J79</f>
        <v>-0.94303890820643943</v>
      </c>
    </row>
    <row r="76" spans="2:11">
      <c r="B76" s="429"/>
      <c r="C76" s="32" t="s">
        <v>91</v>
      </c>
      <c r="D76" s="9">
        <f>'Regions By Outlet Data'!C80</f>
        <v>1149884.8558529185</v>
      </c>
      <c r="E76" s="2">
        <f>'Regions By Outlet Data'!D80</f>
        <v>-6186.1723375252914</v>
      </c>
      <c r="F76" s="4">
        <f>'Regions By Outlet Data'!E80</f>
        <v>-5.3510313697665134E-3</v>
      </c>
      <c r="G76" s="11">
        <f>'Regions By Outlet Data'!F80</f>
        <v>6621472.6109119868</v>
      </c>
      <c r="H76" s="3">
        <f>'Regions By Outlet Data'!G80</f>
        <v>379368.15683207195</v>
      </c>
      <c r="I76" s="13">
        <f>'Regions By Outlet Data'!H80</f>
        <v>6.0775682243528036E-2</v>
      </c>
      <c r="J76" s="37">
        <f>'Regions By Outlet Data'!I80</f>
        <v>88.599241632764219</v>
      </c>
      <c r="K76" s="27">
        <f>'Regions By Outlet Data'!J80</f>
        <v>-0.85691178666129986</v>
      </c>
    </row>
    <row r="77" spans="2:11">
      <c r="B77" s="429"/>
      <c r="C77" s="32" t="s">
        <v>92</v>
      </c>
      <c r="D77" s="9">
        <f>'Regions By Outlet Data'!C81</f>
        <v>3954015.5700247856</v>
      </c>
      <c r="E77" s="2">
        <f>'Regions By Outlet Data'!D81</f>
        <v>-202113.30654296931</v>
      </c>
      <c r="F77" s="4">
        <f>'Regions By Outlet Data'!E81</f>
        <v>-4.8630182688146097E-2</v>
      </c>
      <c r="G77" s="11">
        <f>'Regions By Outlet Data'!F81</f>
        <v>23867686.704539586</v>
      </c>
      <c r="H77" s="3">
        <f>'Regions By Outlet Data'!G81</f>
        <v>438000.37484371662</v>
      </c>
      <c r="I77" s="13">
        <f>'Regions By Outlet Data'!H81</f>
        <v>1.8694248342905669E-2</v>
      </c>
      <c r="J77" s="37">
        <f>'Regions By Outlet Data'!I81</f>
        <v>216.92641316018771</v>
      </c>
      <c r="K77" s="27">
        <f>'Regions By Outlet Data'!J81</f>
        <v>-12.061794643777233</v>
      </c>
    </row>
    <row r="78" spans="2:11">
      <c r="B78" s="429"/>
      <c r="C78" s="32" t="s">
        <v>93</v>
      </c>
      <c r="D78" s="9">
        <f>'Regions By Outlet Data'!C82</f>
        <v>559711.96101684973</v>
      </c>
      <c r="E78" s="2">
        <f>'Regions By Outlet Data'!D82</f>
        <v>15840.339657372679</v>
      </c>
      <c r="F78" s="4">
        <f>'Regions By Outlet Data'!E82</f>
        <v>2.9125144676197139E-2</v>
      </c>
      <c r="G78" s="11">
        <f>'Regions By Outlet Data'!F82</f>
        <v>3158187.8955753134</v>
      </c>
      <c r="H78" s="3">
        <f>'Regions By Outlet Data'!G82</f>
        <v>147986.66828559991</v>
      </c>
      <c r="I78" s="13">
        <f>'Regions By Outlet Data'!H82</f>
        <v>4.9161719470442927E-2</v>
      </c>
      <c r="J78" s="37">
        <f>'Regions By Outlet Data'!I82</f>
        <v>80.22466831592007</v>
      </c>
      <c r="K78" s="27">
        <f>'Regions By Outlet Data'!J82</f>
        <v>1.9376427944735326</v>
      </c>
    </row>
    <row r="79" spans="2:11">
      <c r="B79" s="429"/>
      <c r="C79" s="32" t="s">
        <v>94</v>
      </c>
      <c r="D79" s="9">
        <f>'Regions By Outlet Data'!C83</f>
        <v>570801.15920107893</v>
      </c>
      <c r="E79" s="2">
        <f>'Regions By Outlet Data'!D83</f>
        <v>119127.58792037593</v>
      </c>
      <c r="F79" s="4">
        <f>'Regions By Outlet Data'!E83</f>
        <v>0.26374708527354002</v>
      </c>
      <c r="G79" s="11">
        <f>'Regions By Outlet Data'!F83</f>
        <v>3437343.5945341079</v>
      </c>
      <c r="H79" s="3">
        <f>'Regions By Outlet Data'!G83</f>
        <v>693385.76679897122</v>
      </c>
      <c r="I79" s="13">
        <f>'Regions By Outlet Data'!H83</f>
        <v>0.25269548962831251</v>
      </c>
      <c r="J79" s="37">
        <f>'Regions By Outlet Data'!I83</f>
        <v>42.987218797403813</v>
      </c>
      <c r="K79" s="27">
        <f>'Regions By Outlet Data'!J83</f>
        <v>8.8263244035106396</v>
      </c>
    </row>
    <row r="80" spans="2:11">
      <c r="B80" s="429"/>
      <c r="C80" s="32" t="s">
        <v>95</v>
      </c>
      <c r="D80" s="9">
        <f>'Regions By Outlet Data'!C84</f>
        <v>1344332.9657140083</v>
      </c>
      <c r="E80" s="2">
        <f>'Regions By Outlet Data'!D84</f>
        <v>216439.58410313958</v>
      </c>
      <c r="F80" s="4">
        <f>'Regions By Outlet Data'!E84</f>
        <v>0.19189720201568908</v>
      </c>
      <c r="G80" s="11">
        <f>'Regions By Outlet Data'!F84</f>
        <v>7382400.5119943777</v>
      </c>
      <c r="H80" s="3">
        <f>'Regions By Outlet Data'!G84</f>
        <v>1281439.3355333842</v>
      </c>
      <c r="I80" s="13">
        <f>'Regions By Outlet Data'!H84</f>
        <v>0.21003892640351357</v>
      </c>
      <c r="J80" s="37">
        <f>'Regions By Outlet Data'!I84</f>
        <v>91.637696428091488</v>
      </c>
      <c r="K80" s="27">
        <f>'Regions By Outlet Data'!J84</f>
        <v>14.425587444906114</v>
      </c>
    </row>
    <row r="81" spans="2:11" ht="15.75" thickBot="1">
      <c r="B81" s="430"/>
      <c r="C81" s="33" t="s">
        <v>96</v>
      </c>
      <c r="D81" s="179">
        <f>'Regions By Outlet Data'!C85</f>
        <v>1040471.4124913729</v>
      </c>
      <c r="E81" s="180">
        <f>'Regions By Outlet Data'!D85</f>
        <v>-39176.667452233261</v>
      </c>
      <c r="F81" s="181">
        <f>'Regions By Outlet Data'!E85</f>
        <v>-3.6286516115769496E-2</v>
      </c>
      <c r="G81" s="182">
        <f>'Regions By Outlet Data'!F85</f>
        <v>6196019.5965803722</v>
      </c>
      <c r="H81" s="183">
        <f>'Regions By Outlet Data'!G85</f>
        <v>-39992.332244759426</v>
      </c>
      <c r="I81" s="184">
        <f>'Regions By Outlet Data'!H85</f>
        <v>-6.4131263219526918E-3</v>
      </c>
      <c r="J81" s="185">
        <f>'Regions By Outlet Data'!I85</f>
        <v>87.161308517839828</v>
      </c>
      <c r="K81" s="186">
        <f>'Regions By Outlet Data'!J85</f>
        <v>-3.6679686125925741</v>
      </c>
    </row>
    <row r="82" spans="2:11">
      <c r="B82" s="428" t="str">
        <f>'HOME PAGE'!H7</f>
        <v>YTD Ending 02-25-2024</v>
      </c>
      <c r="C82" s="31" t="s">
        <v>89</v>
      </c>
      <c r="D82" s="8">
        <f>'Regions By Outlet Data'!C123</f>
        <v>165711.64345282686</v>
      </c>
      <c r="E82" s="5">
        <f>'Regions By Outlet Data'!D123</f>
        <v>-8448.4204988209531</v>
      </c>
      <c r="F82" s="7">
        <f>'Regions By Outlet Data'!E123</f>
        <v>-4.8509516516751477E-2</v>
      </c>
      <c r="G82" s="10">
        <f>'Regions By Outlet Data'!F123</f>
        <v>1027641.4148189175</v>
      </c>
      <c r="H82" s="6">
        <f>'Regions By Outlet Data'!G123</f>
        <v>-27814.71326964919</v>
      </c>
      <c r="I82" s="12">
        <f>'Regions By Outlet Data'!H123</f>
        <v>-2.6353263323243663E-2</v>
      </c>
      <c r="J82" s="36">
        <f>'Regions By Outlet Data'!I123</f>
        <v>98.320161958998213</v>
      </c>
      <c r="K82" s="26">
        <f>'Regions By Outlet Data'!J123</f>
        <v>-3.5972054818708017</v>
      </c>
    </row>
    <row r="83" spans="2:11">
      <c r="B83" s="429"/>
      <c r="C83" s="32" t="s">
        <v>90</v>
      </c>
      <c r="D83" s="9">
        <f>'Regions By Outlet Data'!C124</f>
        <v>98956.346565886182</v>
      </c>
      <c r="E83" s="2">
        <f>'Regions By Outlet Data'!D124</f>
        <v>-3740.3270028256229</v>
      </c>
      <c r="F83" s="4">
        <f>'Regions By Outlet Data'!E124</f>
        <v>-3.6421111539927949E-2</v>
      </c>
      <c r="G83" s="11">
        <f>'Regions By Outlet Data'!F124</f>
        <v>574189.77384361031</v>
      </c>
      <c r="H83" s="3">
        <f>'Regions By Outlet Data'!G124</f>
        <v>-17332.122550152824</v>
      </c>
      <c r="I83" s="13">
        <f>'Regions By Outlet Data'!H124</f>
        <v>-2.9300897660456529E-2</v>
      </c>
      <c r="J83" s="37">
        <f>'Regions By Outlet Data'!I124</f>
        <v>48.123443766267634</v>
      </c>
      <c r="K83" s="27">
        <f>'Regions By Outlet Data'!J124</f>
        <v>-1.1348634427408584</v>
      </c>
    </row>
    <row r="84" spans="2:11">
      <c r="B84" s="429"/>
      <c r="C84" s="32" t="s">
        <v>91</v>
      </c>
      <c r="D84" s="9">
        <f>'Regions By Outlet Data'!C125</f>
        <v>152717.31228819132</v>
      </c>
      <c r="E84" s="2">
        <f>'Regions By Outlet Data'!D125</f>
        <v>-8029.9257653879467</v>
      </c>
      <c r="F84" s="4">
        <f>'Regions By Outlet Data'!E125</f>
        <v>-4.9953740186263494E-2</v>
      </c>
      <c r="G84" s="11">
        <f>'Regions By Outlet Data'!F125</f>
        <v>890854.74273467541</v>
      </c>
      <c r="H84" s="3">
        <f>'Regions By Outlet Data'!G125</f>
        <v>-3733.5079535742989</v>
      </c>
      <c r="I84" s="13">
        <f>'Regions By Outlet Data'!H125</f>
        <v>-4.1734372776547554E-3</v>
      </c>
      <c r="J84" s="37">
        <f>'Regions By Outlet Data'!I125</f>
        <v>86.637290534361156</v>
      </c>
      <c r="K84" s="27">
        <f>'Regions By Outlet Data'!J125</f>
        <v>-3.3062895647790924</v>
      </c>
    </row>
    <row r="85" spans="2:11">
      <c r="B85" s="429"/>
      <c r="C85" s="32" t="s">
        <v>92</v>
      </c>
      <c r="D85" s="9">
        <f>'Regions By Outlet Data'!C126</f>
        <v>525095.64471581462</v>
      </c>
      <c r="E85" s="2">
        <f>'Regions By Outlet Data'!D126</f>
        <v>-52827.998966793064</v>
      </c>
      <c r="F85" s="4">
        <f>'Regions By Outlet Data'!E126</f>
        <v>-9.1409997746702151E-2</v>
      </c>
      <c r="G85" s="11">
        <f>'Regions By Outlet Data'!F126</f>
        <v>3204053.0643064715</v>
      </c>
      <c r="H85" s="3">
        <f>'Regions By Outlet Data'!G126</f>
        <v>-183840.7105274871</v>
      </c>
      <c r="I85" s="13">
        <f>'Regions By Outlet Data'!H126</f>
        <v>-5.4264012612525662E-2</v>
      </c>
      <c r="J85" s="37">
        <f>'Regions By Outlet Data'!I126</f>
        <v>212.10622556011361</v>
      </c>
      <c r="K85" s="27">
        <f>'Regions By Outlet Data'!J126</f>
        <v>-18.141592280577868</v>
      </c>
    </row>
    <row r="86" spans="2:11">
      <c r="B86" s="429"/>
      <c r="C86" s="32" t="s">
        <v>93</v>
      </c>
      <c r="D86" s="9">
        <f>'Regions By Outlet Data'!C127</f>
        <v>71664.535231542337</v>
      </c>
      <c r="E86" s="2">
        <f>'Regions By Outlet Data'!D127</f>
        <v>-3833.9727213612496</v>
      </c>
      <c r="F86" s="4">
        <f>'Regions By Outlet Data'!E127</f>
        <v>-5.0782099213840151E-2</v>
      </c>
      <c r="G86" s="11">
        <f>'Regions By Outlet Data'!F127</f>
        <v>421690.27506742475</v>
      </c>
      <c r="H86" s="3">
        <f>'Regions By Outlet Data'!G127</f>
        <v>13286.273378147162</v>
      </c>
      <c r="I86" s="13">
        <f>'Regions By Outlet Data'!H127</f>
        <v>3.2532182160780194E-2</v>
      </c>
      <c r="J86" s="37">
        <f>'Regions By Outlet Data'!I127</f>
        <v>75.629036991310443</v>
      </c>
      <c r="K86" s="27">
        <f>'Regions By Outlet Data'!J127</f>
        <v>-2.9547061541160957</v>
      </c>
    </row>
    <row r="87" spans="2:11">
      <c r="B87" s="429"/>
      <c r="C87" s="32" t="s">
        <v>94</v>
      </c>
      <c r="D87" s="9">
        <f>'Regions By Outlet Data'!C128</f>
        <v>81244.741122110703</v>
      </c>
      <c r="E87" s="2">
        <f>'Regions By Outlet Data'!D128</f>
        <v>20443.64007553734</v>
      </c>
      <c r="F87" s="4">
        <f>'Regions By Outlet Data'!E128</f>
        <v>0.33623799114883801</v>
      </c>
      <c r="G87" s="11">
        <f>'Regions By Outlet Data'!F128</f>
        <v>478477.70460031152</v>
      </c>
      <c r="H87" s="3">
        <f>'Regions By Outlet Data'!G128</f>
        <v>93971.207853471336</v>
      </c>
      <c r="I87" s="13">
        <f>'Regions By Outlet Data'!H128</f>
        <v>0.24439433052113593</v>
      </c>
      <c r="J87" s="37">
        <f>'Regions By Outlet Data'!I128</f>
        <v>45.049575193685634</v>
      </c>
      <c r="K87" s="27">
        <f>'Regions By Outlet Data'!J128</f>
        <v>11.79763844695136</v>
      </c>
    </row>
    <row r="88" spans="2:11">
      <c r="B88" s="429"/>
      <c r="C88" s="32" t="s">
        <v>95</v>
      </c>
      <c r="D88" s="9">
        <f>'Regions By Outlet Data'!C129</f>
        <v>198180.19148492935</v>
      </c>
      <c r="E88" s="2">
        <f>'Regions By Outlet Data'!D129</f>
        <v>40442.116047404386</v>
      </c>
      <c r="F88" s="4">
        <f>'Regions By Outlet Data'!E129</f>
        <v>0.25638778674855978</v>
      </c>
      <c r="G88" s="11">
        <f>'Regions By Outlet Data'!F129</f>
        <v>1103284.6055205094</v>
      </c>
      <c r="H88" s="3">
        <f>'Regions By Outlet Data'!G129</f>
        <v>204531.29757950653</v>
      </c>
      <c r="I88" s="13">
        <f>'Regions By Outlet Data'!H129</f>
        <v>0.22757223341750707</v>
      </c>
      <c r="J88" s="37">
        <f>'Regions By Outlet Data'!I129</f>
        <v>99.464590281856132</v>
      </c>
      <c r="K88" s="27">
        <f>'Regions By Outlet Data'!J129</f>
        <v>21.381884780961315</v>
      </c>
    </row>
    <row r="89" spans="2:11" ht="15.75" thickBot="1">
      <c r="B89" s="430"/>
      <c r="C89" s="33" t="s">
        <v>96</v>
      </c>
      <c r="D89" s="179">
        <f>'Regions By Outlet Data'!C130</f>
        <v>140918.22539374541</v>
      </c>
      <c r="E89" s="180">
        <f>'Regions By Outlet Data'!D130</f>
        <v>-3927.1427442860731</v>
      </c>
      <c r="F89" s="181">
        <f>'Regions By Outlet Data'!E130</f>
        <v>-2.711265672329731E-2</v>
      </c>
      <c r="G89" s="182">
        <f>'Regions By Outlet Data'!F130</f>
        <v>830814.35731832148</v>
      </c>
      <c r="H89" s="183">
        <f>'Regions By Outlet Data'!G130</f>
        <v>-19610.932474297704</v>
      </c>
      <c r="I89" s="184">
        <f>'Regions By Outlet Data'!H130</f>
        <v>-2.3060147328262001E-2</v>
      </c>
      <c r="J89" s="185">
        <f>'Regions By Outlet Data'!I130</f>
        <v>86.916392824649307</v>
      </c>
      <c r="K89" s="186">
        <f>'Regions By Outlet Data'!J130</f>
        <v>-1.1984764870034468</v>
      </c>
    </row>
  </sheetData>
  <mergeCells count="45">
    <mergeCell ref="U33:V33"/>
    <mergeCell ref="J33:K33"/>
    <mergeCell ref="N4:N5"/>
    <mergeCell ref="O4:Q4"/>
    <mergeCell ref="R4:T4"/>
    <mergeCell ref="U4:V4"/>
    <mergeCell ref="M14:M21"/>
    <mergeCell ref="J4:K4"/>
    <mergeCell ref="N33:N34"/>
    <mergeCell ref="O33:Q33"/>
    <mergeCell ref="R33:T33"/>
    <mergeCell ref="M2:V2"/>
    <mergeCell ref="M3:V3"/>
    <mergeCell ref="B31:K31"/>
    <mergeCell ref="B32:K32"/>
    <mergeCell ref="M32:V32"/>
    <mergeCell ref="M31:V31"/>
    <mergeCell ref="B2:K2"/>
    <mergeCell ref="M6:M13"/>
    <mergeCell ref="M22:M29"/>
    <mergeCell ref="B6:B13"/>
    <mergeCell ref="B14:B21"/>
    <mergeCell ref="B22:B29"/>
    <mergeCell ref="B3:K3"/>
    <mergeCell ref="C4:C5"/>
    <mergeCell ref="D4:F4"/>
    <mergeCell ref="G4:I4"/>
    <mergeCell ref="B43:B50"/>
    <mergeCell ref="B74:B81"/>
    <mergeCell ref="G64:I64"/>
    <mergeCell ref="B35:B42"/>
    <mergeCell ref="B51:B58"/>
    <mergeCell ref="B66:B73"/>
    <mergeCell ref="B82:B89"/>
    <mergeCell ref="C64:C65"/>
    <mergeCell ref="D64:F64"/>
    <mergeCell ref="J64:K64"/>
    <mergeCell ref="B62:K62"/>
    <mergeCell ref="B63:K63"/>
    <mergeCell ref="M35:M39"/>
    <mergeCell ref="M40:M44"/>
    <mergeCell ref="M45:M49"/>
    <mergeCell ref="C33:C34"/>
    <mergeCell ref="D33:F33"/>
    <mergeCell ref="G33:I33"/>
  </mergeCells>
  <conditionalFormatting sqref="A60:A100 A1:XFD1 A32:B32 A31 L31:L32 B63 M32 A30:XFD30 W2:XFD29 A101:L1048576 L60:L100 W31:XFD1048576 M90:V1048576 L2:M3 A2:A29 L4:V5 A33:V34 B64:K65 L6:N29 A59:L59 M59:V61 B66:C89 A35:C58 L35:N35 M40:N40 O35:V49 L36:L58 N36:N39 M45:N45 N41:N44 N46:N49">
    <cfRule type="cellIs" dxfId="264" priority="24" operator="lessThan">
      <formula>0</formula>
    </cfRule>
  </conditionalFormatting>
  <conditionalFormatting sqref="B31">
    <cfRule type="cellIs" dxfId="263" priority="20" operator="lessThan">
      <formula>0</formula>
    </cfRule>
  </conditionalFormatting>
  <conditionalFormatting sqref="B62">
    <cfRule type="cellIs" dxfId="262" priority="18" operator="lessThan">
      <formula>0</formula>
    </cfRule>
  </conditionalFormatting>
  <conditionalFormatting sqref="B2:B3 B4:K5 B6:C29">
    <cfRule type="cellIs" dxfId="261" priority="17" operator="lessThan">
      <formula>0</formula>
    </cfRule>
  </conditionalFormatting>
  <conditionalFormatting sqref="D6:K13">
    <cfRule type="cellIs" dxfId="260" priority="16" operator="lessThan">
      <formula>0</formula>
    </cfRule>
  </conditionalFormatting>
  <conditionalFormatting sqref="M31">
    <cfRule type="cellIs" dxfId="259" priority="15" operator="lessThan">
      <formula>0</formula>
    </cfRule>
  </conditionalFormatting>
  <conditionalFormatting sqref="O6:V13">
    <cfRule type="cellIs" dxfId="258" priority="14" operator="lessThan">
      <formula>0</formula>
    </cfRule>
  </conditionalFormatting>
  <conditionalFormatting sqref="D35:K42">
    <cfRule type="cellIs" dxfId="257" priority="12" operator="lessThan">
      <formula>0</formula>
    </cfRule>
  </conditionalFormatting>
  <conditionalFormatting sqref="D66:K73">
    <cfRule type="cellIs" dxfId="256" priority="11" operator="lessThan">
      <formula>0</formula>
    </cfRule>
  </conditionalFormatting>
  <conditionalFormatting sqref="D74:K81">
    <cfRule type="cellIs" dxfId="255" priority="10" operator="lessThan">
      <formula>0</formula>
    </cfRule>
  </conditionalFormatting>
  <conditionalFormatting sqref="D43:K50">
    <cfRule type="cellIs" dxfId="254" priority="9" operator="lessThan">
      <formula>0</formula>
    </cfRule>
  </conditionalFormatting>
  <conditionalFormatting sqref="O14:V21">
    <cfRule type="cellIs" dxfId="253" priority="7" operator="lessThan">
      <formula>0</formula>
    </cfRule>
  </conditionalFormatting>
  <conditionalFormatting sqref="D14:K21">
    <cfRule type="cellIs" dxfId="252" priority="6" operator="lessThan">
      <formula>0</formula>
    </cfRule>
  </conditionalFormatting>
  <conditionalFormatting sqref="D82:K89">
    <cfRule type="cellIs" dxfId="251" priority="5" operator="lessThan">
      <formula>0</formula>
    </cfRule>
  </conditionalFormatting>
  <conditionalFormatting sqref="D51:K58">
    <cfRule type="cellIs" dxfId="250" priority="4" operator="lessThan">
      <formula>0</formula>
    </cfRule>
  </conditionalFormatting>
  <conditionalFormatting sqref="O22:V29">
    <cfRule type="cellIs" dxfId="249" priority="2" operator="lessThan">
      <formula>0</formula>
    </cfRule>
  </conditionalFormatting>
  <conditionalFormatting sqref="D22:K29">
    <cfRule type="cellIs" dxfId="248" priority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9">
    <tabColor rgb="FF616365"/>
  </sheetPr>
  <dimension ref="B2:P55"/>
  <sheetViews>
    <sheetView showGridLines="0" zoomScale="80" zoomScaleNormal="80" workbookViewId="0">
      <selection activeCell="B6" sqref="B6"/>
    </sheetView>
  </sheetViews>
  <sheetFormatPr defaultColWidth="9.140625" defaultRowHeight="15"/>
  <cols>
    <col min="1" max="1" width="3.7109375" style="22" customWidth="1"/>
    <col min="2" max="2" width="42.85546875" style="53" bestFit="1" customWidth="1"/>
    <col min="3" max="3" width="10.42578125" style="22" bestFit="1" customWidth="1"/>
    <col min="4" max="4" width="10.140625" style="22" bestFit="1" customWidth="1"/>
    <col min="5" max="5" width="12" style="24" bestFit="1" customWidth="1"/>
    <col min="6" max="6" width="12.140625" style="22" bestFit="1" customWidth="1"/>
    <col min="7" max="7" width="10.42578125" style="22" bestFit="1" customWidth="1"/>
    <col min="8" max="8" width="12" style="24" bestFit="1" customWidth="1"/>
    <col min="9" max="9" width="3.7109375" style="22" customWidth="1"/>
    <col min="10" max="10" width="40.5703125" style="22" bestFit="1" customWidth="1"/>
    <col min="11" max="12" width="10.140625" style="22" bestFit="1" customWidth="1"/>
    <col min="13" max="13" width="12" style="22" bestFit="1" customWidth="1"/>
    <col min="14" max="14" width="11.42578125" style="22" bestFit="1" customWidth="1"/>
    <col min="15" max="15" width="10.140625" style="22" bestFit="1" customWidth="1"/>
    <col min="16" max="16" width="12" style="22" bestFit="1" customWidth="1"/>
    <col min="17" max="16384" width="9.140625" style="22"/>
  </cols>
  <sheetData>
    <row r="2" spans="2:16" ht="23.25">
      <c r="B2" s="443" t="s">
        <v>322</v>
      </c>
      <c r="C2" s="443"/>
      <c r="D2" s="443"/>
      <c r="E2" s="443"/>
      <c r="F2" s="443"/>
      <c r="G2" s="443"/>
      <c r="H2" s="443"/>
      <c r="I2" s="443"/>
      <c r="J2" s="443"/>
      <c r="K2" s="443"/>
      <c r="L2" s="443"/>
      <c r="M2" s="443"/>
      <c r="N2" s="443"/>
      <c r="O2" s="443"/>
      <c r="P2" s="443"/>
    </row>
    <row r="3" spans="2:16" ht="15.75" thickBot="1">
      <c r="B3" s="444" t="str">
        <f>'HOME PAGE'!H5</f>
        <v>4 WEEKS  ENDING 02-25-2024</v>
      </c>
      <c r="C3" s="444"/>
      <c r="D3" s="444"/>
      <c r="E3" s="444"/>
      <c r="F3" s="444"/>
      <c r="G3" s="444"/>
      <c r="H3" s="444"/>
      <c r="I3" s="444"/>
      <c r="J3" s="444"/>
      <c r="K3" s="444"/>
      <c r="L3" s="444"/>
      <c r="M3" s="444"/>
      <c r="N3" s="444"/>
      <c r="O3" s="444"/>
      <c r="P3" s="444"/>
    </row>
    <row r="4" spans="2:16" ht="15.75" thickBot="1">
      <c r="B4" s="438" t="s">
        <v>55</v>
      </c>
      <c r="C4" s="423" t="s">
        <v>248</v>
      </c>
      <c r="D4" s="424"/>
      <c r="E4" s="425"/>
      <c r="F4" s="435" t="s">
        <v>33</v>
      </c>
      <c r="G4" s="436"/>
      <c r="H4" s="437"/>
      <c r="I4" s="38"/>
      <c r="J4" s="441" t="s">
        <v>56</v>
      </c>
      <c r="K4" s="423" t="s">
        <v>248</v>
      </c>
      <c r="L4" s="424"/>
      <c r="M4" s="425"/>
      <c r="N4" s="435" t="s">
        <v>33</v>
      </c>
      <c r="O4" s="436"/>
      <c r="P4" s="437"/>
    </row>
    <row r="5" spans="2:16" ht="30.75" thickBot="1">
      <c r="B5" s="440"/>
      <c r="C5" s="39" t="s">
        <v>30</v>
      </c>
      <c r="D5" s="39" t="s">
        <v>36</v>
      </c>
      <c r="E5" s="39" t="s">
        <v>37</v>
      </c>
      <c r="F5" s="39" t="s">
        <v>30</v>
      </c>
      <c r="G5" s="39" t="s">
        <v>36</v>
      </c>
      <c r="H5" s="39" t="s">
        <v>37</v>
      </c>
      <c r="I5" s="40"/>
      <c r="J5" s="442"/>
      <c r="K5" s="41" t="s">
        <v>30</v>
      </c>
      <c r="L5" s="41" t="s">
        <v>36</v>
      </c>
      <c r="M5" s="41" t="s">
        <v>37</v>
      </c>
      <c r="N5" s="41" t="s">
        <v>30</v>
      </c>
      <c r="O5" s="41" t="s">
        <v>36</v>
      </c>
      <c r="P5" s="41" t="s">
        <v>37</v>
      </c>
    </row>
    <row r="6" spans="2:16" ht="15.75" thickBot="1">
      <c r="B6" s="325" t="s">
        <v>433</v>
      </c>
      <c r="C6" s="326">
        <f>'Region and Market Data'!C4</f>
        <v>40884497.51734972</v>
      </c>
      <c r="D6" s="352">
        <f>'Region and Market Data'!D4</f>
        <v>1201517.6673804224</v>
      </c>
      <c r="E6" s="353">
        <f>'Region and Market Data'!E4</f>
        <v>3.0277909368778212E-2</v>
      </c>
      <c r="F6" s="354">
        <f>'Region and Market Data'!F4</f>
        <v>111715870.63431372</v>
      </c>
      <c r="G6" s="354">
        <f>'Region and Market Data'!G4</f>
        <v>5038381.4142982662</v>
      </c>
      <c r="H6" s="355">
        <f>'Region and Market Data'!H4</f>
        <v>4.723003373192379E-2</v>
      </c>
      <c r="I6" s="40"/>
      <c r="J6" s="325" t="s">
        <v>434</v>
      </c>
      <c r="K6" s="326">
        <f>'Region and Market Data'!C40</f>
        <v>55668206.630355783</v>
      </c>
      <c r="L6" s="352">
        <f>'Region and Market Data'!D40</f>
        <v>2487526.2654468194</v>
      </c>
      <c r="M6" s="353">
        <f>'Region and Market Data'!E40</f>
        <v>4.6774998897686208E-2</v>
      </c>
      <c r="N6" s="354">
        <f>'Region and Market Data'!F40</f>
        <v>169140412.92703372</v>
      </c>
      <c r="O6" s="354">
        <f>'Region and Market Data'!G40</f>
        <v>7640607.8242051005</v>
      </c>
      <c r="P6" s="355">
        <f>'Region and Market Data'!H40</f>
        <v>4.7310322259152236E-2</v>
      </c>
    </row>
    <row r="7" spans="2:16">
      <c r="B7" s="98" t="s">
        <v>117</v>
      </c>
      <c r="C7" s="93">
        <f>'Region and Market Data'!C5</f>
        <v>7374713.9350202242</v>
      </c>
      <c r="D7" s="80">
        <f>'Region and Market Data'!D5</f>
        <v>95382.617054471746</v>
      </c>
      <c r="E7" s="95">
        <f>'Region and Market Data'!E5</f>
        <v>1.3103211392379228E-2</v>
      </c>
      <c r="F7" s="96">
        <f>'Region and Market Data'!F5</f>
        <v>21400594.916958589</v>
      </c>
      <c r="G7" s="96">
        <f>'Region and Market Data'!G5</f>
        <v>1040060.0325233154</v>
      </c>
      <c r="H7" s="97">
        <f>'Region and Market Data'!H5</f>
        <v>5.1082156653870385E-2</v>
      </c>
      <c r="I7" s="38"/>
      <c r="J7" s="98" t="s">
        <v>147</v>
      </c>
      <c r="K7" s="93">
        <f>'Region and Market Data'!C41</f>
        <v>1309500.9020187997</v>
      </c>
      <c r="L7" s="80">
        <f>'Region and Market Data'!D41</f>
        <v>54518.694704847876</v>
      </c>
      <c r="M7" s="95">
        <f>'Region and Market Data'!E41</f>
        <v>4.344180689344964E-2</v>
      </c>
      <c r="N7" s="96">
        <f>'Region and Market Data'!F41</f>
        <v>3880986.403601246</v>
      </c>
      <c r="O7" s="96">
        <f>'Region and Market Data'!G41</f>
        <v>130339.81041098014</v>
      </c>
      <c r="P7" s="97">
        <f>'Region and Market Data'!H41</f>
        <v>3.4751290790133942E-2</v>
      </c>
    </row>
    <row r="8" spans="2:16">
      <c r="B8" s="98" t="s">
        <v>206</v>
      </c>
      <c r="C8" s="93">
        <f>'Region and Market Data'!C6</f>
        <v>2843058.4642516272</v>
      </c>
      <c r="D8" s="80">
        <f>'Region and Market Data'!D6</f>
        <v>142505.62736290786</v>
      </c>
      <c r="E8" s="95">
        <f>'Region and Market Data'!E6</f>
        <v>5.2769057289427899E-2</v>
      </c>
      <c r="F8" s="96">
        <f>'Region and Market Data'!F6</f>
        <v>7949182.1308735935</v>
      </c>
      <c r="G8" s="96">
        <f>'Region and Market Data'!G6</f>
        <v>499440.99873447325</v>
      </c>
      <c r="H8" s="97">
        <f>'Region and Market Data'!H6</f>
        <v>6.704138974437944E-2</v>
      </c>
      <c r="I8" s="38"/>
      <c r="J8" s="98" t="s">
        <v>148</v>
      </c>
      <c r="K8" s="93">
        <f>'Region and Market Data'!C42</f>
        <v>7154503.0803906173</v>
      </c>
      <c r="L8" s="80">
        <f>'Region and Market Data'!D42</f>
        <v>311711.88311097305</v>
      </c>
      <c r="M8" s="95">
        <f>'Region and Market Data'!E42</f>
        <v>4.5553323800804311E-2</v>
      </c>
      <c r="N8" s="96">
        <f>'Region and Market Data'!F42</f>
        <v>22249698.255856868</v>
      </c>
      <c r="O8" s="96">
        <f>'Region and Market Data'!G42</f>
        <v>881642.02776298299</v>
      </c>
      <c r="P8" s="97">
        <f>'Region and Market Data'!H42</f>
        <v>4.1259814105310828E-2</v>
      </c>
    </row>
    <row r="9" spans="2:16">
      <c r="B9" s="98" t="s">
        <v>118</v>
      </c>
      <c r="C9" s="93">
        <f>'Region and Market Data'!C7</f>
        <v>1825707.7056197077</v>
      </c>
      <c r="D9" s="80">
        <f>'Region and Market Data'!D7</f>
        <v>113114.93192187394</v>
      </c>
      <c r="E9" s="95">
        <f>'Region and Market Data'!E7</f>
        <v>6.6048936827892799E-2</v>
      </c>
      <c r="F9" s="96">
        <f>'Region and Market Data'!F7</f>
        <v>5144196.0047482336</v>
      </c>
      <c r="G9" s="96">
        <f>'Region and Market Data'!G7</f>
        <v>290358.84845907055</v>
      </c>
      <c r="H9" s="97">
        <f>'Region and Market Data'!H7</f>
        <v>5.9820475864718663E-2</v>
      </c>
      <c r="I9" s="38"/>
      <c r="J9" s="98" t="s">
        <v>149</v>
      </c>
      <c r="K9" s="93">
        <f>'Region and Market Data'!C43</f>
        <v>2853255.7973516481</v>
      </c>
      <c r="L9" s="80">
        <f>'Region and Market Data'!D43</f>
        <v>119226.33644841285</v>
      </c>
      <c r="M9" s="95">
        <f>'Region and Market Data'!E43</f>
        <v>4.3608285189810761E-2</v>
      </c>
      <c r="N9" s="96">
        <f>'Region and Market Data'!F43</f>
        <v>7794728.8578252075</v>
      </c>
      <c r="O9" s="96">
        <f>'Region and Market Data'!G43</f>
        <v>387370.76801722124</v>
      </c>
      <c r="P9" s="97">
        <f>'Region and Market Data'!H43</f>
        <v>5.2295401858621728E-2</v>
      </c>
    </row>
    <row r="10" spans="2:16">
      <c r="B10" s="98" t="s">
        <v>207</v>
      </c>
      <c r="C10" s="93">
        <f>'Region and Market Data'!C8</f>
        <v>2090794.3374806216</v>
      </c>
      <c r="D10" s="80">
        <f>'Region and Market Data'!D8</f>
        <v>117496.97491709096</v>
      </c>
      <c r="E10" s="95">
        <f>'Region and Market Data'!E8</f>
        <v>5.9543471321752264E-2</v>
      </c>
      <c r="F10" s="96">
        <f>'Region and Market Data'!F8</f>
        <v>5812136.8750602091</v>
      </c>
      <c r="G10" s="96">
        <f>'Region and Market Data'!G8</f>
        <v>392377.19341405015</v>
      </c>
      <c r="H10" s="97">
        <f>'Region and Market Data'!H8</f>
        <v>7.2397526174974663E-2</v>
      </c>
      <c r="I10" s="38"/>
      <c r="J10" s="98" t="s">
        <v>150</v>
      </c>
      <c r="K10" s="93">
        <f>'Region and Market Data'!C44</f>
        <v>4481565.5129232025</v>
      </c>
      <c r="L10" s="80">
        <f>'Region and Market Data'!D44</f>
        <v>130282.27441349626</v>
      </c>
      <c r="M10" s="95">
        <f>'Region and Market Data'!E44</f>
        <v>2.9941115591022135E-2</v>
      </c>
      <c r="N10" s="96">
        <f>'Region and Market Data'!F44</f>
        <v>12582750.137178598</v>
      </c>
      <c r="O10" s="96">
        <f>'Region and Market Data'!G44</f>
        <v>440929.33613735437</v>
      </c>
      <c r="P10" s="97">
        <f>'Region and Market Data'!H44</f>
        <v>3.6314927008273892E-2</v>
      </c>
    </row>
    <row r="11" spans="2:16">
      <c r="B11" s="98" t="s">
        <v>119</v>
      </c>
      <c r="C11" s="93">
        <f>'Region and Market Data'!C9</f>
        <v>4057770.0216451581</v>
      </c>
      <c r="D11" s="80">
        <f>'Region and Market Data'!D9</f>
        <v>108958.86422163062</v>
      </c>
      <c r="E11" s="95">
        <f>'Region and Market Data'!E9</f>
        <v>2.759282727835554E-2</v>
      </c>
      <c r="F11" s="96">
        <f>'Region and Market Data'!F9</f>
        <v>11634463.017903257</v>
      </c>
      <c r="G11" s="96">
        <f>'Region and Market Data'!G9</f>
        <v>459115.40806925297</v>
      </c>
      <c r="H11" s="97">
        <f>'Region and Market Data'!H9</f>
        <v>4.1082874922409016E-2</v>
      </c>
      <c r="I11" s="38"/>
      <c r="J11" s="98" t="s">
        <v>151</v>
      </c>
      <c r="K11" s="93">
        <f>'Region and Market Data'!C45</f>
        <v>3516355.9325119336</v>
      </c>
      <c r="L11" s="80">
        <f>'Region and Market Data'!D45</f>
        <v>147248.26782024559</v>
      </c>
      <c r="M11" s="95">
        <f>'Region and Market Data'!E45</f>
        <v>4.3705420685545379E-2</v>
      </c>
      <c r="N11" s="96">
        <f>'Region and Market Data'!F45</f>
        <v>10867346.460274193</v>
      </c>
      <c r="O11" s="96">
        <f>'Region and Market Data'!G45</f>
        <v>315036.56348151714</v>
      </c>
      <c r="P11" s="97">
        <f>'Region and Market Data'!H45</f>
        <v>2.9854749013509447E-2</v>
      </c>
    </row>
    <row r="12" spans="2:16">
      <c r="B12" s="98" t="s">
        <v>120</v>
      </c>
      <c r="C12" s="93">
        <f>'Region and Market Data'!C10</f>
        <v>1842314.0273639562</v>
      </c>
      <c r="D12" s="80">
        <f>'Region and Market Data'!D10</f>
        <v>43517.246753165033</v>
      </c>
      <c r="E12" s="95">
        <f>'Region and Market Data'!E10</f>
        <v>2.4192419745374748E-2</v>
      </c>
      <c r="F12" s="96">
        <f>'Region and Market Data'!F10</f>
        <v>4953591.8111683885</v>
      </c>
      <c r="G12" s="96">
        <f>'Region and Market Data'!G10</f>
        <v>190799.58789117727</v>
      </c>
      <c r="H12" s="97">
        <f>'Region and Market Data'!H10</f>
        <v>4.0060447516203156E-2</v>
      </c>
      <c r="I12" s="38"/>
      <c r="J12" s="98" t="s">
        <v>152</v>
      </c>
      <c r="K12" s="93">
        <f>'Region and Market Data'!C46</f>
        <v>4672924.6941926489</v>
      </c>
      <c r="L12" s="80">
        <f>'Region and Market Data'!D46</f>
        <v>202679.81032914668</v>
      </c>
      <c r="M12" s="95">
        <f>'Region and Market Data'!E46</f>
        <v>4.5339755560320993E-2</v>
      </c>
      <c r="N12" s="96">
        <f>'Region and Market Data'!F46</f>
        <v>13778225.42744389</v>
      </c>
      <c r="O12" s="96">
        <f>'Region and Market Data'!G46</f>
        <v>601107.2158320304</v>
      </c>
      <c r="P12" s="97">
        <f>'Region and Market Data'!H46</f>
        <v>4.5617501958988754E-2</v>
      </c>
    </row>
    <row r="13" spans="2:16">
      <c r="B13" s="98" t="s">
        <v>121</v>
      </c>
      <c r="C13" s="93">
        <f>'Region and Market Data'!C11</f>
        <v>823534.47955011716</v>
      </c>
      <c r="D13" s="80">
        <f>'Region and Market Data'!D11</f>
        <v>21235.661570900003</v>
      </c>
      <c r="E13" s="95">
        <f>'Region and Market Data'!E11</f>
        <v>2.6468519079196867E-2</v>
      </c>
      <c r="F13" s="96">
        <f>'Region and Market Data'!F11</f>
        <v>2124619.3597891675</v>
      </c>
      <c r="G13" s="96">
        <f>'Region and Market Data'!G11</f>
        <v>84575.059215003159</v>
      </c>
      <c r="H13" s="97">
        <f>'Region and Market Data'!H11</f>
        <v>4.1457462071387258E-2</v>
      </c>
      <c r="I13" s="38"/>
      <c r="J13" s="98" t="s">
        <v>153</v>
      </c>
      <c r="K13" s="93">
        <f>'Region and Market Data'!C47</f>
        <v>15497300.069239452</v>
      </c>
      <c r="L13" s="80">
        <f>'Region and Market Data'!D47</f>
        <v>920947.15956150182</v>
      </c>
      <c r="M13" s="95">
        <f>'Region and Market Data'!E47</f>
        <v>6.3180904391388612E-2</v>
      </c>
      <c r="N13" s="96">
        <f>'Region and Market Data'!F47</f>
        <v>51111731.140952758</v>
      </c>
      <c r="O13" s="96">
        <f>'Region and Market Data'!G47</f>
        <v>3121199.9047398567</v>
      </c>
      <c r="P13" s="97">
        <f>'Region and Market Data'!H47</f>
        <v>6.5037827761836656E-2</v>
      </c>
    </row>
    <row r="14" spans="2:16">
      <c r="B14" s="98" t="s">
        <v>122</v>
      </c>
      <c r="C14" s="93">
        <f>'Region and Market Data'!C12</f>
        <v>2203176.9161505667</v>
      </c>
      <c r="D14" s="80">
        <f>'Region and Market Data'!D12</f>
        <v>124784.74208564661</v>
      </c>
      <c r="E14" s="95">
        <f>'Region and Market Data'!E12</f>
        <v>6.0039074262675157E-2</v>
      </c>
      <c r="F14" s="96">
        <f>'Region and Market Data'!F12</f>
        <v>5980731.5779911503</v>
      </c>
      <c r="G14" s="96">
        <f>'Region and Market Data'!G12</f>
        <v>440282.10400815774</v>
      </c>
      <c r="H14" s="97">
        <f>'Region and Market Data'!H12</f>
        <v>7.9466856628807384E-2</v>
      </c>
      <c r="I14" s="38"/>
      <c r="J14" s="98" t="s">
        <v>154</v>
      </c>
      <c r="K14" s="93">
        <f>'Region and Market Data'!C48</f>
        <v>6784004.9557758821</v>
      </c>
      <c r="L14" s="80">
        <f>'Region and Market Data'!D48</f>
        <v>331857.84252633248</v>
      </c>
      <c r="M14" s="95">
        <f>'Region and Market Data'!E48</f>
        <v>5.1433706749317451E-2</v>
      </c>
      <c r="N14" s="96">
        <f>'Region and Market Data'!F48</f>
        <v>20170782.392610077</v>
      </c>
      <c r="O14" s="96">
        <f>'Region and Market Data'!G48</f>
        <v>990345.62708878517</v>
      </c>
      <c r="P14" s="97">
        <f>'Region and Market Data'!H48</f>
        <v>5.1633111341292719E-2</v>
      </c>
    </row>
    <row r="15" spans="2:16">
      <c r="B15" s="98" t="s">
        <v>123</v>
      </c>
      <c r="C15" s="93">
        <f>'Region and Market Data'!C13</f>
        <v>2552515.5067472169</v>
      </c>
      <c r="D15" s="80">
        <f>'Region and Market Data'!D13</f>
        <v>48226.607969959266</v>
      </c>
      <c r="E15" s="95">
        <f>'Region and Market Data'!E13</f>
        <v>1.9257605619505944E-2</v>
      </c>
      <c r="F15" s="96">
        <f>'Region and Market Data'!F13</f>
        <v>7064376.3522359682</v>
      </c>
      <c r="G15" s="96">
        <f>'Region and Market Data'!G13</f>
        <v>183131.34888894018</v>
      </c>
      <c r="H15" s="97">
        <f>'Region and Market Data'!H13</f>
        <v>2.6613112714322096E-2</v>
      </c>
      <c r="I15" s="38"/>
      <c r="J15" s="98" t="s">
        <v>155</v>
      </c>
      <c r="K15" s="93">
        <f>'Region and Market Data'!C49</f>
        <v>2379618.3106292197</v>
      </c>
      <c r="L15" s="80">
        <f>'Region and Market Data'!D49</f>
        <v>50215.613741140347</v>
      </c>
      <c r="M15" s="95">
        <f>'Region and Market Data'!E49</f>
        <v>2.155729183632565E-2</v>
      </c>
      <c r="N15" s="96">
        <f>'Region and Market Data'!F49</f>
        <v>6577656.9694401398</v>
      </c>
      <c r="O15" s="96">
        <f>'Region and Market Data'!G49</f>
        <v>201764.3922085166</v>
      </c>
      <c r="P15" s="97">
        <f>'Region and Market Data'!H49</f>
        <v>3.1644885757488965E-2</v>
      </c>
    </row>
    <row r="16" spans="2:16">
      <c r="B16" s="98" t="s">
        <v>124</v>
      </c>
      <c r="C16" s="93">
        <f>'Region and Market Data'!C14</f>
        <v>1563425.9108864914</v>
      </c>
      <c r="D16" s="80">
        <f>'Region and Market Data'!D14</f>
        <v>45307.042025061091</v>
      </c>
      <c r="E16" s="95">
        <f>'Region and Market Data'!E14</f>
        <v>2.9844199261577449E-2</v>
      </c>
      <c r="F16" s="96">
        <f>'Region and Market Data'!F14</f>
        <v>4091745.5108058155</v>
      </c>
      <c r="G16" s="96">
        <f>'Region and Market Data'!G14</f>
        <v>148567.07455517305</v>
      </c>
      <c r="H16" s="97">
        <f>'Region and Market Data'!H14</f>
        <v>3.7676984939194774E-2</v>
      </c>
      <c r="I16" s="38"/>
      <c r="J16" s="98" t="s">
        <v>156</v>
      </c>
      <c r="K16" s="93">
        <f>'Region and Market Data'!C50</f>
        <v>1002598.7471541122</v>
      </c>
      <c r="L16" s="80">
        <f>'Region and Market Data'!D50</f>
        <v>56673.154512138222</v>
      </c>
      <c r="M16" s="95">
        <f>'Region and Market Data'!E50</f>
        <v>5.9912909591387495E-2</v>
      </c>
      <c r="N16" s="96">
        <f>'Region and Market Data'!F50</f>
        <v>3073552.8837293112</v>
      </c>
      <c r="O16" s="96">
        <f>'Region and Market Data'!G50</f>
        <v>119355.18801266421</v>
      </c>
      <c r="P16" s="97">
        <f>'Region and Market Data'!H50</f>
        <v>4.0401895982019008E-2</v>
      </c>
    </row>
    <row r="17" spans="2:16" ht="15.75" thickBot="1">
      <c r="B17" s="99" t="s">
        <v>125</v>
      </c>
      <c r="C17" s="100">
        <f>'Region and Market Data'!C15</f>
        <v>1714938.5776304314</v>
      </c>
      <c r="D17" s="101">
        <f>'Region and Market Data'!D15</f>
        <v>46362.263555845479</v>
      </c>
      <c r="E17" s="102">
        <f>'Region and Market Data'!E15</f>
        <v>2.7785521803693224E-2</v>
      </c>
      <c r="F17" s="103">
        <f>'Region and Market Data'!F15</f>
        <v>4413734.1047170004</v>
      </c>
      <c r="G17" s="103">
        <f>'Region and Market Data'!G15</f>
        <v>158271.38952493388</v>
      </c>
      <c r="H17" s="104">
        <f>'Region and Market Data'!H15</f>
        <v>3.7192521734452665E-2</v>
      </c>
      <c r="I17" s="38"/>
      <c r="J17" s="99" t="s">
        <v>157</v>
      </c>
      <c r="K17" s="100">
        <f>'Region and Market Data'!C51</f>
        <v>1261708.9019653257</v>
      </c>
      <c r="L17" s="101">
        <f>'Region and Market Data'!D51</f>
        <v>47383.643291226588</v>
      </c>
      <c r="M17" s="102">
        <f>'Region and Market Data'!E51</f>
        <v>3.9020553144850145E-2</v>
      </c>
      <c r="N17" s="103">
        <f>'Region and Market Data'!F51</f>
        <v>3491883.6965060495</v>
      </c>
      <c r="O17" s="103">
        <f>'Region and Market Data'!G51</f>
        <v>124296.76161571359</v>
      </c>
      <c r="P17" s="104">
        <f>'Region and Market Data'!H51</f>
        <v>3.6909741016013672E-2</v>
      </c>
    </row>
    <row r="18" spans="2:16">
      <c r="B18" s="42"/>
      <c r="C18" s="43"/>
      <c r="D18" s="44"/>
      <c r="E18" s="44"/>
      <c r="F18" s="43"/>
      <c r="G18" s="44"/>
      <c r="H18" s="44"/>
      <c r="I18" s="38"/>
      <c r="J18" s="38"/>
      <c r="K18" s="38"/>
      <c r="L18" s="45"/>
      <c r="M18" s="38"/>
      <c r="N18" s="38"/>
      <c r="O18" s="45"/>
      <c r="P18" s="38"/>
    </row>
    <row r="19" spans="2:16" ht="15.75" thickBot="1">
      <c r="B19" s="46"/>
      <c r="C19" s="47"/>
      <c r="D19" s="48"/>
      <c r="E19" s="48"/>
      <c r="F19" s="49"/>
      <c r="G19" s="50"/>
      <c r="H19" s="50"/>
      <c r="I19" s="38"/>
      <c r="J19" s="38"/>
      <c r="K19" s="38"/>
      <c r="L19" s="45"/>
      <c r="M19" s="38"/>
      <c r="N19" s="38"/>
      <c r="O19" s="45"/>
      <c r="P19" s="38"/>
    </row>
    <row r="20" spans="2:16" ht="15.75" thickBot="1">
      <c r="B20" s="441" t="s">
        <v>57</v>
      </c>
      <c r="C20" s="423" t="s">
        <v>248</v>
      </c>
      <c r="D20" s="424"/>
      <c r="E20" s="425"/>
      <c r="F20" s="435" t="s">
        <v>33</v>
      </c>
      <c r="G20" s="436"/>
      <c r="H20" s="437"/>
      <c r="I20" s="38"/>
      <c r="J20" s="438" t="s">
        <v>58</v>
      </c>
      <c r="K20" s="423" t="s">
        <v>248</v>
      </c>
      <c r="L20" s="424"/>
      <c r="M20" s="425"/>
      <c r="N20" s="435" t="s">
        <v>33</v>
      </c>
      <c r="O20" s="436"/>
      <c r="P20" s="437"/>
    </row>
    <row r="21" spans="2:16" ht="30.75" thickBot="1">
      <c r="B21" s="442"/>
      <c r="C21" s="51" t="s">
        <v>30</v>
      </c>
      <c r="D21" s="41" t="s">
        <v>36</v>
      </c>
      <c r="E21" s="41" t="s">
        <v>37</v>
      </c>
      <c r="F21" s="41" t="s">
        <v>30</v>
      </c>
      <c r="G21" s="41" t="s">
        <v>36</v>
      </c>
      <c r="H21" s="41" t="s">
        <v>37</v>
      </c>
      <c r="I21" s="40"/>
      <c r="J21" s="439"/>
      <c r="K21" s="41" t="s">
        <v>30</v>
      </c>
      <c r="L21" s="41" t="s">
        <v>36</v>
      </c>
      <c r="M21" s="41" t="s">
        <v>37</v>
      </c>
      <c r="N21" s="41" t="s">
        <v>30</v>
      </c>
      <c r="O21" s="41" t="s">
        <v>36</v>
      </c>
      <c r="P21" s="41" t="s">
        <v>37</v>
      </c>
    </row>
    <row r="22" spans="2:16" ht="15.75" thickBot="1">
      <c r="B22" s="325" t="s">
        <v>435</v>
      </c>
      <c r="C22" s="326">
        <f>'Region and Market Data'!C16</f>
        <v>28383459.171588466</v>
      </c>
      <c r="D22" s="352">
        <f>'Region and Market Data'!D16</f>
        <v>639507.95707597956</v>
      </c>
      <c r="E22" s="353">
        <f>'Region and Market Data'!E16</f>
        <v>2.3050356170661864E-2</v>
      </c>
      <c r="F22" s="354">
        <f>'Region and Market Data'!F16</f>
        <v>78201641.256428733</v>
      </c>
      <c r="G22" s="354">
        <f>'Region and Market Data'!G16</f>
        <v>2904072.1259151995</v>
      </c>
      <c r="H22" s="355">
        <f>'Region and Market Data'!H16</f>
        <v>3.8567939967378777E-2</v>
      </c>
      <c r="I22" s="40"/>
      <c r="J22" s="325" t="s">
        <v>436</v>
      </c>
      <c r="K22" s="326">
        <f>'Region and Market Data'!C52</f>
        <v>41136905.144449562</v>
      </c>
      <c r="L22" s="352">
        <f>'Region and Market Data'!D52</f>
        <v>1260046.1859221235</v>
      </c>
      <c r="M22" s="353">
        <f>'Region and Market Data'!E52</f>
        <v>3.1598431241352067E-2</v>
      </c>
      <c r="N22" s="354">
        <f>'Region and Market Data'!F52</f>
        <v>113838145.45847329</v>
      </c>
      <c r="O22" s="354">
        <f>'Region and Market Data'!G52</f>
        <v>5083876.8872988522</v>
      </c>
      <c r="P22" s="355">
        <f>'Region and Market Data'!H52</f>
        <v>4.6746458360590222E-2</v>
      </c>
    </row>
    <row r="23" spans="2:16">
      <c r="B23" s="98" t="s">
        <v>126</v>
      </c>
      <c r="C23" s="93">
        <f>'Region and Market Data'!C17</f>
        <v>6194190.4030201118</v>
      </c>
      <c r="D23" s="80">
        <f>'Region and Market Data'!D17</f>
        <v>234353.55917645525</v>
      </c>
      <c r="E23" s="95">
        <f>'Region and Market Data'!E17</f>
        <v>3.9322143427220811E-2</v>
      </c>
      <c r="F23" s="96">
        <f>'Region and Market Data'!F17</f>
        <v>17453153.114488147</v>
      </c>
      <c r="G23" s="96">
        <f>'Region and Market Data'!G17</f>
        <v>862034.10844352655</v>
      </c>
      <c r="H23" s="97">
        <f>'Region and Market Data'!H17</f>
        <v>5.1957562846090294E-2</v>
      </c>
      <c r="I23" s="38"/>
      <c r="J23" s="98" t="s">
        <v>158</v>
      </c>
      <c r="K23" s="93">
        <f>'Region and Market Data'!C53</f>
        <v>4424246.2570100566</v>
      </c>
      <c r="L23" s="80">
        <f>'Region and Market Data'!D53</f>
        <v>131416.22018279321</v>
      </c>
      <c r="M23" s="95">
        <f>'Region and Market Data'!E53</f>
        <v>3.061295673376346E-2</v>
      </c>
      <c r="N23" s="96">
        <f>'Region and Market Data'!F53</f>
        <v>12913787.35893951</v>
      </c>
      <c r="O23" s="96">
        <f>'Region and Market Data'!G53</f>
        <v>679280.61699081399</v>
      </c>
      <c r="P23" s="97">
        <f>'Region and Market Data'!H53</f>
        <v>5.5521700328281409E-2</v>
      </c>
    </row>
    <row r="24" spans="2:16">
      <c r="B24" s="98" t="s">
        <v>127</v>
      </c>
      <c r="C24" s="93">
        <f>'Region and Market Data'!C18</f>
        <v>5194548.6969628772</v>
      </c>
      <c r="D24" s="80">
        <f>'Region and Market Data'!D18</f>
        <v>61942.842296170071</v>
      </c>
      <c r="E24" s="95">
        <f>'Region and Market Data'!E18</f>
        <v>1.206849776704555E-2</v>
      </c>
      <c r="F24" s="96">
        <f>'Region and Market Data'!F18</f>
        <v>14786466.886924185</v>
      </c>
      <c r="G24" s="96">
        <f>'Region and Market Data'!G18</f>
        <v>370384.66394789331</v>
      </c>
      <c r="H24" s="97">
        <f>'Region and Market Data'!H18</f>
        <v>2.5692463334981246E-2</v>
      </c>
      <c r="I24" s="38"/>
      <c r="J24" s="98" t="s">
        <v>159</v>
      </c>
      <c r="K24" s="93">
        <f>'Region and Market Data'!C54</f>
        <v>3026030.1721654064</v>
      </c>
      <c r="L24" s="80">
        <f>'Region and Market Data'!D54</f>
        <v>87992.072930710856</v>
      </c>
      <c r="M24" s="95">
        <f>'Region and Market Data'!E54</f>
        <v>2.9949262044502132E-2</v>
      </c>
      <c r="N24" s="96">
        <f>'Region and Market Data'!F54</f>
        <v>8161188.0849309042</v>
      </c>
      <c r="O24" s="96">
        <f>'Region and Market Data'!G54</f>
        <v>345765.27039406914</v>
      </c>
      <c r="P24" s="97">
        <f>'Region and Market Data'!H54</f>
        <v>4.4241403005214147E-2</v>
      </c>
    </row>
    <row r="25" spans="2:16">
      <c r="B25" s="98" t="s">
        <v>128</v>
      </c>
      <c r="C25" s="93">
        <f>'Region and Market Data'!C19</f>
        <v>499569.54901421396</v>
      </c>
      <c r="D25" s="80">
        <f>'Region and Market Data'!D19</f>
        <v>18454.683187813498</v>
      </c>
      <c r="E25" s="95">
        <f>'Region and Market Data'!E19</f>
        <v>3.8358164543750468E-2</v>
      </c>
      <c r="F25" s="96">
        <f>'Region and Market Data'!F19</f>
        <v>1354205.2715899611</v>
      </c>
      <c r="G25" s="96">
        <f>'Region and Market Data'!G19</f>
        <v>79562.309658705024</v>
      </c>
      <c r="H25" s="97">
        <f>'Region and Market Data'!H19</f>
        <v>6.2419290762142039E-2</v>
      </c>
      <c r="I25" s="38"/>
      <c r="J25" s="98" t="s">
        <v>160</v>
      </c>
      <c r="K25" s="93">
        <f>'Region and Market Data'!C55</f>
        <v>1830508.71268584</v>
      </c>
      <c r="L25" s="80">
        <f>'Region and Market Data'!D55</f>
        <v>66954.672885634005</v>
      </c>
      <c r="M25" s="95">
        <f>'Region and Market Data'!E55</f>
        <v>3.7965761963959628E-2</v>
      </c>
      <c r="N25" s="96">
        <f>'Region and Market Data'!F55</f>
        <v>5157249.3448659023</v>
      </c>
      <c r="O25" s="96">
        <f>'Region and Market Data'!G55</f>
        <v>255264.47565930244</v>
      </c>
      <c r="P25" s="97">
        <f>'Region and Market Data'!H55</f>
        <v>5.2073697179856396E-2</v>
      </c>
    </row>
    <row r="26" spans="2:16">
      <c r="B26" s="98" t="s">
        <v>129</v>
      </c>
      <c r="C26" s="93">
        <f>'Region and Market Data'!C20</f>
        <v>1995084.1156515868</v>
      </c>
      <c r="D26" s="80">
        <f>'Region and Market Data'!D20</f>
        <v>54976.124820958357</v>
      </c>
      <c r="E26" s="95">
        <f>'Region and Market Data'!E20</f>
        <v>2.833663130134377E-2</v>
      </c>
      <c r="F26" s="96">
        <f>'Region and Market Data'!F20</f>
        <v>5475917.7232025778</v>
      </c>
      <c r="G26" s="96">
        <f>'Region and Market Data'!G20</f>
        <v>217129.25180638302</v>
      </c>
      <c r="H26" s="97">
        <f>'Region and Market Data'!H20</f>
        <v>4.1288835439455461E-2</v>
      </c>
      <c r="I26" s="38"/>
      <c r="J26" s="98" t="s">
        <v>161</v>
      </c>
      <c r="K26" s="93">
        <f>'Region and Market Data'!C56</f>
        <v>7268015.4934077719</v>
      </c>
      <c r="L26" s="80">
        <f>'Region and Market Data'!D56</f>
        <v>90722.09523608163</v>
      </c>
      <c r="M26" s="95">
        <f>'Region and Market Data'!E56</f>
        <v>1.2640154192274173E-2</v>
      </c>
      <c r="N26" s="96">
        <f>'Region and Market Data'!F56</f>
        <v>19927416.194058642</v>
      </c>
      <c r="O26" s="96">
        <f>'Region and Market Data'!G56</f>
        <v>569905.72974587977</v>
      </c>
      <c r="P26" s="97">
        <f>'Region and Market Data'!H56</f>
        <v>2.9441065306230887E-2</v>
      </c>
    </row>
    <row r="27" spans="2:16">
      <c r="B27" s="98" t="s">
        <v>130</v>
      </c>
      <c r="C27" s="93">
        <f>'Region and Market Data'!C21</f>
        <v>952338.51083072333</v>
      </c>
      <c r="D27" s="80">
        <f>'Region and Market Data'!D21</f>
        <v>25262.618059611879</v>
      </c>
      <c r="E27" s="95">
        <f>'Region and Market Data'!E21</f>
        <v>2.7249784248083175E-2</v>
      </c>
      <c r="F27" s="96">
        <f>'Region and Market Data'!F21</f>
        <v>2452807.0579321706</v>
      </c>
      <c r="G27" s="96">
        <f>'Region and Market Data'!G21</f>
        <v>104177.28693017829</v>
      </c>
      <c r="H27" s="97">
        <f>'Region and Market Data'!H21</f>
        <v>4.4356623686045371E-2</v>
      </c>
      <c r="I27" s="38"/>
      <c r="J27" s="98" t="s">
        <v>162</v>
      </c>
      <c r="K27" s="93">
        <f>'Region and Market Data'!C57</f>
        <v>1128175.1339463624</v>
      </c>
      <c r="L27" s="80">
        <f>'Region and Market Data'!D57</f>
        <v>36370.303342816886</v>
      </c>
      <c r="M27" s="95">
        <f>'Region and Market Data'!E57</f>
        <v>3.3312092347779342E-2</v>
      </c>
      <c r="N27" s="96">
        <f>'Region and Market Data'!F57</f>
        <v>2925243.8191420352</v>
      </c>
      <c r="O27" s="96">
        <f>'Region and Market Data'!G57</f>
        <v>114974.50326162204</v>
      </c>
      <c r="P27" s="97">
        <f>'Region and Market Data'!H57</f>
        <v>4.0912272219576343E-2</v>
      </c>
    </row>
    <row r="28" spans="2:16" ht="15.75" thickBot="1">
      <c r="B28" s="99" t="s">
        <v>131</v>
      </c>
      <c r="C28" s="100">
        <f>'Region and Market Data'!C22</f>
        <v>783359.98060911126</v>
      </c>
      <c r="D28" s="101">
        <f>'Region and Market Data'!D22</f>
        <v>22605.219586658874</v>
      </c>
      <c r="E28" s="102">
        <f>'Region and Market Data'!E22</f>
        <v>2.9714200613450672E-2</v>
      </c>
      <c r="F28" s="103">
        <f>'Region and Market Data'!F22</f>
        <v>2024220.3372452867</v>
      </c>
      <c r="G28" s="103">
        <f>'Region and Market Data'!G22</f>
        <v>95946.915740130004</v>
      </c>
      <c r="H28" s="104">
        <f>'Region and Market Data'!H22</f>
        <v>4.975794131168209E-2</v>
      </c>
      <c r="I28" s="38"/>
      <c r="J28" s="98" t="s">
        <v>163</v>
      </c>
      <c r="K28" s="93">
        <f>'Region and Market Data'!C58</f>
        <v>4133116.1626722864</v>
      </c>
      <c r="L28" s="80">
        <f>'Region and Market Data'!D58</f>
        <v>102780.80614060489</v>
      </c>
      <c r="M28" s="95">
        <f>'Region and Market Data'!E58</f>
        <v>2.5501799986454046E-2</v>
      </c>
      <c r="N28" s="96">
        <f>'Region and Market Data'!F58</f>
        <v>11460553.960033961</v>
      </c>
      <c r="O28" s="96">
        <f>'Region and Market Data'!G58</f>
        <v>456623.18715565279</v>
      </c>
      <c r="P28" s="97">
        <f>'Region and Market Data'!H58</f>
        <v>4.1496370395304974E-2</v>
      </c>
    </row>
    <row r="29" spans="2:16">
      <c r="B29" s="52"/>
      <c r="C29" s="38"/>
      <c r="D29" s="45"/>
      <c r="E29" s="45"/>
      <c r="F29" s="38"/>
      <c r="G29" s="45"/>
      <c r="H29" s="45"/>
      <c r="I29" s="38"/>
      <c r="J29" s="98" t="s">
        <v>164</v>
      </c>
      <c r="K29" s="93">
        <f>'Region and Market Data'!C59</f>
        <v>4668733.2330917744</v>
      </c>
      <c r="L29" s="80">
        <f>'Region and Market Data'!D59</f>
        <v>246826.60407105647</v>
      </c>
      <c r="M29" s="95">
        <f>'Region and Market Data'!E59</f>
        <v>5.581904476479619E-2</v>
      </c>
      <c r="N29" s="96">
        <f>'Region and Market Data'!F59</f>
        <v>12986322.247199772</v>
      </c>
      <c r="O29" s="96">
        <f>'Region and Market Data'!G59</f>
        <v>828054.10736040398</v>
      </c>
      <c r="P29" s="97">
        <f>'Region and Market Data'!H59</f>
        <v>6.8106254759022281E-2</v>
      </c>
    </row>
    <row r="30" spans="2:16" ht="15.75" thickBot="1">
      <c r="B30" s="52"/>
      <c r="C30" s="38"/>
      <c r="D30" s="45"/>
      <c r="E30" s="45"/>
      <c r="F30" s="38"/>
      <c r="G30" s="45"/>
      <c r="H30" s="45"/>
      <c r="I30" s="38"/>
      <c r="J30" s="99" t="s">
        <v>165</v>
      </c>
      <c r="K30" s="100">
        <f>'Region and Market Data'!C60</f>
        <v>4659430.7478857916</v>
      </c>
      <c r="L30" s="101">
        <f>'Region and Market Data'!D60</f>
        <v>129559.81189258676</v>
      </c>
      <c r="M30" s="102">
        <f>'Region and Market Data'!E60</f>
        <v>2.8601214852091564E-2</v>
      </c>
      <c r="N30" s="103">
        <f>'Region and Market Data'!F60</f>
        <v>12990565.75452528</v>
      </c>
      <c r="O30" s="103">
        <f>'Region and Market Data'!G60</f>
        <v>473540.88474642672</v>
      </c>
      <c r="P30" s="104">
        <f>'Region and Market Data'!H60</f>
        <v>3.7831744338045169E-2</v>
      </c>
    </row>
    <row r="31" spans="2:16">
      <c r="D31" s="24"/>
      <c r="G31" s="24"/>
      <c r="L31" s="24"/>
      <c r="O31" s="24"/>
    </row>
    <row r="32" spans="2:16" ht="15.75" thickBot="1">
      <c r="B32" s="52"/>
      <c r="C32" s="38"/>
      <c r="D32" s="45"/>
      <c r="E32" s="45"/>
      <c r="F32" s="38"/>
      <c r="G32" s="45"/>
      <c r="H32" s="45"/>
      <c r="I32" s="38"/>
      <c r="J32" s="38"/>
      <c r="K32" s="38"/>
      <c r="L32" s="45"/>
      <c r="M32" s="38"/>
      <c r="N32" s="38"/>
      <c r="O32" s="45"/>
      <c r="P32" s="38"/>
    </row>
    <row r="33" spans="2:16" ht="15.75" thickBot="1">
      <c r="B33" s="438" t="s">
        <v>59</v>
      </c>
      <c r="C33" s="423" t="s">
        <v>248</v>
      </c>
      <c r="D33" s="424"/>
      <c r="E33" s="425"/>
      <c r="F33" s="435" t="s">
        <v>33</v>
      </c>
      <c r="G33" s="436"/>
      <c r="H33" s="437"/>
      <c r="I33" s="38"/>
      <c r="J33" s="438" t="s">
        <v>60</v>
      </c>
      <c r="K33" s="423" t="s">
        <v>248</v>
      </c>
      <c r="L33" s="424"/>
      <c r="M33" s="425"/>
      <c r="N33" s="435" t="s">
        <v>33</v>
      </c>
      <c r="O33" s="436"/>
      <c r="P33" s="437"/>
    </row>
    <row r="34" spans="2:16" ht="30.75" thickBot="1">
      <c r="B34" s="440"/>
      <c r="C34" s="41" t="s">
        <v>30</v>
      </c>
      <c r="D34" s="41" t="s">
        <v>36</v>
      </c>
      <c r="E34" s="41" t="s">
        <v>37</v>
      </c>
      <c r="F34" s="41" t="s">
        <v>30</v>
      </c>
      <c r="G34" s="41" t="s">
        <v>36</v>
      </c>
      <c r="H34" s="41" t="s">
        <v>37</v>
      </c>
      <c r="I34" s="40"/>
      <c r="J34" s="445"/>
      <c r="K34" s="41" t="s">
        <v>30</v>
      </c>
      <c r="L34" s="41" t="s">
        <v>36</v>
      </c>
      <c r="M34" s="41" t="s">
        <v>37</v>
      </c>
      <c r="N34" s="41" t="s">
        <v>30</v>
      </c>
      <c r="O34" s="41" t="s">
        <v>36</v>
      </c>
      <c r="P34" s="41" t="s">
        <v>37</v>
      </c>
    </row>
    <row r="35" spans="2:16" ht="15.75" thickBot="1">
      <c r="B35" s="325" t="s">
        <v>437</v>
      </c>
      <c r="C35" s="326">
        <f>'Region and Market Data'!C23</f>
        <v>19764590.728282426</v>
      </c>
      <c r="D35" s="352">
        <f>'Region and Market Data'!D23</f>
        <v>816807.89127949625</v>
      </c>
      <c r="E35" s="353">
        <f>'Region and Market Data'!E23</f>
        <v>4.3108362509008735E-2</v>
      </c>
      <c r="F35" s="354">
        <f>'Region and Market Data'!F23</f>
        <v>52708151.389924824</v>
      </c>
      <c r="G35" s="354">
        <f>'Region and Market Data'!G23</f>
        <v>2471966.9345234111</v>
      </c>
      <c r="H35" s="355">
        <f>'Region and Market Data'!H23</f>
        <v>4.9206900590110889E-2</v>
      </c>
      <c r="I35" s="40"/>
      <c r="J35" s="325" t="s">
        <v>438</v>
      </c>
      <c r="K35" s="326">
        <f>'Region and Market Data'!C61</f>
        <v>25063260.727695718</v>
      </c>
      <c r="L35" s="352">
        <f>'Region and Market Data'!D61</f>
        <v>-305654.90872718394</v>
      </c>
      <c r="M35" s="353">
        <f>'Region and Market Data'!E61</f>
        <v>-1.2048402584789479E-2</v>
      </c>
      <c r="N35" s="354">
        <f>'Region and Market Data'!F61</f>
        <v>78953162.896302551</v>
      </c>
      <c r="O35" s="354">
        <f>'Region and Market Data'!G61</f>
        <v>1153482.9014339745</v>
      </c>
      <c r="P35" s="355">
        <f>'Region and Market Data'!H61</f>
        <v>1.4826319356455639E-2</v>
      </c>
    </row>
    <row r="36" spans="2:16">
      <c r="B36" s="98" t="s">
        <v>132</v>
      </c>
      <c r="C36" s="93">
        <f>'Region and Market Data'!C24</f>
        <v>921825.70419457369</v>
      </c>
      <c r="D36" s="80">
        <f>'Region and Market Data'!D24</f>
        <v>48750.280778947286</v>
      </c>
      <c r="E36" s="95">
        <f>'Region and Market Data'!E24</f>
        <v>5.5837421912791355E-2</v>
      </c>
      <c r="F36" s="96">
        <f>'Region and Market Data'!F24</f>
        <v>2464540.6821578764</v>
      </c>
      <c r="G36" s="96">
        <f>'Region and Market Data'!G24</f>
        <v>153005.03494840255</v>
      </c>
      <c r="H36" s="97">
        <f>'Region and Market Data'!H24</f>
        <v>6.6191942630481559E-2</v>
      </c>
      <c r="I36" s="38"/>
      <c r="J36" s="98" t="s">
        <v>166</v>
      </c>
      <c r="K36" s="93">
        <f>'Region and Market Data'!C62</f>
        <v>11526383.361495372</v>
      </c>
      <c r="L36" s="80">
        <f>'Region and Market Data'!D62</f>
        <v>-135239.54879559577</v>
      </c>
      <c r="M36" s="95">
        <f>'Region and Market Data'!E62</f>
        <v>-1.1596974952452944E-2</v>
      </c>
      <c r="N36" s="96">
        <f>'Region and Market Data'!F62</f>
        <v>35780582.148230866</v>
      </c>
      <c r="O36" s="96">
        <f>'Region and Market Data'!G62</f>
        <v>662071.73245798796</v>
      </c>
      <c r="P36" s="97">
        <f>'Region and Market Data'!H62</f>
        <v>1.8852500422701007E-2</v>
      </c>
    </row>
    <row r="37" spans="2:16">
      <c r="B37" s="98" t="s">
        <v>133</v>
      </c>
      <c r="C37" s="93">
        <f>'Region and Market Data'!C25</f>
        <v>1799376.2194308364</v>
      </c>
      <c r="D37" s="80">
        <f>'Region and Market Data'!D25</f>
        <v>89032.317569731036</v>
      </c>
      <c r="E37" s="95">
        <f>'Region and Market Data'!E25</f>
        <v>5.2055213850764635E-2</v>
      </c>
      <c r="F37" s="96">
        <f>'Region and Market Data'!F25</f>
        <v>4836231.3698516311</v>
      </c>
      <c r="G37" s="96">
        <f>'Region and Market Data'!G25</f>
        <v>258835.07309166249</v>
      </c>
      <c r="H37" s="97">
        <f>'Region and Market Data'!H25</f>
        <v>5.6546354370687647E-2</v>
      </c>
      <c r="I37" s="38"/>
      <c r="J37" s="98" t="s">
        <v>167</v>
      </c>
      <c r="K37" s="93">
        <f>'Region and Market Data'!C63</f>
        <v>1958447.8337969261</v>
      </c>
      <c r="L37" s="80">
        <f>'Region and Market Data'!D63</f>
        <v>-9967.0501295044087</v>
      </c>
      <c r="M37" s="95">
        <f>'Region and Market Data'!E63</f>
        <v>-5.0634905328611236E-3</v>
      </c>
      <c r="N37" s="96">
        <f>'Region and Market Data'!F63</f>
        <v>6057419.057148098</v>
      </c>
      <c r="O37" s="96">
        <f>'Region and Market Data'!G63</f>
        <v>99094.677668962628</v>
      </c>
      <c r="P37" s="97">
        <f>'Region and Market Data'!H63</f>
        <v>1.6631299566410192E-2</v>
      </c>
    </row>
    <row r="38" spans="2:16">
      <c r="B38" s="98" t="s">
        <v>134</v>
      </c>
      <c r="C38" s="93">
        <f>'Region and Market Data'!C26</f>
        <v>3523737.905648733</v>
      </c>
      <c r="D38" s="80">
        <f>'Region and Market Data'!D26</f>
        <v>159045.95116926497</v>
      </c>
      <c r="E38" s="95">
        <f>'Region and Market Data'!E26</f>
        <v>4.7269097237125843E-2</v>
      </c>
      <c r="F38" s="96">
        <f>'Region and Market Data'!F26</f>
        <v>10074195.178843133</v>
      </c>
      <c r="G38" s="96">
        <f>'Region and Market Data'!G26</f>
        <v>286705.91340065002</v>
      </c>
      <c r="H38" s="97">
        <f>'Region and Market Data'!H26</f>
        <v>2.9293101185096249E-2</v>
      </c>
      <c r="I38" s="38"/>
      <c r="J38" s="98" t="s">
        <v>168</v>
      </c>
      <c r="K38" s="93">
        <f>'Region and Market Data'!C64</f>
        <v>2350185.4969078479</v>
      </c>
      <c r="L38" s="80">
        <f>'Region and Market Data'!D64</f>
        <v>-10663.619581812527</v>
      </c>
      <c r="M38" s="95">
        <f>'Region and Market Data'!E64</f>
        <v>-4.516857730267926E-3</v>
      </c>
      <c r="N38" s="96">
        <f>'Region and Market Data'!F64</f>
        <v>7555865.8214529976</v>
      </c>
      <c r="O38" s="96">
        <f>'Region and Market Data'!G64</f>
        <v>203852.92523729987</v>
      </c>
      <c r="P38" s="97">
        <f>'Region and Market Data'!H64</f>
        <v>2.7727498321205218E-2</v>
      </c>
    </row>
    <row r="39" spans="2:16" ht="15.75" thickBot="1">
      <c r="B39" s="98" t="s">
        <v>141</v>
      </c>
      <c r="C39" s="93">
        <f>'Region and Market Data'!C27</f>
        <v>1240829.7054061475</v>
      </c>
      <c r="D39" s="80">
        <f>'Region and Market Data'!D27</f>
        <v>51196.883440009784</v>
      </c>
      <c r="E39" s="95">
        <f>'Region and Market Data'!E27</f>
        <v>4.3035869971539062E-2</v>
      </c>
      <c r="F39" s="96">
        <f>'Region and Market Data'!F27</f>
        <v>3361860.8937099003</v>
      </c>
      <c r="G39" s="96">
        <f>'Region and Market Data'!G27</f>
        <v>179499.55401221383</v>
      </c>
      <c r="H39" s="97">
        <f>'Region and Market Data'!H27</f>
        <v>5.6404516914243835E-2</v>
      </c>
      <c r="I39" s="38"/>
      <c r="J39" s="99" t="s">
        <v>169</v>
      </c>
      <c r="K39" s="100">
        <f>'Region and Market Data'!C65</f>
        <v>3696189.3302353728</v>
      </c>
      <c r="L39" s="101">
        <f>'Region and Market Data'!D65</f>
        <v>-89374.343854556326</v>
      </c>
      <c r="M39" s="102">
        <f>'Region and Market Data'!E65</f>
        <v>-2.3609256520045835E-2</v>
      </c>
      <c r="N39" s="103">
        <f>'Region and Market Data'!F65</f>
        <v>12659965.971555086</v>
      </c>
      <c r="O39" s="103">
        <f>'Region and Market Data'!G65</f>
        <v>-48879.837475189939</v>
      </c>
      <c r="P39" s="104">
        <f>'Region and Market Data'!H65</f>
        <v>-3.8461271943718406E-3</v>
      </c>
    </row>
    <row r="40" spans="2:16">
      <c r="B40" s="98" t="s">
        <v>138</v>
      </c>
      <c r="C40" s="93">
        <f>'Region and Market Data'!C28</f>
        <v>2334767.7823130707</v>
      </c>
      <c r="D40" s="80">
        <f>'Region and Market Data'!D28</f>
        <v>103772.45045719761</v>
      </c>
      <c r="E40" s="95">
        <f>'Region and Market Data'!E28</f>
        <v>4.6513970233578922E-2</v>
      </c>
      <c r="F40" s="96">
        <f>'Region and Market Data'!F28</f>
        <v>6385453.1803726545</v>
      </c>
      <c r="G40" s="96">
        <f>'Region and Market Data'!G28</f>
        <v>323828.40092350822</v>
      </c>
      <c r="H40" s="97">
        <f>'Region and Market Data'!H28</f>
        <v>5.342270640396457E-2</v>
      </c>
      <c r="I40" s="38"/>
      <c r="J40" s="38"/>
      <c r="K40" s="38"/>
      <c r="L40" s="45"/>
      <c r="M40" s="38"/>
      <c r="N40" s="38"/>
      <c r="O40" s="45"/>
      <c r="P40" s="38"/>
    </row>
    <row r="41" spans="2:16" ht="15.75" thickBot="1">
      <c r="B41" s="99" t="s">
        <v>135</v>
      </c>
      <c r="C41" s="100">
        <f>'Region and Market Data'!C29</f>
        <v>676414.77536445181</v>
      </c>
      <c r="D41" s="101">
        <f>'Region and Market Data'!D29</f>
        <v>10271.18463280634</v>
      </c>
      <c r="E41" s="102">
        <f>'Region and Market Data'!E29</f>
        <v>1.541887481274899E-2</v>
      </c>
      <c r="F41" s="103">
        <f>'Region and Market Data'!F29</f>
        <v>1735673.8633467697</v>
      </c>
      <c r="G41" s="103">
        <f>'Region and Market Data'!G29</f>
        <v>63731.018457515165</v>
      </c>
      <c r="H41" s="104">
        <f>'Region and Market Data'!H29</f>
        <v>3.8117940844883701E-2</v>
      </c>
      <c r="I41" s="38"/>
      <c r="J41" s="38"/>
      <c r="K41" s="38"/>
      <c r="L41" s="45"/>
      <c r="M41" s="38"/>
      <c r="N41" s="38"/>
      <c r="O41" s="45"/>
      <c r="P41" s="38"/>
    </row>
    <row r="42" spans="2:16">
      <c r="B42" s="52"/>
      <c r="C42" s="38"/>
      <c r="D42" s="45"/>
      <c r="E42" s="54"/>
      <c r="F42" s="38"/>
      <c r="G42" s="45"/>
      <c r="H42" s="45"/>
      <c r="I42" s="38"/>
      <c r="J42" s="38"/>
      <c r="K42" s="38"/>
      <c r="L42" s="45"/>
      <c r="M42" s="38"/>
      <c r="N42" s="38"/>
      <c r="O42" s="45"/>
      <c r="P42" s="38"/>
    </row>
    <row r="43" spans="2:16" ht="15.75" thickBot="1">
      <c r="B43" s="52"/>
      <c r="C43" s="38"/>
      <c r="D43" s="45"/>
      <c r="E43" s="45"/>
      <c r="F43" s="38"/>
      <c r="G43" s="45"/>
      <c r="H43" s="45"/>
      <c r="I43" s="38"/>
      <c r="J43" s="38"/>
      <c r="K43" s="38"/>
      <c r="L43" s="45"/>
      <c r="M43" s="38"/>
      <c r="N43" s="38"/>
      <c r="O43" s="45"/>
      <c r="P43" s="38"/>
    </row>
    <row r="44" spans="2:16" ht="15.75" thickBot="1">
      <c r="B44" s="441" t="s">
        <v>61</v>
      </c>
      <c r="C44" s="423" t="s">
        <v>248</v>
      </c>
      <c r="D44" s="424"/>
      <c r="E44" s="425"/>
      <c r="F44" s="435" t="s">
        <v>33</v>
      </c>
      <c r="G44" s="436"/>
      <c r="H44" s="437"/>
      <c r="I44" s="38"/>
      <c r="J44" s="441" t="s">
        <v>62</v>
      </c>
      <c r="K44" s="423" t="s">
        <v>248</v>
      </c>
      <c r="L44" s="424"/>
      <c r="M44" s="425"/>
      <c r="N44" s="435" t="s">
        <v>33</v>
      </c>
      <c r="O44" s="436"/>
      <c r="P44" s="437"/>
    </row>
    <row r="45" spans="2:16" ht="30.75" thickBot="1">
      <c r="B45" s="442"/>
      <c r="C45" s="41" t="s">
        <v>30</v>
      </c>
      <c r="D45" s="41" t="s">
        <v>36</v>
      </c>
      <c r="E45" s="41" t="s">
        <v>37</v>
      </c>
      <c r="F45" s="41" t="s">
        <v>30</v>
      </c>
      <c r="G45" s="41" t="s">
        <v>36</v>
      </c>
      <c r="H45" s="41" t="s">
        <v>37</v>
      </c>
      <c r="I45" s="40"/>
      <c r="J45" s="442"/>
      <c r="K45" s="41" t="s">
        <v>30</v>
      </c>
      <c r="L45" s="41" t="s">
        <v>36</v>
      </c>
      <c r="M45" s="41" t="s">
        <v>37</v>
      </c>
      <c r="N45" s="41" t="s">
        <v>30</v>
      </c>
      <c r="O45" s="41" t="s">
        <v>36</v>
      </c>
      <c r="P45" s="41" t="s">
        <v>37</v>
      </c>
    </row>
    <row r="46" spans="2:16" ht="15.75" thickBot="1">
      <c r="B46" s="325" t="s">
        <v>431</v>
      </c>
      <c r="C46" s="326">
        <f>'Region and Market Data'!C30</f>
        <v>34517166.584716134</v>
      </c>
      <c r="D46" s="352">
        <f>'Region and Market Data'!D30</f>
        <v>1418661.9373599552</v>
      </c>
      <c r="E46" s="353">
        <f>'Region and Market Data'!E30</f>
        <v>4.2861813621941802E-2</v>
      </c>
      <c r="F46" s="354">
        <f>'Region and Market Data'!F30</f>
        <v>98006206.365769938</v>
      </c>
      <c r="G46" s="354">
        <f>'Region and Market Data'!G30</f>
        <v>4670363.1803898215</v>
      </c>
      <c r="H46" s="355">
        <f>'Region and Market Data'!H30</f>
        <v>5.0038259911722477E-2</v>
      </c>
      <c r="I46" s="38"/>
      <c r="J46" s="325" t="s">
        <v>432</v>
      </c>
      <c r="K46" s="326">
        <f>'Region and Market Data'!C66</f>
        <v>31644333.138885062</v>
      </c>
      <c r="L46" s="352">
        <f>'Region and Market Data'!D66</f>
        <v>473634.90859174356</v>
      </c>
      <c r="M46" s="353">
        <f>'Region and Market Data'!E66</f>
        <v>1.5194876453920442E-2</v>
      </c>
      <c r="N46" s="354">
        <f>'Region and Market Data'!F66</f>
        <v>91924629.765969321</v>
      </c>
      <c r="O46" s="354">
        <f>'Region and Market Data'!G66</f>
        <v>3011459.4481549561</v>
      </c>
      <c r="P46" s="355">
        <f>'Region and Market Data'!H66</f>
        <v>3.3869666747802257E-2</v>
      </c>
    </row>
    <row r="47" spans="2:16">
      <c r="B47" s="98" t="s">
        <v>136</v>
      </c>
      <c r="C47" s="93">
        <f>'Region and Market Data'!C31</f>
        <v>7932376.9478012202</v>
      </c>
      <c r="D47" s="80">
        <f>'Region and Market Data'!D31</f>
        <v>214374.91660066042</v>
      </c>
      <c r="E47" s="95">
        <f>'Region and Market Data'!E31</f>
        <v>2.7775960116884515E-2</v>
      </c>
      <c r="F47" s="96">
        <f>'Region and Market Data'!F31</f>
        <v>24263343.706420764</v>
      </c>
      <c r="G47" s="96">
        <f>'Region and Market Data'!G31</f>
        <v>884451.22960217297</v>
      </c>
      <c r="H47" s="97">
        <f>'Region and Market Data'!H31</f>
        <v>3.783118599305562E-2</v>
      </c>
      <c r="I47" s="38"/>
      <c r="J47" s="98" t="s">
        <v>170</v>
      </c>
      <c r="K47" s="93">
        <f>'Region and Market Data'!C67</f>
        <v>602636.47135714721</v>
      </c>
      <c r="L47" s="80">
        <f>'Region and Market Data'!D67</f>
        <v>36836.971080081887</v>
      </c>
      <c r="M47" s="95">
        <f>'Region and Market Data'!E67</f>
        <v>6.5106050928011167E-2</v>
      </c>
      <c r="N47" s="96">
        <f>'Region and Market Data'!F67</f>
        <v>1737379.3622461332</v>
      </c>
      <c r="O47" s="96">
        <f>'Region and Market Data'!G67</f>
        <v>105831.41646865848</v>
      </c>
      <c r="P47" s="97">
        <f>'Region and Market Data'!H67</f>
        <v>6.4865649055889124E-2</v>
      </c>
    </row>
    <row r="48" spans="2:16">
      <c r="B48" s="98" t="s">
        <v>137</v>
      </c>
      <c r="C48" s="93">
        <f>'Region and Market Data'!C32</f>
        <v>2820724.5620907359</v>
      </c>
      <c r="D48" s="80">
        <f>'Region and Market Data'!D32</f>
        <v>167527.07692303509</v>
      </c>
      <c r="E48" s="95">
        <f>'Region and Market Data'!E32</f>
        <v>6.31415783633031E-2</v>
      </c>
      <c r="F48" s="96">
        <f>'Region and Market Data'!F32</f>
        <v>8057395.1562426016</v>
      </c>
      <c r="G48" s="96">
        <f>'Region and Market Data'!G32</f>
        <v>478451.3285670327</v>
      </c>
      <c r="H48" s="97">
        <f>'Region and Market Data'!H32</f>
        <v>6.3129024234208075E-2</v>
      </c>
      <c r="I48" s="38"/>
      <c r="J48" s="98" t="s">
        <v>171</v>
      </c>
      <c r="K48" s="93">
        <f>'Region and Market Data'!C68</f>
        <v>4284658.6822409332</v>
      </c>
      <c r="L48" s="80">
        <f>'Region and Market Data'!D68</f>
        <v>126002.74320003018</v>
      </c>
      <c r="M48" s="95">
        <f>'Region and Market Data'!E68</f>
        <v>3.0298910284241927E-2</v>
      </c>
      <c r="N48" s="96">
        <f>'Region and Market Data'!F68</f>
        <v>13042839.613198215</v>
      </c>
      <c r="O48" s="96">
        <f>'Region and Market Data'!G68</f>
        <v>708579.19069705158</v>
      </c>
      <c r="P48" s="97">
        <f>'Region and Market Data'!H68</f>
        <v>5.7448048478399537E-2</v>
      </c>
    </row>
    <row r="49" spans="2:16">
      <c r="B49" s="98" t="s">
        <v>139</v>
      </c>
      <c r="C49" s="93">
        <f>'Region and Market Data'!C33</f>
        <v>1029900.4274048256</v>
      </c>
      <c r="D49" s="80">
        <f>'Region and Market Data'!D33</f>
        <v>45897.007314399583</v>
      </c>
      <c r="E49" s="95">
        <f>'Region and Market Data'!E33</f>
        <v>4.6643137998627925E-2</v>
      </c>
      <c r="F49" s="96">
        <f>'Region and Market Data'!F33</f>
        <v>2872106.0913641658</v>
      </c>
      <c r="G49" s="96">
        <f>'Region and Market Data'!G33</f>
        <v>169848.09794498608</v>
      </c>
      <c r="H49" s="97">
        <f>'Region and Market Data'!H33</f>
        <v>6.2854138412623023E-2</v>
      </c>
      <c r="I49" s="38"/>
      <c r="J49" s="98" t="s">
        <v>172</v>
      </c>
      <c r="K49" s="93">
        <f>'Region and Market Data'!C69</f>
        <v>1600541.7846820285</v>
      </c>
      <c r="L49" s="80">
        <f>'Region and Market Data'!D69</f>
        <v>-6830.7064410403837</v>
      </c>
      <c r="M49" s="95">
        <f>'Region and Market Data'!E69</f>
        <v>-4.2496101424927208E-3</v>
      </c>
      <c r="N49" s="96">
        <f>'Region and Market Data'!F69</f>
        <v>4610568.1337100109</v>
      </c>
      <c r="O49" s="96">
        <f>'Region and Market Data'!G69</f>
        <v>133059.53232560027</v>
      </c>
      <c r="P49" s="97">
        <f>'Region and Market Data'!H69</f>
        <v>2.9717314732675065E-2</v>
      </c>
    </row>
    <row r="50" spans="2:16">
      <c r="B50" s="98" t="s">
        <v>140</v>
      </c>
      <c r="C50" s="93">
        <f>'Region and Market Data'!C34</f>
        <v>1148102.7847037599</v>
      </c>
      <c r="D50" s="80">
        <f>'Region and Market Data'!D34</f>
        <v>65904.551439212868</v>
      </c>
      <c r="E50" s="95">
        <f>'Region and Market Data'!E34</f>
        <v>6.0898779367256899E-2</v>
      </c>
      <c r="F50" s="96">
        <f>'Region and Market Data'!F34</f>
        <v>3134118.653225</v>
      </c>
      <c r="G50" s="96">
        <f>'Region and Market Data'!G34</f>
        <v>228632.05202432629</v>
      </c>
      <c r="H50" s="97">
        <f>'Region and Market Data'!H34</f>
        <v>7.8689762991798196E-2</v>
      </c>
      <c r="I50" s="38"/>
      <c r="J50" s="98" t="s">
        <v>173</v>
      </c>
      <c r="K50" s="93">
        <f>'Region and Market Data'!C70</f>
        <v>4611239.6012216918</v>
      </c>
      <c r="L50" s="80">
        <f>'Region and Market Data'!D70</f>
        <v>99403.100950476713</v>
      </c>
      <c r="M50" s="95">
        <f>'Region and Market Data'!E70</f>
        <v>2.2031627463561989E-2</v>
      </c>
      <c r="N50" s="96">
        <f>'Region and Market Data'!F70</f>
        <v>13250541.152007027</v>
      </c>
      <c r="O50" s="96">
        <f>'Region and Market Data'!G70</f>
        <v>624956.80768072605</v>
      </c>
      <c r="P50" s="97">
        <f>'Region and Market Data'!H70</f>
        <v>4.9499238263896267E-2</v>
      </c>
    </row>
    <row r="51" spans="2:16">
      <c r="B51" s="98" t="s">
        <v>142</v>
      </c>
      <c r="C51" s="93">
        <f>'Region and Market Data'!C35</f>
        <v>710097.91817988537</v>
      </c>
      <c r="D51" s="80">
        <f>'Region and Market Data'!D35</f>
        <v>24703.266696609207</v>
      </c>
      <c r="E51" s="95">
        <f>'Region and Market Data'!E35</f>
        <v>3.6042397826053028E-2</v>
      </c>
      <c r="F51" s="96">
        <f>'Region and Market Data'!F35</f>
        <v>1915349.9065896631</v>
      </c>
      <c r="G51" s="96">
        <f>'Region and Market Data'!G35</f>
        <v>86690.235205634963</v>
      </c>
      <c r="H51" s="97">
        <f>'Region and Market Data'!H35</f>
        <v>4.7406434648401864E-2</v>
      </c>
      <c r="I51" s="38"/>
      <c r="J51" s="98" t="s">
        <v>174</v>
      </c>
      <c r="K51" s="93">
        <f>'Region and Market Data'!C71</f>
        <v>3048347.9255743213</v>
      </c>
      <c r="L51" s="80">
        <f>'Region and Market Data'!D71</f>
        <v>-63892.669658248313</v>
      </c>
      <c r="M51" s="95">
        <f>'Region and Market Data'!E71</f>
        <v>-2.0529476338082976E-2</v>
      </c>
      <c r="N51" s="96">
        <f>'Region and Market Data'!F71</f>
        <v>8926747.1734741498</v>
      </c>
      <c r="O51" s="96">
        <f>'Region and Market Data'!G71</f>
        <v>28416.468373572454</v>
      </c>
      <c r="P51" s="97">
        <f>'Region and Market Data'!H71</f>
        <v>3.1934605843862334E-3</v>
      </c>
    </row>
    <row r="52" spans="2:16">
      <c r="B52" s="98" t="s">
        <v>143</v>
      </c>
      <c r="C52" s="93">
        <f>'Region and Market Data'!C36</f>
        <v>1987122.0856155315</v>
      </c>
      <c r="D52" s="80">
        <f>'Region and Market Data'!D36</f>
        <v>129063.45280926162</v>
      </c>
      <c r="E52" s="95">
        <f>'Region and Market Data'!E36</f>
        <v>6.946145322353689E-2</v>
      </c>
      <c r="F52" s="96">
        <f>'Region and Market Data'!F36</f>
        <v>5652553.3055393742</v>
      </c>
      <c r="G52" s="96">
        <f>'Region and Market Data'!G36</f>
        <v>456576.1066841539</v>
      </c>
      <c r="H52" s="97">
        <f>'Region and Market Data'!H36</f>
        <v>8.7871075874764601E-2</v>
      </c>
      <c r="I52" s="38"/>
      <c r="J52" s="98" t="s">
        <v>175</v>
      </c>
      <c r="K52" s="93">
        <f>'Region and Market Data'!C72</f>
        <v>2172341.8811800387</v>
      </c>
      <c r="L52" s="80">
        <f>'Region and Market Data'!D72</f>
        <v>68587.218716649339</v>
      </c>
      <c r="M52" s="95">
        <f>'Region and Market Data'!E72</f>
        <v>3.2602289582729767E-2</v>
      </c>
      <c r="N52" s="96">
        <f>'Region and Market Data'!F72</f>
        <v>6082096.3274694541</v>
      </c>
      <c r="O52" s="96">
        <f>'Region and Market Data'!G72</f>
        <v>285213.87463137507</v>
      </c>
      <c r="P52" s="97">
        <f>'Region and Market Data'!H72</f>
        <v>4.9201252043973742E-2</v>
      </c>
    </row>
    <row r="53" spans="2:16">
      <c r="B53" s="98" t="s">
        <v>144</v>
      </c>
      <c r="C53" s="93">
        <f>'Region and Market Data'!C37</f>
        <v>3634884.3399464954</v>
      </c>
      <c r="D53" s="80">
        <f>'Region and Market Data'!D37</f>
        <v>190092.88162693428</v>
      </c>
      <c r="E53" s="95">
        <f>'Region and Market Data'!E37</f>
        <v>5.5182696522263625E-2</v>
      </c>
      <c r="F53" s="96">
        <f>'Region and Market Data'!F37</f>
        <v>10326400.19159138</v>
      </c>
      <c r="G53" s="96">
        <f>'Region and Market Data'!G37</f>
        <v>503008.05521347933</v>
      </c>
      <c r="H53" s="97">
        <f>'Region and Market Data'!H37</f>
        <v>5.1205128353854899E-2</v>
      </c>
      <c r="I53" s="38"/>
      <c r="J53" s="98" t="s">
        <v>176</v>
      </c>
      <c r="K53" s="93">
        <f>'Region and Market Data'!C73</f>
        <v>3093182.5043185586</v>
      </c>
      <c r="L53" s="80">
        <f>'Region and Market Data'!D73</f>
        <v>-19775.498825179413</v>
      </c>
      <c r="M53" s="95">
        <f>'Region and Market Data'!E73</f>
        <v>-6.3526391314011879E-3</v>
      </c>
      <c r="N53" s="96">
        <f>'Region and Market Data'!F73</f>
        <v>9928384.2125983164</v>
      </c>
      <c r="O53" s="96">
        <f>'Region and Market Data'!G73</f>
        <v>-60562.356240807101</v>
      </c>
      <c r="P53" s="97">
        <f>'Region and Market Data'!H73</f>
        <v>-6.0629372500333057E-3</v>
      </c>
    </row>
    <row r="54" spans="2:16">
      <c r="B54" s="98" t="s">
        <v>145</v>
      </c>
      <c r="C54" s="93">
        <f>'Region and Market Data'!C38</f>
        <v>2751273.5317182862</v>
      </c>
      <c r="D54" s="80">
        <f>'Region and Market Data'!D38</f>
        <v>121727.86580075556</v>
      </c>
      <c r="E54" s="95">
        <f>'Region and Market Data'!E38</f>
        <v>4.6292356652524957E-2</v>
      </c>
      <c r="F54" s="96">
        <f>'Region and Market Data'!F38</f>
        <v>7885117.0114534907</v>
      </c>
      <c r="G54" s="96">
        <f>'Region and Market Data'!G38</f>
        <v>385512.68395216949</v>
      </c>
      <c r="H54" s="97">
        <f>'Region and Market Data'!H38</f>
        <v>5.1404403101438366E-2</v>
      </c>
      <c r="I54" s="38"/>
      <c r="J54" s="98" t="s">
        <v>177</v>
      </c>
      <c r="K54" s="93">
        <f>'Region and Market Data'!C74</f>
        <v>636151.32293186022</v>
      </c>
      <c r="L54" s="80">
        <f>'Region and Market Data'!D74</f>
        <v>5620.2123910654336</v>
      </c>
      <c r="M54" s="95">
        <f>'Region and Market Data'!E74</f>
        <v>8.9134577138391818E-3</v>
      </c>
      <c r="N54" s="96">
        <f>'Region and Market Data'!F74</f>
        <v>1778821.1216512239</v>
      </c>
      <c r="O54" s="96">
        <f>'Region and Market Data'!G74</f>
        <v>23755.452291673282</v>
      </c>
      <c r="P54" s="97">
        <f>'Region and Market Data'!H74</f>
        <v>1.3535363779488661E-2</v>
      </c>
    </row>
    <row r="55" spans="2:16" ht="15.75" thickBot="1">
      <c r="B55" s="99" t="s">
        <v>146</v>
      </c>
      <c r="C55" s="100">
        <f>'Region and Market Data'!C39</f>
        <v>2052805.4797378613</v>
      </c>
      <c r="D55" s="101">
        <f>'Region and Market Data'!D39</f>
        <v>33368.656609622296</v>
      </c>
      <c r="E55" s="102">
        <f>'Region and Market Data'!E39</f>
        <v>1.6523743762348591E-2</v>
      </c>
      <c r="F55" s="103">
        <f>'Region and Market Data'!F39</f>
        <v>5528202.5394054595</v>
      </c>
      <c r="G55" s="103">
        <f>'Region and Market Data'!G39</f>
        <v>154938.27108945325</v>
      </c>
      <c r="H55" s="104">
        <f>'Region and Market Data'!H39</f>
        <v>2.8835036460622712E-2</v>
      </c>
      <c r="I55" s="38"/>
      <c r="J55" s="99" t="s">
        <v>178</v>
      </c>
      <c r="K55" s="100">
        <f>'Region and Market Data'!C75</f>
        <v>2966689.9954103651</v>
      </c>
      <c r="L55" s="101">
        <f>'Region and Market Data'!D75</f>
        <v>775.1913823238574</v>
      </c>
      <c r="M55" s="102">
        <f>'Region and Market Data'!E75</f>
        <v>2.6136670590505887E-4</v>
      </c>
      <c r="N55" s="103">
        <f>'Region and Market Data'!F75</f>
        <v>7988033.3790165484</v>
      </c>
      <c r="O55" s="103">
        <f>'Region and Market Data'!G75</f>
        <v>179365.24138106685</v>
      </c>
      <c r="P55" s="104">
        <f>'Region and Market Data'!H75</f>
        <v>2.2970017193659337E-2</v>
      </c>
    </row>
  </sheetData>
  <mergeCells count="26">
    <mergeCell ref="B2:P2"/>
    <mergeCell ref="B3:P3"/>
    <mergeCell ref="B44:B45"/>
    <mergeCell ref="C44:E44"/>
    <mergeCell ref="F44:H44"/>
    <mergeCell ref="J44:J45"/>
    <mergeCell ref="K44:M44"/>
    <mergeCell ref="N44:P44"/>
    <mergeCell ref="B33:B34"/>
    <mergeCell ref="C33:E33"/>
    <mergeCell ref="F33:H33"/>
    <mergeCell ref="J33:J34"/>
    <mergeCell ref="K33:M33"/>
    <mergeCell ref="N33:P33"/>
    <mergeCell ref="B20:B21"/>
    <mergeCell ref="C20:E20"/>
    <mergeCell ref="F20:H20"/>
    <mergeCell ref="J20:J21"/>
    <mergeCell ref="K20:M20"/>
    <mergeCell ref="N20:P20"/>
    <mergeCell ref="B4:B5"/>
    <mergeCell ref="C4:E4"/>
    <mergeCell ref="F4:H4"/>
    <mergeCell ref="J4:J5"/>
    <mergeCell ref="K4:M4"/>
    <mergeCell ref="N4:P4"/>
  </mergeCells>
  <conditionalFormatting sqref="B20 F20:J20 B33 F33:J33 B44 F44:J44 N44:P44 N33:P33 N20:P20 B45:P55 B6:P19 B21:P32 B34:P43">
    <cfRule type="cellIs" dxfId="247" priority="9" operator="lessThan">
      <formula>0</formula>
    </cfRule>
  </conditionalFormatting>
  <conditionalFormatting sqref="C4:E4">
    <cfRule type="cellIs" dxfId="246" priority="8" operator="lessThan">
      <formula>0</formula>
    </cfRule>
  </conditionalFormatting>
  <conditionalFormatting sqref="K4:M4">
    <cfRule type="cellIs" dxfId="245" priority="7" operator="lessThan">
      <formula>0</formula>
    </cfRule>
  </conditionalFormatting>
  <conditionalFormatting sqref="K20:M20">
    <cfRule type="cellIs" dxfId="244" priority="6" operator="lessThan">
      <formula>0</formula>
    </cfRule>
  </conditionalFormatting>
  <conditionalFormatting sqref="C20:E20">
    <cfRule type="cellIs" dxfId="243" priority="5" operator="lessThan">
      <formula>0</formula>
    </cfRule>
  </conditionalFormatting>
  <conditionalFormatting sqref="C33:E33">
    <cfRule type="cellIs" dxfId="242" priority="4" operator="lessThan">
      <formula>0</formula>
    </cfRule>
  </conditionalFormatting>
  <conditionalFormatting sqref="C44:E44">
    <cfRule type="cellIs" dxfId="241" priority="3" operator="lessThan">
      <formula>0</formula>
    </cfRule>
  </conditionalFormatting>
  <conditionalFormatting sqref="K44:M44">
    <cfRule type="cellIs" dxfId="240" priority="2" operator="lessThan">
      <formula>0</formula>
    </cfRule>
  </conditionalFormatting>
  <conditionalFormatting sqref="K33:M33">
    <cfRule type="cellIs" dxfId="239" priority="1" operator="lessThan">
      <formula>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CCFF66"/>
  </sheetPr>
  <dimension ref="A1:X702"/>
  <sheetViews>
    <sheetView zoomScale="85" zoomScaleNormal="70" workbookViewId="0">
      <selection activeCell="C4" sqref="C4:I210"/>
    </sheetView>
  </sheetViews>
  <sheetFormatPr defaultColWidth="14.42578125" defaultRowHeight="15"/>
  <cols>
    <col min="1" max="1" width="33" style="298" customWidth="1"/>
    <col min="2" max="2" width="47.85546875" bestFit="1" customWidth="1"/>
    <col min="3" max="3" width="13" style="189" bestFit="1" customWidth="1"/>
    <col min="4" max="4" width="11.85546875" style="189" bestFit="1" customWidth="1"/>
    <col min="5" max="5" width="13.42578125" style="189" bestFit="1" customWidth="1"/>
    <col min="6" max="6" width="14.140625" style="189" bestFit="1" customWidth="1"/>
    <col min="7" max="7" width="14" style="189" bestFit="1" customWidth="1"/>
    <col min="8" max="8" width="13.42578125" style="189" bestFit="1" customWidth="1"/>
    <col min="9" max="9" width="13.42578125" style="189" customWidth="1"/>
    <col min="10" max="11" width="48.140625" bestFit="1" customWidth="1"/>
    <col min="12" max="12" width="12.85546875" bestFit="1" customWidth="1"/>
    <col min="13" max="13" width="10.85546875" bestFit="1" customWidth="1"/>
    <col min="14" max="14" width="6.7109375" bestFit="1" customWidth="1"/>
    <col min="15" max="16" width="14" bestFit="1" customWidth="1"/>
    <col min="17" max="17" width="7.7109375" bestFit="1" customWidth="1"/>
    <col min="18" max="18" width="8.42578125" bestFit="1" customWidth="1"/>
    <col min="19" max="19" width="21.140625" bestFit="1" customWidth="1"/>
    <col min="20" max="20" width="19.42578125" bestFit="1" customWidth="1"/>
    <col min="21" max="21" width="15.140625" bestFit="1" customWidth="1"/>
    <col min="22" max="22" width="22.5703125" bestFit="1" customWidth="1"/>
    <col min="23" max="23" width="21.140625" bestFit="1" customWidth="1"/>
    <col min="24" max="24" width="16.140625" bestFit="1" customWidth="1"/>
  </cols>
  <sheetData>
    <row r="1" spans="1:17" ht="15" customHeight="1">
      <c r="A1" s="278" t="s">
        <v>1</v>
      </c>
      <c r="B1" s="451" t="s">
        <v>0</v>
      </c>
      <c r="C1" s="451" t="s">
        <v>11</v>
      </c>
      <c r="D1" s="451"/>
      <c r="E1" s="451"/>
      <c r="F1" s="451"/>
      <c r="G1" s="451"/>
      <c r="H1" s="451"/>
      <c r="I1" s="272"/>
    </row>
    <row r="2" spans="1:17" ht="15" customHeight="1">
      <c r="A2" s="277"/>
      <c r="B2" s="452"/>
      <c r="C2" s="451" t="s">
        <v>3</v>
      </c>
      <c r="D2" s="451"/>
      <c r="E2" s="451"/>
      <c r="F2" s="451" t="s">
        <v>6</v>
      </c>
      <c r="G2" s="451"/>
      <c r="H2" s="451"/>
      <c r="I2" s="272"/>
    </row>
    <row r="3" spans="1:17" ht="30">
      <c r="A3" s="252"/>
      <c r="B3" s="452"/>
      <c r="C3" s="276" t="s">
        <v>8</v>
      </c>
      <c r="D3" s="276" t="s">
        <v>9</v>
      </c>
      <c r="E3" s="276" t="s">
        <v>10</v>
      </c>
      <c r="F3" s="276" t="s">
        <v>8</v>
      </c>
      <c r="G3" s="276" t="s">
        <v>9</v>
      </c>
      <c r="H3" s="276" t="s">
        <v>10</v>
      </c>
      <c r="I3" s="272"/>
      <c r="J3" s="247"/>
      <c r="K3" s="247"/>
      <c r="L3" s="247"/>
      <c r="M3" s="247"/>
      <c r="N3" s="247"/>
      <c r="O3" s="247"/>
      <c r="P3" s="247"/>
    </row>
    <row r="4" spans="1:17">
      <c r="A4" s="446" t="s">
        <v>340</v>
      </c>
      <c r="B4" s="297" t="s">
        <v>354</v>
      </c>
      <c r="C4" s="361">
        <v>43448890.138317816</v>
      </c>
      <c r="D4" s="361">
        <v>1890519.9335513562</v>
      </c>
      <c r="E4" s="362">
        <v>4.549071400626116E-2</v>
      </c>
      <c r="F4" s="363">
        <v>121433509.34391594</v>
      </c>
      <c r="G4" s="363">
        <v>6411195.8115960807</v>
      </c>
      <c r="H4" s="362">
        <v>5.5738713773954944E-2</v>
      </c>
      <c r="I4" s="357">
        <v>4.5982283897854158E-2</v>
      </c>
      <c r="J4" s="367" t="s">
        <v>354</v>
      </c>
      <c r="K4" s="361">
        <v>43448890.138317816</v>
      </c>
      <c r="L4" s="361">
        <v>1890519.9335513562</v>
      </c>
      <c r="M4" s="362">
        <v>4.549071400626116E-2</v>
      </c>
      <c r="N4" s="363">
        <v>121433509.34391594</v>
      </c>
      <c r="O4" s="363">
        <v>6411195.8115960807</v>
      </c>
      <c r="P4" s="362">
        <v>5.5738713773954944E-2</v>
      </c>
      <c r="Q4" s="357">
        <v>4.5982283897854158E-2</v>
      </c>
    </row>
    <row r="5" spans="1:17">
      <c r="A5" s="447"/>
      <c r="B5" s="297" t="s">
        <v>375</v>
      </c>
      <c r="C5" s="381">
        <v>3347194.236315452</v>
      </c>
      <c r="D5" s="381">
        <v>86908.584104050882</v>
      </c>
      <c r="E5" s="364">
        <v>2.6656739125021804E-2</v>
      </c>
      <c r="F5" s="365">
        <v>8941136.1210415065</v>
      </c>
      <c r="G5" s="365">
        <v>340888.7332558278</v>
      </c>
      <c r="H5" s="364">
        <v>3.9637084595958008E-2</v>
      </c>
      <c r="I5" s="358">
        <v>3.4123743517368819E-2</v>
      </c>
      <c r="J5" s="366" t="s">
        <v>375</v>
      </c>
      <c r="K5" s="381">
        <v>3347194.236315452</v>
      </c>
      <c r="L5" s="381">
        <v>86908.584104050882</v>
      </c>
      <c r="M5" s="364">
        <v>2.6656739125021804E-2</v>
      </c>
      <c r="N5" s="365">
        <v>8941136.1210415065</v>
      </c>
      <c r="O5" s="365">
        <v>340888.7332558278</v>
      </c>
      <c r="P5" s="364">
        <v>3.9637084595958008E-2</v>
      </c>
      <c r="Q5" s="358">
        <v>3.4123743517368819E-2</v>
      </c>
    </row>
    <row r="6" spans="1:17">
      <c r="A6" s="447"/>
      <c r="B6" s="297" t="s">
        <v>376</v>
      </c>
      <c r="C6" s="361">
        <v>7896382.6398071218</v>
      </c>
      <c r="D6" s="361">
        <v>260503.6356892176</v>
      </c>
      <c r="E6" s="362">
        <v>3.4115736452703382E-2</v>
      </c>
      <c r="F6" s="363">
        <v>22368272.051376417</v>
      </c>
      <c r="G6" s="363">
        <v>1168924.2368790284</v>
      </c>
      <c r="H6" s="362">
        <v>5.5139631988095773E-2</v>
      </c>
      <c r="I6" s="357">
        <v>2.1900244851875719E-2</v>
      </c>
      <c r="J6" s="367" t="s">
        <v>376</v>
      </c>
      <c r="K6" s="361">
        <v>7896382.6398071218</v>
      </c>
      <c r="L6" s="361">
        <v>260503.6356892176</v>
      </c>
      <c r="M6" s="362">
        <v>3.4115736452703382E-2</v>
      </c>
      <c r="N6" s="363">
        <v>22368272.051376417</v>
      </c>
      <c r="O6" s="363">
        <v>1168924.2368790284</v>
      </c>
      <c r="P6" s="362">
        <v>5.5139631988095773E-2</v>
      </c>
      <c r="Q6" s="357">
        <v>2.1900244851875719E-2</v>
      </c>
    </row>
    <row r="7" spans="1:17">
      <c r="A7" s="447"/>
      <c r="B7" s="297" t="s">
        <v>377</v>
      </c>
      <c r="C7" s="381">
        <v>3380188.9730577162</v>
      </c>
      <c r="D7" s="381">
        <v>210285.12049972825</v>
      </c>
      <c r="E7" s="364">
        <v>6.633801221763759E-2</v>
      </c>
      <c r="F7" s="365">
        <v>9074276.1237004045</v>
      </c>
      <c r="G7" s="365">
        <v>707344.93778594211</v>
      </c>
      <c r="H7" s="364">
        <v>8.4540546834751207E-2</v>
      </c>
      <c r="I7" s="358">
        <v>7.3773049281506298E-2</v>
      </c>
      <c r="J7" s="366" t="s">
        <v>377</v>
      </c>
      <c r="K7" s="381">
        <v>3380188.9730577162</v>
      </c>
      <c r="L7" s="381">
        <v>210285.12049972825</v>
      </c>
      <c r="M7" s="364">
        <v>6.633801221763759E-2</v>
      </c>
      <c r="N7" s="365">
        <v>9074276.1237004045</v>
      </c>
      <c r="O7" s="365">
        <v>707344.93778594211</v>
      </c>
      <c r="P7" s="364">
        <v>8.4540546834751207E-2</v>
      </c>
      <c r="Q7" s="358">
        <v>7.3773049281506298E-2</v>
      </c>
    </row>
    <row r="8" spans="1:17">
      <c r="A8" s="447"/>
      <c r="B8" s="297" t="s">
        <v>378</v>
      </c>
      <c r="C8" s="361">
        <v>9279454.3376841191</v>
      </c>
      <c r="D8" s="361">
        <v>452726.09304760955</v>
      </c>
      <c r="E8" s="362">
        <v>5.129036269160149E-2</v>
      </c>
      <c r="F8" s="363">
        <v>26120908.70588918</v>
      </c>
      <c r="G8" s="363">
        <v>1253258.2479055114</v>
      </c>
      <c r="H8" s="362">
        <v>5.0397131406644709E-2</v>
      </c>
      <c r="I8" s="357">
        <v>4.2893277674088098E-2</v>
      </c>
      <c r="J8" s="367" t="s">
        <v>379</v>
      </c>
      <c r="K8" s="361">
        <v>9279454.3376841191</v>
      </c>
      <c r="L8" s="361">
        <v>452726.09304760955</v>
      </c>
      <c r="M8" s="362">
        <v>5.129036269160149E-2</v>
      </c>
      <c r="N8" s="363">
        <v>26120908.70588918</v>
      </c>
      <c r="O8" s="363">
        <v>1253258.2479055114</v>
      </c>
      <c r="P8" s="362">
        <v>5.0397131406644709E-2</v>
      </c>
      <c r="Q8" s="357">
        <v>4.2893277674088098E-2</v>
      </c>
    </row>
    <row r="9" spans="1:17">
      <c r="A9" s="447"/>
      <c r="B9" s="297" t="s">
        <v>379</v>
      </c>
      <c r="C9" s="381">
        <v>4347675.8606974036</v>
      </c>
      <c r="D9" s="381">
        <v>241240.5254719574</v>
      </c>
      <c r="E9" s="364">
        <v>5.8746943706277338E-2</v>
      </c>
      <c r="F9" s="365">
        <v>12095267.753408847</v>
      </c>
      <c r="G9" s="365">
        <v>778364.59279694781</v>
      </c>
      <c r="H9" s="364">
        <v>6.8778939056933844E-2</v>
      </c>
      <c r="I9" s="358">
        <v>5.6583377416102247E-2</v>
      </c>
      <c r="J9" s="366" t="s">
        <v>380</v>
      </c>
      <c r="K9" s="381">
        <v>4347675.8606974036</v>
      </c>
      <c r="L9" s="381">
        <v>241240.5254719574</v>
      </c>
      <c r="M9" s="364">
        <v>5.8746943706277338E-2</v>
      </c>
      <c r="N9" s="365">
        <v>12095267.753408847</v>
      </c>
      <c r="O9" s="365">
        <v>778364.59279694781</v>
      </c>
      <c r="P9" s="364">
        <v>6.8778939056933844E-2</v>
      </c>
      <c r="Q9" s="358">
        <v>5.6583377416102247E-2</v>
      </c>
    </row>
    <row r="10" spans="1:17">
      <c r="A10" s="447"/>
      <c r="B10" s="297" t="s">
        <v>380</v>
      </c>
      <c r="C10" s="361">
        <v>5452406.4535485702</v>
      </c>
      <c r="D10" s="361">
        <v>271698.1234537214</v>
      </c>
      <c r="E10" s="362">
        <v>5.24442037926399E-2</v>
      </c>
      <c r="F10" s="363">
        <v>15033105.260926042</v>
      </c>
      <c r="G10" s="363">
        <v>968569.94246661477</v>
      </c>
      <c r="H10" s="362">
        <v>6.8866117545695646E-2</v>
      </c>
      <c r="I10" s="357">
        <v>6.6599879791761601E-2</v>
      </c>
      <c r="J10" s="367" t="s">
        <v>381</v>
      </c>
      <c r="K10" s="361">
        <v>5452406.4535485702</v>
      </c>
      <c r="L10" s="361">
        <v>271698.1234537214</v>
      </c>
      <c r="M10" s="362">
        <v>5.24442037926399E-2</v>
      </c>
      <c r="N10" s="363">
        <v>15033105.260926042</v>
      </c>
      <c r="O10" s="363">
        <v>968569.94246661477</v>
      </c>
      <c r="P10" s="362">
        <v>6.8866117545695646E-2</v>
      </c>
      <c r="Q10" s="357">
        <v>6.6599879791761601E-2</v>
      </c>
    </row>
    <row r="11" spans="1:17">
      <c r="A11" s="447"/>
      <c r="B11" s="297" t="s">
        <v>381</v>
      </c>
      <c r="C11" s="381">
        <v>8206165.4306406612</v>
      </c>
      <c r="D11" s="381">
        <v>307525.00408018287</v>
      </c>
      <c r="E11" s="364">
        <v>3.8933916151706237E-2</v>
      </c>
      <c r="F11" s="365">
        <v>23819062.138745438</v>
      </c>
      <c r="G11" s="365">
        <v>1006578.4659793973</v>
      </c>
      <c r="H11" s="364">
        <v>4.4124019129976148E-2</v>
      </c>
      <c r="I11" s="358">
        <v>4.3831756725753658E-2</v>
      </c>
      <c r="J11" s="366" t="s">
        <v>382</v>
      </c>
      <c r="K11" s="381">
        <v>8206165.4306406612</v>
      </c>
      <c r="L11" s="381">
        <v>307525.00408018287</v>
      </c>
      <c r="M11" s="364">
        <v>3.8933916151706237E-2</v>
      </c>
      <c r="N11" s="365">
        <v>23819062.138745438</v>
      </c>
      <c r="O11" s="365">
        <v>1006578.4659793973</v>
      </c>
      <c r="P11" s="364">
        <v>4.4124019129976148E-2</v>
      </c>
      <c r="Q11" s="358">
        <v>4.3831756725753658E-2</v>
      </c>
    </row>
    <row r="12" spans="1:17">
      <c r="A12" s="447"/>
      <c r="B12" s="297" t="s">
        <v>382</v>
      </c>
      <c r="C12" s="361">
        <v>1539422.2065656011</v>
      </c>
      <c r="D12" s="361">
        <v>59632.847204340156</v>
      </c>
      <c r="E12" s="362">
        <v>4.0298199758700921E-2</v>
      </c>
      <c r="F12" s="363">
        <v>3981481.188828113</v>
      </c>
      <c r="G12" s="363">
        <v>187266.65452680085</v>
      </c>
      <c r="H12" s="362">
        <v>4.9355842384195908E-2</v>
      </c>
      <c r="I12" s="357">
        <v>7.7864662016817285E-2</v>
      </c>
      <c r="J12" s="367" t="s">
        <v>378</v>
      </c>
      <c r="K12" s="361">
        <v>1539422.2065656011</v>
      </c>
      <c r="L12" s="361">
        <v>59632.847204340156</v>
      </c>
      <c r="M12" s="362">
        <v>4.0298199758700921E-2</v>
      </c>
      <c r="N12" s="363">
        <v>3981481.188828113</v>
      </c>
      <c r="O12" s="363">
        <v>187266.65452680085</v>
      </c>
      <c r="P12" s="362">
        <v>4.9355842384195908E-2</v>
      </c>
      <c r="Q12" s="357">
        <v>7.7864662016817285E-2</v>
      </c>
    </row>
    <row r="13" spans="1:17">
      <c r="A13" s="447"/>
      <c r="B13" s="297" t="s">
        <v>383</v>
      </c>
      <c r="C13" s="381">
        <v>35264077.435386151</v>
      </c>
      <c r="D13" s="381">
        <v>776118.3437531665</v>
      </c>
      <c r="E13" s="364">
        <v>2.250403805255783E-2</v>
      </c>
      <c r="F13" s="365">
        <v>99115031.265826151</v>
      </c>
      <c r="G13" s="365">
        <v>3784054.9242777079</v>
      </c>
      <c r="H13" s="364">
        <v>3.9693865199914982E-2</v>
      </c>
      <c r="I13" s="358">
        <v>3.9467739566421542E-3</v>
      </c>
      <c r="J13" s="366" t="s">
        <v>383</v>
      </c>
      <c r="K13" s="381">
        <v>35264077.435386151</v>
      </c>
      <c r="L13" s="381">
        <v>776118.3437531665</v>
      </c>
      <c r="M13" s="364">
        <v>2.250403805255783E-2</v>
      </c>
      <c r="N13" s="365">
        <v>99115031.265826151</v>
      </c>
      <c r="O13" s="365">
        <v>3784054.9242777079</v>
      </c>
      <c r="P13" s="364">
        <v>3.9693865199914982E-2</v>
      </c>
      <c r="Q13" s="358">
        <v>3.9467739566421542E-3</v>
      </c>
    </row>
    <row r="14" spans="1:17">
      <c r="A14" s="447"/>
      <c r="B14" s="297" t="s">
        <v>412</v>
      </c>
      <c r="C14" s="361">
        <v>2521519.685708758</v>
      </c>
      <c r="D14" s="361">
        <v>32338.398206712678</v>
      </c>
      <c r="E14" s="362">
        <v>1.2991580150903776E-2</v>
      </c>
      <c r="F14" s="363">
        <v>6950144.5436420403</v>
      </c>
      <c r="G14" s="363">
        <v>193307.13798953034</v>
      </c>
      <c r="H14" s="362">
        <v>2.8609114943008253E-2</v>
      </c>
      <c r="I14" s="357">
        <v>2.6239468658220692E-2</v>
      </c>
      <c r="J14" s="367" t="s">
        <v>412</v>
      </c>
      <c r="K14" s="361">
        <v>2521519.685708758</v>
      </c>
      <c r="L14" s="361">
        <v>32338.398206712678</v>
      </c>
      <c r="M14" s="362">
        <v>1.2991580150903776E-2</v>
      </c>
      <c r="N14" s="363">
        <v>6950144.5436420403</v>
      </c>
      <c r="O14" s="363">
        <v>193307.13798953034</v>
      </c>
      <c r="P14" s="362">
        <v>2.8609114943008253E-2</v>
      </c>
      <c r="Q14" s="357">
        <v>2.6239468658220692E-2</v>
      </c>
    </row>
    <row r="15" spans="1:17">
      <c r="A15" s="447"/>
      <c r="B15" s="297" t="s">
        <v>384</v>
      </c>
      <c r="C15" s="381">
        <v>2541481.6566173593</v>
      </c>
      <c r="D15" s="381">
        <v>71685.361720183399</v>
      </c>
      <c r="E15" s="364">
        <v>2.9024807377147615E-2</v>
      </c>
      <c r="F15" s="365">
        <v>6440289.6300659347</v>
      </c>
      <c r="G15" s="365">
        <v>259532.91122623347</v>
      </c>
      <c r="H15" s="364">
        <v>4.1990475120165377E-2</v>
      </c>
      <c r="I15" s="358">
        <v>3.3908780839947181E-2</v>
      </c>
      <c r="J15" s="366" t="s">
        <v>384</v>
      </c>
      <c r="K15" s="381">
        <v>2541481.6566173593</v>
      </c>
      <c r="L15" s="381">
        <v>71685.361720183399</v>
      </c>
      <c r="M15" s="364">
        <v>2.9024807377147615E-2</v>
      </c>
      <c r="N15" s="365">
        <v>6440289.6300659347</v>
      </c>
      <c r="O15" s="365">
        <v>259532.91122623347</v>
      </c>
      <c r="P15" s="364">
        <v>4.1990475120165377E-2</v>
      </c>
      <c r="Q15" s="358">
        <v>3.3908780839947181E-2</v>
      </c>
    </row>
    <row r="16" spans="1:17">
      <c r="A16" s="447"/>
      <c r="B16" s="297" t="s">
        <v>385</v>
      </c>
      <c r="C16" s="361">
        <v>21255141.052237455</v>
      </c>
      <c r="D16" s="361">
        <v>430034.95832416788</v>
      </c>
      <c r="E16" s="362">
        <v>2.0649832773234105E-2</v>
      </c>
      <c r="F16" s="363">
        <v>59585109.806474015</v>
      </c>
      <c r="G16" s="363">
        <v>2066364.2862559259</v>
      </c>
      <c r="H16" s="362">
        <v>3.5925058301725127E-2</v>
      </c>
      <c r="I16" s="357">
        <v>-9.2452642803022896E-3</v>
      </c>
      <c r="J16" s="367" t="s">
        <v>385</v>
      </c>
      <c r="K16" s="361">
        <v>21255141.052237455</v>
      </c>
      <c r="L16" s="361">
        <v>430034.95832416788</v>
      </c>
      <c r="M16" s="362">
        <v>2.0649832773234105E-2</v>
      </c>
      <c r="N16" s="363">
        <v>59585109.806474015</v>
      </c>
      <c r="O16" s="363">
        <v>2066364.2862559259</v>
      </c>
      <c r="P16" s="362">
        <v>3.5925058301725127E-2</v>
      </c>
      <c r="Q16" s="357">
        <v>-9.2452642803022896E-3</v>
      </c>
    </row>
    <row r="17" spans="1:24">
      <c r="A17" s="447"/>
      <c r="B17" s="297" t="s">
        <v>386</v>
      </c>
      <c r="C17" s="381">
        <v>5838535.4978571003</v>
      </c>
      <c r="D17" s="381">
        <v>163020.4950994458</v>
      </c>
      <c r="E17" s="364">
        <v>2.8723471794231254E-2</v>
      </c>
      <c r="F17" s="365">
        <v>17619513.909661397</v>
      </c>
      <c r="G17" s="365">
        <v>897126.67298561521</v>
      </c>
      <c r="H17" s="364">
        <v>5.3648241742544032E-2</v>
      </c>
      <c r="I17" s="358">
        <v>2.386717735881053E-2</v>
      </c>
      <c r="J17" s="366" t="s">
        <v>386</v>
      </c>
      <c r="K17" s="381">
        <v>5838535.4978571003</v>
      </c>
      <c r="L17" s="381">
        <v>163020.4950994458</v>
      </c>
      <c r="M17" s="364">
        <v>2.8723471794231254E-2</v>
      </c>
      <c r="N17" s="365">
        <v>17619513.909661397</v>
      </c>
      <c r="O17" s="365">
        <v>897126.67298561521</v>
      </c>
      <c r="P17" s="364">
        <v>5.3648241742544032E-2</v>
      </c>
      <c r="Q17" s="358">
        <v>2.386717735881053E-2</v>
      </c>
    </row>
    <row r="18" spans="1:24">
      <c r="A18" s="447"/>
      <c r="B18" s="297" t="s">
        <v>387</v>
      </c>
      <c r="C18" s="382">
        <v>935718.71775714308</v>
      </c>
      <c r="D18" s="382">
        <v>45520.392718087882</v>
      </c>
      <c r="E18" s="382">
        <v>5.113511387037354E-2</v>
      </c>
      <c r="F18" s="382">
        <v>2613899.7240016311</v>
      </c>
      <c r="G18" s="382">
        <v>147338.72968146205</v>
      </c>
      <c r="H18" s="382">
        <v>5.9734476471793634E-2</v>
      </c>
      <c r="I18" s="359">
        <v>6.0940778391679981E-2</v>
      </c>
      <c r="J18" s="367" t="s">
        <v>387</v>
      </c>
      <c r="K18" s="382">
        <v>935718.71775714308</v>
      </c>
      <c r="L18" s="382">
        <v>45520.392718087882</v>
      </c>
      <c r="M18" s="382">
        <v>5.113511387037354E-2</v>
      </c>
      <c r="N18" s="382">
        <v>2613899.7240016311</v>
      </c>
      <c r="O18" s="382">
        <v>147338.72968146205</v>
      </c>
      <c r="P18" s="382">
        <v>5.9734476471793634E-2</v>
      </c>
      <c r="Q18" s="359">
        <v>6.0940778391679981E-2</v>
      </c>
    </row>
    <row r="19" spans="1:24">
      <c r="A19" s="447"/>
      <c r="B19" s="297" t="s">
        <v>388</v>
      </c>
      <c r="C19" s="381">
        <v>568992.52451677888</v>
      </c>
      <c r="D19" s="381">
        <v>30329.14624702523</v>
      </c>
      <c r="E19" s="364">
        <v>5.6304451853485572E-2</v>
      </c>
      <c r="F19" s="365">
        <v>1593585.1629169034</v>
      </c>
      <c r="G19" s="365">
        <v>117268.90885300864</v>
      </c>
      <c r="H19" s="364">
        <v>7.9433460500214242E-2</v>
      </c>
      <c r="I19" s="358">
        <v>6.3927657768598128E-2</v>
      </c>
      <c r="J19" s="366" t="s">
        <v>388</v>
      </c>
      <c r="K19" s="381">
        <v>568992.52451677888</v>
      </c>
      <c r="L19" s="381">
        <v>30329.14624702523</v>
      </c>
      <c r="M19" s="364">
        <v>5.6304451853485572E-2</v>
      </c>
      <c r="N19" s="365">
        <v>1593585.1629169034</v>
      </c>
      <c r="O19" s="365">
        <v>117268.90885300864</v>
      </c>
      <c r="P19" s="364">
        <v>7.9433460500214242E-2</v>
      </c>
      <c r="Q19" s="358">
        <v>6.3927657768598128E-2</v>
      </c>
      <c r="S19" s="321">
        <v>721332.21774126112</v>
      </c>
      <c r="T19" s="321">
        <v>12764.758498217445</v>
      </c>
      <c r="U19" s="321">
        <v>1.80148810557204E-2</v>
      </c>
      <c r="V19" s="321">
        <v>2011106.7927589137</v>
      </c>
      <c r="W19" s="321">
        <v>124023.04054599861</v>
      </c>
      <c r="X19" s="321">
        <v>6.572206474702634E-2</v>
      </c>
    </row>
    <row r="20" spans="1:24">
      <c r="A20" s="447"/>
      <c r="B20" s="356" t="s">
        <v>445</v>
      </c>
      <c r="C20" s="361">
        <v>1573817.8581970877</v>
      </c>
      <c r="D20" s="361">
        <v>7607.3875407585874</v>
      </c>
      <c r="E20" s="362">
        <v>4.8571936424168264E-3</v>
      </c>
      <c r="F20" s="363">
        <v>4287302.8486992326</v>
      </c>
      <c r="G20" s="363">
        <v>98098.794224155135</v>
      </c>
      <c r="H20" s="362">
        <v>2.3417048429369782E-2</v>
      </c>
      <c r="I20" s="357">
        <v>-2.1607004366427048E-2</v>
      </c>
      <c r="J20" s="367" t="s">
        <v>446</v>
      </c>
      <c r="K20" s="361">
        <v>1573817.8581970877</v>
      </c>
      <c r="L20" s="361">
        <v>7607.3875407585874</v>
      </c>
      <c r="M20" s="362">
        <v>4.8571936424168264E-3</v>
      </c>
      <c r="N20" s="363">
        <v>4287302.8486992326</v>
      </c>
      <c r="O20" s="363">
        <v>98098.794224155135</v>
      </c>
      <c r="P20" s="362">
        <v>2.3417048429369782E-2</v>
      </c>
      <c r="Q20" s="357">
        <v>-2.1607004366427048E-2</v>
      </c>
    </row>
    <row r="21" spans="1:24">
      <c r="A21" s="447"/>
      <c r="B21" s="297" t="s">
        <v>355</v>
      </c>
      <c r="C21" s="383">
        <v>32815419.430698954</v>
      </c>
      <c r="D21" s="383">
        <v>1106720.2568699792</v>
      </c>
      <c r="E21" s="383">
        <v>3.4902732868443226E-2</v>
      </c>
      <c r="F21" s="383">
        <v>88740334.19149965</v>
      </c>
      <c r="G21" s="383">
        <v>4234127.6634925455</v>
      </c>
      <c r="H21" s="383">
        <v>5.0104339520781443E-2</v>
      </c>
      <c r="I21" s="360">
        <v>3.6394635563709837E-2</v>
      </c>
      <c r="J21" s="366" t="s">
        <v>447</v>
      </c>
      <c r="K21" s="383">
        <v>32815419.430698954</v>
      </c>
      <c r="L21" s="383">
        <v>1106720.2568699792</v>
      </c>
      <c r="M21" s="383">
        <v>3.4902732868443226E-2</v>
      </c>
      <c r="N21" s="383">
        <v>88740334.19149965</v>
      </c>
      <c r="O21" s="383">
        <v>4234127.6634925455</v>
      </c>
      <c r="P21" s="383">
        <v>5.0104339520781443E-2</v>
      </c>
      <c r="Q21" s="360">
        <v>3.6394635563709837E-2</v>
      </c>
    </row>
    <row r="22" spans="1:24">
      <c r="A22" s="447"/>
      <c r="B22" s="297" t="s">
        <v>413</v>
      </c>
      <c r="C22" s="361">
        <v>2036446.3345304255</v>
      </c>
      <c r="D22" s="361">
        <v>109867.03492812719</v>
      </c>
      <c r="E22" s="362">
        <v>5.7026998551685325E-2</v>
      </c>
      <c r="F22" s="363">
        <v>5200911.635881749</v>
      </c>
      <c r="G22" s="363">
        <v>379850.3073817119</v>
      </c>
      <c r="H22" s="362">
        <v>7.8789768787258643E-2</v>
      </c>
      <c r="I22" s="357">
        <v>8.6831245148910732E-2</v>
      </c>
      <c r="J22" s="367" t="s">
        <v>413</v>
      </c>
      <c r="K22" s="361">
        <v>2036446.3345304255</v>
      </c>
      <c r="L22" s="361">
        <v>109867.03492812719</v>
      </c>
      <c r="M22" s="362">
        <v>5.7026998551685325E-2</v>
      </c>
      <c r="N22" s="363">
        <v>5200911.635881749</v>
      </c>
      <c r="O22" s="363">
        <v>379850.3073817119</v>
      </c>
      <c r="P22" s="362">
        <v>7.8789768787258643E-2</v>
      </c>
      <c r="Q22" s="357">
        <v>8.6831245148910732E-2</v>
      </c>
    </row>
    <row r="23" spans="1:24">
      <c r="A23" s="447"/>
      <c r="B23" s="297" t="s">
        <v>414</v>
      </c>
      <c r="C23" s="381">
        <v>10231022.387276996</v>
      </c>
      <c r="D23" s="381">
        <v>157440.11107571609</v>
      </c>
      <c r="E23" s="364">
        <v>1.5629009299667557E-2</v>
      </c>
      <c r="F23" s="365">
        <v>28807050.828447744</v>
      </c>
      <c r="G23" s="365">
        <v>1286363.5058472455</v>
      </c>
      <c r="H23" s="364">
        <v>4.674169255906846E-2</v>
      </c>
      <c r="I23" s="358">
        <v>2.579860417664339E-2</v>
      </c>
      <c r="J23" s="366" t="s">
        <v>414</v>
      </c>
      <c r="K23" s="381">
        <v>10231022.387276996</v>
      </c>
      <c r="L23" s="381">
        <v>157440.11107571609</v>
      </c>
      <c r="M23" s="364">
        <v>1.5629009299667557E-2</v>
      </c>
      <c r="N23" s="365">
        <v>28807050.828447744</v>
      </c>
      <c r="O23" s="365">
        <v>1286363.5058472455</v>
      </c>
      <c r="P23" s="364">
        <v>4.674169255906846E-2</v>
      </c>
      <c r="Q23" s="358">
        <v>2.579860417664339E-2</v>
      </c>
    </row>
    <row r="24" spans="1:24">
      <c r="A24" s="447"/>
      <c r="B24" s="297" t="s">
        <v>415</v>
      </c>
      <c r="C24" s="361">
        <v>3069505.6772365775</v>
      </c>
      <c r="D24" s="361">
        <v>113795.60367237637</v>
      </c>
      <c r="E24" s="362">
        <v>3.850025910530315E-2</v>
      </c>
      <c r="F24" s="363">
        <v>7996291.9933521692</v>
      </c>
      <c r="G24" s="363">
        <v>419364.36748797819</v>
      </c>
      <c r="H24" s="362">
        <v>5.5347548266986034E-2</v>
      </c>
      <c r="I24" s="357">
        <v>5.9653342228892438E-2</v>
      </c>
      <c r="J24" s="367" t="s">
        <v>415</v>
      </c>
      <c r="K24" s="361">
        <v>3069505.6772365775</v>
      </c>
      <c r="L24" s="361">
        <v>113795.60367237637</v>
      </c>
      <c r="M24" s="362">
        <v>3.850025910530315E-2</v>
      </c>
      <c r="N24" s="363">
        <v>7996291.9933521692</v>
      </c>
      <c r="O24" s="363">
        <v>419364.36748797819</v>
      </c>
      <c r="P24" s="362">
        <v>5.5347548266986034E-2</v>
      </c>
      <c r="Q24" s="357">
        <v>5.9653342228892438E-2</v>
      </c>
    </row>
    <row r="25" spans="1:24">
      <c r="A25" s="447"/>
      <c r="B25" s="297" t="s">
        <v>416</v>
      </c>
      <c r="C25" s="381">
        <v>2459032.9767000373</v>
      </c>
      <c r="D25" s="381">
        <v>100652.08623707062</v>
      </c>
      <c r="E25" s="364">
        <v>4.2678469217630029E-2</v>
      </c>
      <c r="F25" s="365">
        <v>6416943.7638985515</v>
      </c>
      <c r="G25" s="365">
        <v>332495.48566011898</v>
      </c>
      <c r="H25" s="364">
        <v>5.4646776577807143E-2</v>
      </c>
      <c r="I25" s="358">
        <v>2.9860887550946461E-2</v>
      </c>
      <c r="J25" s="366" t="s">
        <v>416</v>
      </c>
      <c r="K25" s="381">
        <v>2459032.9767000373</v>
      </c>
      <c r="L25" s="381">
        <v>100652.08623707062</v>
      </c>
      <c r="M25" s="364">
        <v>4.2678469217630029E-2</v>
      </c>
      <c r="N25" s="365">
        <v>6416943.7638985515</v>
      </c>
      <c r="O25" s="365">
        <v>332495.48566011898</v>
      </c>
      <c r="P25" s="364">
        <v>5.4646776577807143E-2</v>
      </c>
      <c r="Q25" s="358">
        <v>2.9860887550946461E-2</v>
      </c>
    </row>
    <row r="26" spans="1:24">
      <c r="A26" s="447"/>
      <c r="B26" s="297" t="s">
        <v>417</v>
      </c>
      <c r="C26" s="361">
        <v>5783904.6383972829</v>
      </c>
      <c r="D26" s="361">
        <v>212891.61257443856</v>
      </c>
      <c r="E26" s="362">
        <v>3.8214165285135777E-2</v>
      </c>
      <c r="F26" s="363">
        <v>16047780.743780803</v>
      </c>
      <c r="G26" s="363">
        <v>462347.78228710964</v>
      </c>
      <c r="H26" s="362">
        <v>2.9665379423812855E-2</v>
      </c>
      <c r="I26" s="357">
        <v>2.053609159206723E-3</v>
      </c>
      <c r="J26" s="367" t="s">
        <v>417</v>
      </c>
      <c r="K26" s="361">
        <v>5783904.6383972829</v>
      </c>
      <c r="L26" s="361">
        <v>212891.61257443856</v>
      </c>
      <c r="M26" s="362">
        <v>3.8214165285135777E-2</v>
      </c>
      <c r="N26" s="363">
        <v>16047780.743780803</v>
      </c>
      <c r="O26" s="363">
        <v>462347.78228710964</v>
      </c>
      <c r="P26" s="362">
        <v>2.9665379423812855E-2</v>
      </c>
      <c r="Q26" s="357">
        <v>2.053609159206723E-3</v>
      </c>
    </row>
    <row r="27" spans="1:24">
      <c r="A27" s="447"/>
      <c r="B27" s="297" t="s">
        <v>418</v>
      </c>
      <c r="C27" s="381">
        <v>5037717.9333347464</v>
      </c>
      <c r="D27" s="381">
        <v>260649.72577090375</v>
      </c>
      <c r="E27" s="364">
        <v>5.4562697128376796E-2</v>
      </c>
      <c r="F27" s="365">
        <v>13078802.783347959</v>
      </c>
      <c r="G27" s="365">
        <v>762833.14994873479</v>
      </c>
      <c r="H27" s="364">
        <v>6.1938537740466308E-2</v>
      </c>
      <c r="I27" s="358">
        <v>5.5079560462801172E-2</v>
      </c>
      <c r="J27" s="366" t="s">
        <v>418</v>
      </c>
      <c r="K27" s="381">
        <v>5037717.9333347464</v>
      </c>
      <c r="L27" s="381">
        <v>260649.72577090375</v>
      </c>
      <c r="M27" s="364">
        <v>5.4562697128376796E-2</v>
      </c>
      <c r="N27" s="365">
        <v>13078802.783347959</v>
      </c>
      <c r="O27" s="365">
        <v>762833.14994873479</v>
      </c>
      <c r="P27" s="364">
        <v>6.1938537740466308E-2</v>
      </c>
      <c r="Q27" s="358">
        <v>5.5079560462801172E-2</v>
      </c>
    </row>
    <row r="28" spans="1:24">
      <c r="A28" s="447"/>
      <c r="B28" s="297" t="s">
        <v>419</v>
      </c>
      <c r="C28" s="361">
        <v>1856839.2244634931</v>
      </c>
      <c r="D28" s="361">
        <v>72796.888307789341</v>
      </c>
      <c r="E28" s="362">
        <v>4.0804462333922958E-2</v>
      </c>
      <c r="F28" s="363">
        <v>4987795.2123920731</v>
      </c>
      <c r="G28" s="363">
        <v>272207.92848289758</v>
      </c>
      <c r="H28" s="362">
        <v>5.7725138374968191E-2</v>
      </c>
      <c r="I28" s="357">
        <v>5.9504816715005696E-2</v>
      </c>
      <c r="J28" s="367" t="s">
        <v>419</v>
      </c>
      <c r="K28" s="361">
        <v>1856839.2244634931</v>
      </c>
      <c r="L28" s="361">
        <v>72796.888307789341</v>
      </c>
      <c r="M28" s="362">
        <v>4.0804462333922958E-2</v>
      </c>
      <c r="N28" s="363">
        <v>4987795.2123920731</v>
      </c>
      <c r="O28" s="363">
        <v>272207.92848289758</v>
      </c>
      <c r="P28" s="362">
        <v>5.7725138374968191E-2</v>
      </c>
      <c r="Q28" s="357">
        <v>5.9504816715005696E-2</v>
      </c>
    </row>
    <row r="29" spans="1:24">
      <c r="A29" s="447"/>
      <c r="B29" s="297" t="s">
        <v>420</v>
      </c>
      <c r="C29" s="381">
        <v>798290.98358776956</v>
      </c>
      <c r="D29" s="381">
        <v>32224.61594530032</v>
      </c>
      <c r="E29" s="364">
        <v>4.2065044631145937E-2</v>
      </c>
      <c r="F29" s="365">
        <v>2092888.6579450464</v>
      </c>
      <c r="G29" s="365">
        <v>125937.73040445079</v>
      </c>
      <c r="H29" s="364">
        <v>6.4026879695427266E-2</v>
      </c>
      <c r="I29" s="358">
        <v>7.544033561307148E-2</v>
      </c>
      <c r="J29" s="366" t="s">
        <v>420</v>
      </c>
      <c r="K29" s="381">
        <v>798290.98358776956</v>
      </c>
      <c r="L29" s="381">
        <v>32224.61594530032</v>
      </c>
      <c r="M29" s="364">
        <v>4.2065044631145937E-2</v>
      </c>
      <c r="N29" s="365">
        <v>2092888.6579450464</v>
      </c>
      <c r="O29" s="365">
        <v>125937.73040445079</v>
      </c>
      <c r="P29" s="364">
        <v>6.4026879695427266E-2</v>
      </c>
      <c r="Q29" s="358">
        <v>7.544033561307148E-2</v>
      </c>
    </row>
    <row r="30" spans="1:24" s="273" customFormat="1">
      <c r="A30" s="447"/>
      <c r="B30" s="297" t="s">
        <v>421</v>
      </c>
      <c r="C30" s="361">
        <v>783359.98060911126</v>
      </c>
      <c r="D30" s="361">
        <v>22605.219586658874</v>
      </c>
      <c r="E30" s="362">
        <v>2.9714200613450672E-2</v>
      </c>
      <c r="F30" s="363">
        <v>2024220.3372452867</v>
      </c>
      <c r="G30" s="363">
        <v>95946.915740130004</v>
      </c>
      <c r="H30" s="362">
        <v>4.975794131168209E-2</v>
      </c>
      <c r="I30" s="357">
        <v>5.485790208679963E-2</v>
      </c>
      <c r="J30" s="367" t="s">
        <v>421</v>
      </c>
      <c r="K30" s="361">
        <v>783359.98060911126</v>
      </c>
      <c r="L30" s="361">
        <v>22605.219586658874</v>
      </c>
      <c r="M30" s="362">
        <v>2.9714200613450672E-2</v>
      </c>
      <c r="N30" s="363">
        <v>2024220.3372452867</v>
      </c>
      <c r="O30" s="363">
        <v>95946.915740130004</v>
      </c>
      <c r="P30" s="362">
        <v>4.975794131168209E-2</v>
      </c>
      <c r="Q30" s="357">
        <v>5.485790208679963E-2</v>
      </c>
      <c r="R30" s="280" t="s">
        <v>423</v>
      </c>
      <c r="S30" s="281">
        <f>(L20-(SUM(L21:L29)))</f>
        <v>-2159430.5478409426</v>
      </c>
      <c r="T30" s="282">
        <f>(M20-(SUM(M21:M29)))</f>
        <v>-0.3595266447788939</v>
      </c>
      <c r="U30" s="283">
        <f>(((S30+T30)-(S30))/S30)</f>
        <v>1.664914138062846E-7</v>
      </c>
      <c r="V30" s="281">
        <f>(O20-(SUM(O21:O29)))</f>
        <v>-8177429.1267686374</v>
      </c>
      <c r="W30" s="281">
        <f>(P20-(SUM(P21:P29)))</f>
        <v>-0.47556901251720657</v>
      </c>
      <c r="X30" s="283">
        <f>(((V30+W30)-(V30))/V30)</f>
        <v>5.8156298905494225E-8</v>
      </c>
    </row>
    <row r="31" spans="1:24">
      <c r="A31" s="447"/>
      <c r="B31" s="279" t="s">
        <v>422</v>
      </c>
      <c r="C31" s="383">
        <v>759299.2945625115</v>
      </c>
      <c r="D31" s="383">
        <v>23797.358771600411</v>
      </c>
      <c r="E31" s="383">
        <v>3.2355263274746214E-2</v>
      </c>
      <c r="F31" s="383">
        <v>2087648.2352082578</v>
      </c>
      <c r="G31" s="383">
        <v>96780.490252158372</v>
      </c>
      <c r="H31" s="383">
        <v>4.8612214697512451E-2</v>
      </c>
      <c r="I31" s="360">
        <v>5.4781215418613714E-2</v>
      </c>
      <c r="J31" s="366" t="s">
        <v>448</v>
      </c>
      <c r="K31" s="383">
        <v>759299.2945625115</v>
      </c>
      <c r="L31" s="383">
        <v>23797.358771600411</v>
      </c>
      <c r="M31" s="383">
        <v>3.2355263274746214E-2</v>
      </c>
      <c r="N31" s="383">
        <v>2087648.2352082578</v>
      </c>
      <c r="O31" s="383">
        <v>96780.490252158372</v>
      </c>
      <c r="P31" s="383">
        <v>4.8612214697512451E-2</v>
      </c>
      <c r="Q31" s="360">
        <v>5.4781215418613714E-2</v>
      </c>
    </row>
    <row r="32" spans="1:24">
      <c r="A32" s="447"/>
      <c r="B32" s="297" t="s">
        <v>356</v>
      </c>
      <c r="C32" s="361">
        <v>8333116.6047235848</v>
      </c>
      <c r="D32" s="361">
        <v>143312.03722062241</v>
      </c>
      <c r="E32" s="362">
        <v>1.7498834806056632E-2</v>
      </c>
      <c r="F32" s="363">
        <v>23710051.227020875</v>
      </c>
      <c r="G32" s="363">
        <v>1033430.7904798724</v>
      </c>
      <c r="H32" s="362">
        <v>4.5572522297661545E-2</v>
      </c>
      <c r="I32" s="357">
        <v>4.0852066569285535E-2</v>
      </c>
      <c r="J32" s="367" t="s">
        <v>356</v>
      </c>
      <c r="K32" s="361">
        <v>8333116.6047235848</v>
      </c>
      <c r="L32" s="361">
        <v>143312.03722062241</v>
      </c>
      <c r="M32" s="362">
        <v>1.7498834806056632E-2</v>
      </c>
      <c r="N32" s="363">
        <v>23710051.227020875</v>
      </c>
      <c r="O32" s="363">
        <v>1033430.7904798724</v>
      </c>
      <c r="P32" s="362">
        <v>4.5572522297661545E-2</v>
      </c>
      <c r="Q32" s="357">
        <v>4.0852066569285535E-2</v>
      </c>
    </row>
    <row r="33" spans="1:17">
      <c r="A33" s="447"/>
      <c r="B33" s="297" t="s">
        <v>389</v>
      </c>
      <c r="C33" s="381">
        <v>2298376.7073052055</v>
      </c>
      <c r="D33" s="381">
        <v>6392.2349336929619</v>
      </c>
      <c r="E33" s="364">
        <v>2.7889521114769712E-3</v>
      </c>
      <c r="F33" s="365">
        <v>6647685.2509593461</v>
      </c>
      <c r="G33" s="365">
        <v>213612.53243571054</v>
      </c>
      <c r="H33" s="364">
        <v>3.3200204875012067E-2</v>
      </c>
      <c r="I33" s="358">
        <v>3.6332794310993788E-2</v>
      </c>
      <c r="J33" s="366" t="s">
        <v>389</v>
      </c>
      <c r="K33" s="381">
        <v>2298376.7073052055</v>
      </c>
      <c r="L33" s="381">
        <v>6392.2349336929619</v>
      </c>
      <c r="M33" s="364">
        <v>2.7889521114769712E-3</v>
      </c>
      <c r="N33" s="365">
        <v>6647685.2509593461</v>
      </c>
      <c r="O33" s="365">
        <v>213612.53243571054</v>
      </c>
      <c r="P33" s="364">
        <v>3.3200204875012067E-2</v>
      </c>
      <c r="Q33" s="358">
        <v>3.6332794310993788E-2</v>
      </c>
    </row>
    <row r="34" spans="1:17">
      <c r="A34" s="447"/>
      <c r="B34" s="297" t="s">
        <v>390</v>
      </c>
      <c r="C34" s="361">
        <v>6034739.8974183649</v>
      </c>
      <c r="D34" s="361">
        <v>136919.80228692852</v>
      </c>
      <c r="E34" s="362">
        <v>2.3215323641349081E-2</v>
      </c>
      <c r="F34" s="363">
        <v>17062365.976061519</v>
      </c>
      <c r="G34" s="363">
        <v>819818.25804415159</v>
      </c>
      <c r="H34" s="362">
        <v>5.0473501588347E-2</v>
      </c>
      <c r="I34" s="357">
        <v>4.2684232751353211E-2</v>
      </c>
      <c r="J34" s="367" t="s">
        <v>390</v>
      </c>
      <c r="K34" s="361">
        <v>6034739.8974183649</v>
      </c>
      <c r="L34" s="361">
        <v>136919.80228692852</v>
      </c>
      <c r="M34" s="362">
        <v>2.3215323641349081E-2</v>
      </c>
      <c r="N34" s="363">
        <v>17062365.976061519</v>
      </c>
      <c r="O34" s="363">
        <v>819818.25804415159</v>
      </c>
      <c r="P34" s="362">
        <v>5.0473501588347E-2</v>
      </c>
      <c r="Q34" s="357">
        <v>4.2684232751353211E-2</v>
      </c>
    </row>
    <row r="35" spans="1:17">
      <c r="A35" s="447"/>
      <c r="B35" s="297" t="s">
        <v>357</v>
      </c>
      <c r="C35" s="381">
        <v>16405749.131471934</v>
      </c>
      <c r="D35" s="381">
        <v>718520.47952379286</v>
      </c>
      <c r="E35" s="364">
        <v>4.5802894537051476E-2</v>
      </c>
      <c r="F35" s="365">
        <v>50817253.272791289</v>
      </c>
      <c r="G35" s="365">
        <v>1899198.1387305558</v>
      </c>
      <c r="H35" s="364">
        <v>3.8824072901626448E-2</v>
      </c>
      <c r="I35" s="358">
        <v>3.7117563061166106E-2</v>
      </c>
      <c r="J35" s="366" t="s">
        <v>357</v>
      </c>
      <c r="K35" s="381">
        <v>16405749.131471934</v>
      </c>
      <c r="L35" s="381">
        <v>718520.47952379286</v>
      </c>
      <c r="M35" s="364">
        <v>4.5802894537051476E-2</v>
      </c>
      <c r="N35" s="365">
        <v>50817253.272791289</v>
      </c>
      <c r="O35" s="365">
        <v>1899198.1387305558</v>
      </c>
      <c r="P35" s="364">
        <v>3.8824072901626448E-2</v>
      </c>
      <c r="Q35" s="358">
        <v>3.7117563061166106E-2</v>
      </c>
    </row>
    <row r="36" spans="1:17">
      <c r="A36" s="447"/>
      <c r="B36" s="297" t="s">
        <v>391</v>
      </c>
      <c r="C36" s="361">
        <v>3948887.8758816216</v>
      </c>
      <c r="D36" s="361">
        <v>171544.72801234806</v>
      </c>
      <c r="E36" s="362">
        <v>4.5414123445235079E-2</v>
      </c>
      <c r="F36" s="363">
        <v>12470726.641418042</v>
      </c>
      <c r="G36" s="363">
        <v>427451.55013711005</v>
      </c>
      <c r="H36" s="362">
        <v>3.5492965733762545E-2</v>
      </c>
      <c r="I36" s="357">
        <v>3.4182409148729324E-2</v>
      </c>
      <c r="J36" s="367" t="s">
        <v>391</v>
      </c>
      <c r="K36" s="361">
        <v>3948887.8758816216</v>
      </c>
      <c r="L36" s="361">
        <v>171544.72801234806</v>
      </c>
      <c r="M36" s="362">
        <v>4.5414123445235079E-2</v>
      </c>
      <c r="N36" s="363">
        <v>12470726.641418042</v>
      </c>
      <c r="O36" s="363">
        <v>427451.55013711005</v>
      </c>
      <c r="P36" s="362">
        <v>3.5492965733762545E-2</v>
      </c>
      <c r="Q36" s="357">
        <v>3.4182409148729324E-2</v>
      </c>
    </row>
    <row r="37" spans="1:17">
      <c r="A37" s="447"/>
      <c r="B37" s="297" t="s">
        <v>392</v>
      </c>
      <c r="C37" s="381">
        <v>8396450.3878861163</v>
      </c>
      <c r="D37" s="381">
        <v>349061.38803005219</v>
      </c>
      <c r="E37" s="364">
        <v>4.3375731934456693E-2</v>
      </c>
      <c r="F37" s="365">
        <v>26164861.456231814</v>
      </c>
      <c r="G37" s="365">
        <v>932915.19313111901</v>
      </c>
      <c r="H37" s="364">
        <v>3.6973572446744554E-2</v>
      </c>
      <c r="I37" s="358">
        <v>3.5000903511779369E-2</v>
      </c>
      <c r="J37" s="366" t="s">
        <v>392</v>
      </c>
      <c r="K37" s="381">
        <v>8396450.3878861163</v>
      </c>
      <c r="L37" s="381">
        <v>349061.38803005219</v>
      </c>
      <c r="M37" s="364">
        <v>4.3375731934456693E-2</v>
      </c>
      <c r="N37" s="365">
        <v>26164861.456231814</v>
      </c>
      <c r="O37" s="365">
        <v>932915.19313111901</v>
      </c>
      <c r="P37" s="364">
        <v>3.6973572446744554E-2</v>
      </c>
      <c r="Q37" s="358">
        <v>3.5000903511779369E-2</v>
      </c>
    </row>
    <row r="38" spans="1:17">
      <c r="A38" s="447"/>
      <c r="B38" s="297" t="s">
        <v>393</v>
      </c>
      <c r="C38" s="361">
        <v>2381106.7345618592</v>
      </c>
      <c r="D38" s="361">
        <v>113636.43261344871</v>
      </c>
      <c r="E38" s="362">
        <v>5.011595191160928E-2</v>
      </c>
      <c r="F38" s="363">
        <v>7010876.8804438896</v>
      </c>
      <c r="G38" s="363">
        <v>342508.86421551555</v>
      </c>
      <c r="H38" s="362">
        <v>5.1363221613140421E-2</v>
      </c>
      <c r="I38" s="357">
        <v>5.25619287639972E-2</v>
      </c>
      <c r="J38" s="367" t="s">
        <v>393</v>
      </c>
      <c r="K38" s="361">
        <v>2381106.7345618592</v>
      </c>
      <c r="L38" s="361">
        <v>113636.43261344871</v>
      </c>
      <c r="M38" s="362">
        <v>5.011595191160928E-2</v>
      </c>
      <c r="N38" s="363">
        <v>7010876.8804438896</v>
      </c>
      <c r="O38" s="363">
        <v>342508.86421551555</v>
      </c>
      <c r="P38" s="362">
        <v>5.1363221613140421E-2</v>
      </c>
      <c r="Q38" s="357">
        <v>5.25619287639972E-2</v>
      </c>
    </row>
    <row r="39" spans="1:17">
      <c r="A39" s="447"/>
      <c r="B39" s="297" t="s">
        <v>394</v>
      </c>
      <c r="C39" s="381">
        <v>1002604.6260744237</v>
      </c>
      <c r="D39" s="381">
        <v>56672.964879549807</v>
      </c>
      <c r="E39" s="364">
        <v>5.9912324752891911E-2</v>
      </c>
      <c r="F39" s="365">
        <v>3073591.3549457705</v>
      </c>
      <c r="G39" s="365">
        <v>119357.41516451351</v>
      </c>
      <c r="H39" s="364">
        <v>4.0402154195463343E-2</v>
      </c>
      <c r="I39" s="358">
        <v>3.6799706286982023E-2</v>
      </c>
      <c r="J39" s="366" t="s">
        <v>394</v>
      </c>
      <c r="K39" s="381">
        <v>1002604.6260744237</v>
      </c>
      <c r="L39" s="381">
        <v>56672.964879549807</v>
      </c>
      <c r="M39" s="364">
        <v>5.9912324752891911E-2</v>
      </c>
      <c r="N39" s="365">
        <v>3073591.3549457705</v>
      </c>
      <c r="O39" s="365">
        <v>119357.41516451351</v>
      </c>
      <c r="P39" s="364">
        <v>4.0402154195463343E-2</v>
      </c>
      <c r="Q39" s="358">
        <v>3.6799706286982023E-2</v>
      </c>
    </row>
    <row r="40" spans="1:17">
      <c r="A40" s="447"/>
      <c r="B40" s="297" t="s">
        <v>395</v>
      </c>
      <c r="C40" s="361">
        <v>676699.50706792693</v>
      </c>
      <c r="D40" s="361">
        <v>27604.965988465934</v>
      </c>
      <c r="E40" s="362">
        <v>4.2528421118067275E-2</v>
      </c>
      <c r="F40" s="363">
        <v>2097196.9397517862</v>
      </c>
      <c r="G40" s="363">
        <v>76965.116082313238</v>
      </c>
      <c r="H40" s="362">
        <v>3.8097170423994561E-2</v>
      </c>
      <c r="I40" s="357">
        <v>3.0553798944404454E-2</v>
      </c>
      <c r="J40" s="367" t="s">
        <v>395</v>
      </c>
      <c r="K40" s="361">
        <v>676699.50706792693</v>
      </c>
      <c r="L40" s="361">
        <v>27604.965988465934</v>
      </c>
      <c r="M40" s="362">
        <v>4.2528421118067275E-2</v>
      </c>
      <c r="N40" s="363">
        <v>2097196.9397517862</v>
      </c>
      <c r="O40" s="363">
        <v>76965.116082313238</v>
      </c>
      <c r="P40" s="362">
        <v>3.8097170423994561E-2</v>
      </c>
      <c r="Q40" s="357">
        <v>3.0553798944404454E-2</v>
      </c>
    </row>
    <row r="41" spans="1:17">
      <c r="A41" s="447"/>
      <c r="B41" s="297" t="s">
        <v>358</v>
      </c>
      <c r="C41" s="381">
        <v>25063260.727695711</v>
      </c>
      <c r="D41" s="381">
        <v>-305654.90872718394</v>
      </c>
      <c r="E41" s="364">
        <v>-1.2048402584789482E-2</v>
      </c>
      <c r="F41" s="365">
        <v>78953162.896302551</v>
      </c>
      <c r="G41" s="365">
        <v>1153482.9014339447</v>
      </c>
      <c r="H41" s="364">
        <v>1.482631935645525E-2</v>
      </c>
      <c r="I41" s="358">
        <v>2.0118322899008421E-2</v>
      </c>
      <c r="J41" s="366" t="s">
        <v>358</v>
      </c>
      <c r="K41" s="381">
        <v>25063260.727695711</v>
      </c>
      <c r="L41" s="381">
        <v>-305654.90872718394</v>
      </c>
      <c r="M41" s="364">
        <v>-1.2048402584789482E-2</v>
      </c>
      <c r="N41" s="365">
        <v>78953162.896302551</v>
      </c>
      <c r="O41" s="365">
        <v>1153482.9014339447</v>
      </c>
      <c r="P41" s="364">
        <v>1.482631935645525E-2</v>
      </c>
      <c r="Q41" s="358">
        <v>2.0118322899008421E-2</v>
      </c>
    </row>
    <row r="42" spans="1:17">
      <c r="A42" s="447"/>
      <c r="B42" s="297" t="s">
        <v>396</v>
      </c>
      <c r="C42" s="361">
        <v>25063260.727695726</v>
      </c>
      <c r="D42" s="361">
        <v>-305654.90872716531</v>
      </c>
      <c r="E42" s="362">
        <v>-1.204840258478875E-2</v>
      </c>
      <c r="F42" s="363">
        <v>78953162.896302551</v>
      </c>
      <c r="G42" s="363">
        <v>1153482.9014339447</v>
      </c>
      <c r="H42" s="362">
        <v>1.482631935645525E-2</v>
      </c>
      <c r="I42" s="357">
        <v>2.0118322899008535E-2</v>
      </c>
      <c r="J42" s="367" t="s">
        <v>396</v>
      </c>
      <c r="K42" s="361">
        <v>25063260.727695726</v>
      </c>
      <c r="L42" s="361">
        <v>-305654.90872716531</v>
      </c>
      <c r="M42" s="362">
        <v>-1.204840258478875E-2</v>
      </c>
      <c r="N42" s="363">
        <v>78953162.896302551</v>
      </c>
      <c r="O42" s="363">
        <v>1153482.9014339447</v>
      </c>
      <c r="P42" s="362">
        <v>1.482631935645525E-2</v>
      </c>
      <c r="Q42" s="357">
        <v>2.0118322899008535E-2</v>
      </c>
    </row>
    <row r="43" spans="1:17">
      <c r="A43" s="447"/>
      <c r="B43" s="297" t="s">
        <v>359</v>
      </c>
      <c r="C43" s="381">
        <v>17891071.116651557</v>
      </c>
      <c r="D43" s="381">
        <v>390017.38615465537</v>
      </c>
      <c r="E43" s="364">
        <v>2.2285365907712216E-2</v>
      </c>
      <c r="F43" s="365">
        <v>49535785.253483787</v>
      </c>
      <c r="G43" s="365">
        <v>1755334.2773072645</v>
      </c>
      <c r="H43" s="364">
        <v>3.6737499153837609E-2</v>
      </c>
      <c r="I43" s="358">
        <v>4.2087826863494993E-2</v>
      </c>
      <c r="J43" s="366" t="s">
        <v>359</v>
      </c>
      <c r="K43" s="381">
        <v>17891071.116651557</v>
      </c>
      <c r="L43" s="381">
        <v>390017.38615465537</v>
      </c>
      <c r="M43" s="364">
        <v>2.2285365907712216E-2</v>
      </c>
      <c r="N43" s="365">
        <v>49535785.253483787</v>
      </c>
      <c r="O43" s="365">
        <v>1755334.2773072645</v>
      </c>
      <c r="P43" s="364">
        <v>3.6737499153837609E-2</v>
      </c>
      <c r="Q43" s="358">
        <v>4.2087826863494993E-2</v>
      </c>
    </row>
    <row r="44" spans="1:17">
      <c r="A44" s="447"/>
      <c r="B44" s="297" t="s">
        <v>425</v>
      </c>
      <c r="C44" s="361">
        <v>1830508.71268584</v>
      </c>
      <c r="D44" s="361">
        <v>66954.672885634005</v>
      </c>
      <c r="E44" s="362">
        <v>3.7965761963959628E-2</v>
      </c>
      <c r="F44" s="363">
        <v>5157249.3448659023</v>
      </c>
      <c r="G44" s="363">
        <v>255264.47565930244</v>
      </c>
      <c r="H44" s="362">
        <v>5.2073697179856396E-2</v>
      </c>
      <c r="I44" s="357">
        <v>5.5992147766940267E-2</v>
      </c>
      <c r="J44" s="367" t="s">
        <v>425</v>
      </c>
      <c r="K44" s="361">
        <v>1830508.71268584</v>
      </c>
      <c r="L44" s="361">
        <v>66954.672885634005</v>
      </c>
      <c r="M44" s="362">
        <v>3.7965761963959628E-2</v>
      </c>
      <c r="N44" s="363">
        <v>5157249.3448659023</v>
      </c>
      <c r="O44" s="363">
        <v>255264.47565930244</v>
      </c>
      <c r="P44" s="362">
        <v>5.2073697179856396E-2</v>
      </c>
      <c r="Q44" s="357">
        <v>5.5992147766940267E-2</v>
      </c>
    </row>
    <row r="45" spans="1:17">
      <c r="A45" s="447"/>
      <c r="B45" s="297" t="s">
        <v>426</v>
      </c>
      <c r="C45" s="381">
        <v>7268015.4934077719</v>
      </c>
      <c r="D45" s="381">
        <v>90722.09523608163</v>
      </c>
      <c r="E45" s="364">
        <v>1.2640154192274173E-2</v>
      </c>
      <c r="F45" s="365">
        <v>19927416.194058642</v>
      </c>
      <c r="G45" s="365">
        <v>569905.72974587977</v>
      </c>
      <c r="H45" s="364">
        <v>2.9441065306230887E-2</v>
      </c>
      <c r="I45" s="358">
        <v>3.9658126275298904E-2</v>
      </c>
      <c r="J45" s="366" t="s">
        <v>426</v>
      </c>
      <c r="K45" s="381">
        <v>7268015.4934077719</v>
      </c>
      <c r="L45" s="381">
        <v>90722.09523608163</v>
      </c>
      <c r="M45" s="364">
        <v>1.2640154192274173E-2</v>
      </c>
      <c r="N45" s="365">
        <v>19927416.194058642</v>
      </c>
      <c r="O45" s="365">
        <v>569905.72974587977</v>
      </c>
      <c r="P45" s="364">
        <v>2.9441065306230887E-2</v>
      </c>
      <c r="Q45" s="358">
        <v>3.9658126275298904E-2</v>
      </c>
    </row>
    <row r="46" spans="1:17">
      <c r="A46" s="447"/>
      <c r="B46" s="297" t="s">
        <v>427</v>
      </c>
      <c r="C46" s="361">
        <v>4133116.1626722864</v>
      </c>
      <c r="D46" s="361">
        <v>102780.80614060489</v>
      </c>
      <c r="E46" s="362">
        <v>2.5501799986454046E-2</v>
      </c>
      <c r="F46" s="363">
        <v>11460553.960033961</v>
      </c>
      <c r="G46" s="363">
        <v>456623.18715565279</v>
      </c>
      <c r="H46" s="362">
        <v>4.1496370395304974E-2</v>
      </c>
      <c r="I46" s="357">
        <v>4.2076201572380775E-2</v>
      </c>
      <c r="J46" s="367" t="s">
        <v>427</v>
      </c>
      <c r="K46" s="361">
        <v>4133116.1626722864</v>
      </c>
      <c r="L46" s="361">
        <v>102780.80614060489</v>
      </c>
      <c r="M46" s="362">
        <v>2.5501799986454046E-2</v>
      </c>
      <c r="N46" s="363">
        <v>11460553.960033961</v>
      </c>
      <c r="O46" s="363">
        <v>456623.18715565279</v>
      </c>
      <c r="P46" s="362">
        <v>4.1496370395304974E-2</v>
      </c>
      <c r="Q46" s="357">
        <v>4.2076201572380775E-2</v>
      </c>
    </row>
    <row r="47" spans="1:17">
      <c r="A47" s="447"/>
      <c r="B47" s="297" t="s">
        <v>428</v>
      </c>
      <c r="C47" s="381">
        <v>4659430.7478857916</v>
      </c>
      <c r="D47" s="381">
        <v>129559.81189258676</v>
      </c>
      <c r="E47" s="364">
        <v>2.8601214852091564E-2</v>
      </c>
      <c r="F47" s="365">
        <v>12990565.75452528</v>
      </c>
      <c r="G47" s="365">
        <v>473540.88474642672</v>
      </c>
      <c r="H47" s="364">
        <v>3.7831744338045169E-2</v>
      </c>
      <c r="I47" s="358">
        <v>4.069902619242613E-2</v>
      </c>
      <c r="J47" s="366" t="s">
        <v>428</v>
      </c>
      <c r="K47" s="381">
        <v>4659430.7478857916</v>
      </c>
      <c r="L47" s="381">
        <v>129559.81189258676</v>
      </c>
      <c r="M47" s="364">
        <v>2.8601214852091564E-2</v>
      </c>
      <c r="N47" s="365">
        <v>12990565.75452528</v>
      </c>
      <c r="O47" s="365">
        <v>473540.88474642672</v>
      </c>
      <c r="P47" s="364">
        <v>3.7831744338045169E-2</v>
      </c>
      <c r="Q47" s="358">
        <v>4.069902619242613E-2</v>
      </c>
    </row>
    <row r="48" spans="1:17">
      <c r="A48" s="447"/>
      <c r="B48" s="297" t="s">
        <v>360</v>
      </c>
      <c r="C48" s="361">
        <v>1644094.8347147868</v>
      </c>
      <c r="D48" s="361">
        <v>62415.152818856062</v>
      </c>
      <c r="E48" s="362">
        <v>3.9461310360919696E-2</v>
      </c>
      <c r="F48" s="363">
        <v>4756936.712772782</v>
      </c>
      <c r="G48" s="363">
        <v>180629.7875468079</v>
      </c>
      <c r="H48" s="362">
        <v>3.9470645325627621E-2</v>
      </c>
      <c r="I48" s="357">
        <v>2.8860182029379768E-2</v>
      </c>
      <c r="J48" s="367" t="s">
        <v>360</v>
      </c>
      <c r="K48" s="361">
        <v>1644094.8347147868</v>
      </c>
      <c r="L48" s="361">
        <v>62415.152818856062</v>
      </c>
      <c r="M48" s="362">
        <v>3.9461310360919696E-2</v>
      </c>
      <c r="N48" s="363">
        <v>4756936.712772782</v>
      </c>
      <c r="O48" s="363">
        <v>180629.7875468079</v>
      </c>
      <c r="P48" s="362">
        <v>3.9470645325627621E-2</v>
      </c>
      <c r="Q48" s="357">
        <v>2.8860182029379768E-2</v>
      </c>
    </row>
    <row r="49" spans="1:17">
      <c r="A49" s="447"/>
      <c r="B49" s="297" t="s">
        <v>397</v>
      </c>
      <c r="C49" s="381">
        <v>1644094.8347147873</v>
      </c>
      <c r="D49" s="381">
        <v>62415.152818856761</v>
      </c>
      <c r="E49" s="364">
        <v>3.946131036092014E-2</v>
      </c>
      <c r="F49" s="365">
        <v>4756936.712772782</v>
      </c>
      <c r="G49" s="365">
        <v>180629.7875468079</v>
      </c>
      <c r="H49" s="364">
        <v>3.9470645325627621E-2</v>
      </c>
      <c r="I49" s="358">
        <v>2.8860182029379768E-2</v>
      </c>
      <c r="J49" s="366" t="s">
        <v>397</v>
      </c>
      <c r="K49" s="381">
        <v>1644094.8347147873</v>
      </c>
      <c r="L49" s="381">
        <v>62415.152818856761</v>
      </c>
      <c r="M49" s="364">
        <v>3.946131036092014E-2</v>
      </c>
      <c r="N49" s="365">
        <v>4756936.712772782</v>
      </c>
      <c r="O49" s="365">
        <v>180629.7875468079</v>
      </c>
      <c r="P49" s="364">
        <v>3.9470645325627621E-2</v>
      </c>
      <c r="Q49" s="358">
        <v>2.8860182029379768E-2</v>
      </c>
    </row>
    <row r="50" spans="1:17">
      <c r="A50" s="447"/>
      <c r="B50" s="297" t="s">
        <v>361</v>
      </c>
      <c r="C50" s="361">
        <v>5844333.924324682</v>
      </c>
      <c r="D50" s="361">
        <v>292706.73576440103</v>
      </c>
      <c r="E50" s="362">
        <v>5.2724494246939785E-2</v>
      </c>
      <c r="F50" s="363">
        <v>15386019.613511188</v>
      </c>
      <c r="G50" s="363">
        <v>1014708.3650625497</v>
      </c>
      <c r="H50" s="362">
        <v>7.060652626057945E-2</v>
      </c>
      <c r="I50" s="357">
        <v>6.2579754987038994E-2</v>
      </c>
      <c r="J50" s="367" t="s">
        <v>361</v>
      </c>
      <c r="K50" s="361">
        <v>5844333.924324682</v>
      </c>
      <c r="L50" s="361">
        <v>292706.73576440103</v>
      </c>
      <c r="M50" s="362">
        <v>5.2724494246939785E-2</v>
      </c>
      <c r="N50" s="363">
        <v>15386019.613511188</v>
      </c>
      <c r="O50" s="363">
        <v>1014708.3650625497</v>
      </c>
      <c r="P50" s="362">
        <v>7.060652626057945E-2</v>
      </c>
      <c r="Q50" s="357">
        <v>6.2579754987038994E-2</v>
      </c>
    </row>
    <row r="51" spans="1:17">
      <c r="A51" s="447"/>
      <c r="B51" s="297" t="s">
        <v>398</v>
      </c>
      <c r="C51" s="381">
        <v>5844333.924324682</v>
      </c>
      <c r="D51" s="381">
        <v>292706.73576440196</v>
      </c>
      <c r="E51" s="364">
        <v>5.2724494246939965E-2</v>
      </c>
      <c r="F51" s="365">
        <v>15386019.61351119</v>
      </c>
      <c r="G51" s="365">
        <v>1014708.3650625516</v>
      </c>
      <c r="H51" s="364">
        <v>7.0606526260579588E-2</v>
      </c>
      <c r="I51" s="358">
        <v>6.2579754987038994E-2</v>
      </c>
      <c r="J51" s="366" t="s">
        <v>398</v>
      </c>
      <c r="K51" s="381">
        <v>5844333.924324682</v>
      </c>
      <c r="L51" s="381">
        <v>292706.73576440196</v>
      </c>
      <c r="M51" s="364">
        <v>5.2724494246939965E-2</v>
      </c>
      <c r="N51" s="365">
        <v>15386019.61351119</v>
      </c>
      <c r="O51" s="365">
        <v>1014708.3650625516</v>
      </c>
      <c r="P51" s="364">
        <v>7.0606526260579588E-2</v>
      </c>
      <c r="Q51" s="358">
        <v>6.2579754987038994E-2</v>
      </c>
    </row>
    <row r="52" spans="1:17">
      <c r="A52" s="447"/>
      <c r="B52" s="297" t="s">
        <v>362</v>
      </c>
      <c r="C52" s="361">
        <v>3746252.3494711048</v>
      </c>
      <c r="D52" s="361">
        <v>-65114.530343096703</v>
      </c>
      <c r="E52" s="362">
        <v>-1.7084298729664917E-2</v>
      </c>
      <c r="F52" s="363">
        <v>10838481.708529538</v>
      </c>
      <c r="G52" s="363">
        <v>66611.35777560249</v>
      </c>
      <c r="H52" s="362">
        <v>6.1838246847206336E-3</v>
      </c>
      <c r="I52" s="357">
        <v>3.0134096637110579E-2</v>
      </c>
      <c r="J52" s="367" t="s">
        <v>362</v>
      </c>
      <c r="K52" s="361">
        <v>3746252.3494711048</v>
      </c>
      <c r="L52" s="361">
        <v>-65114.530343096703</v>
      </c>
      <c r="M52" s="362">
        <v>-1.7084298729664917E-2</v>
      </c>
      <c r="N52" s="363">
        <v>10838481.708529538</v>
      </c>
      <c r="O52" s="363">
        <v>66611.35777560249</v>
      </c>
      <c r="P52" s="362">
        <v>6.1838246847206336E-3</v>
      </c>
      <c r="Q52" s="357">
        <v>3.0134096637110579E-2</v>
      </c>
    </row>
    <row r="53" spans="1:17">
      <c r="A53" s="447"/>
      <c r="B53" s="297" t="s">
        <v>399</v>
      </c>
      <c r="C53" s="381">
        <v>3746252.3494711057</v>
      </c>
      <c r="D53" s="381">
        <v>-65114.530343094841</v>
      </c>
      <c r="E53" s="364">
        <v>-1.7084298729664434E-2</v>
      </c>
      <c r="F53" s="365">
        <v>10838481.708529538</v>
      </c>
      <c r="G53" s="365">
        <v>66611.35777560249</v>
      </c>
      <c r="H53" s="364">
        <v>6.1838246847206336E-3</v>
      </c>
      <c r="I53" s="358">
        <v>3.0134096637110579E-2</v>
      </c>
      <c r="J53" s="366" t="s">
        <v>399</v>
      </c>
      <c r="K53" s="381">
        <v>3746252.3494711057</v>
      </c>
      <c r="L53" s="381">
        <v>-65114.530343094841</v>
      </c>
      <c r="M53" s="364">
        <v>-1.7084298729664434E-2</v>
      </c>
      <c r="N53" s="365">
        <v>10838481.708529538</v>
      </c>
      <c r="O53" s="365">
        <v>66611.35777560249</v>
      </c>
      <c r="P53" s="364">
        <v>6.1838246847206336E-3</v>
      </c>
      <c r="Q53" s="358">
        <v>3.0134096637110579E-2</v>
      </c>
    </row>
    <row r="54" spans="1:17">
      <c r="A54" s="447"/>
      <c r="B54" s="297" t="s">
        <v>363</v>
      </c>
      <c r="C54" s="361">
        <v>8927469.5507303886</v>
      </c>
      <c r="D54" s="361">
        <v>184074.56256575696</v>
      </c>
      <c r="E54" s="362">
        <v>2.1052984889156533E-2</v>
      </c>
      <c r="F54" s="363">
        <v>24616213.154542789</v>
      </c>
      <c r="G54" s="363">
        <v>863368.84760126844</v>
      </c>
      <c r="H54" s="362">
        <v>3.6348019481143058E-2</v>
      </c>
      <c r="I54" s="357">
        <v>3.1133582372217767E-2</v>
      </c>
      <c r="J54" s="367" t="s">
        <v>363</v>
      </c>
      <c r="K54" s="361">
        <v>8927469.5507303886</v>
      </c>
      <c r="L54" s="361">
        <v>184074.56256575696</v>
      </c>
      <c r="M54" s="362">
        <v>2.1052984889156533E-2</v>
      </c>
      <c r="N54" s="363">
        <v>24616213.154542789</v>
      </c>
      <c r="O54" s="363">
        <v>863368.84760126844</v>
      </c>
      <c r="P54" s="362">
        <v>3.6348019481143058E-2</v>
      </c>
      <c r="Q54" s="357">
        <v>3.1133582372217767E-2</v>
      </c>
    </row>
    <row r="55" spans="1:17">
      <c r="A55" s="447"/>
      <c r="B55" s="297" t="s">
        <v>400</v>
      </c>
      <c r="C55" s="381">
        <v>8927469.5507303886</v>
      </c>
      <c r="D55" s="381">
        <v>184074.56256575696</v>
      </c>
      <c r="E55" s="364">
        <v>2.1052984889156533E-2</v>
      </c>
      <c r="F55" s="365">
        <v>24616213.154542785</v>
      </c>
      <c r="G55" s="365">
        <v>863368.84760126472</v>
      </c>
      <c r="H55" s="364">
        <v>3.6348019481142906E-2</v>
      </c>
      <c r="I55" s="358">
        <v>3.1133582372218357E-2</v>
      </c>
      <c r="J55" s="366" t="s">
        <v>400</v>
      </c>
      <c r="K55" s="381">
        <v>8927469.5507303886</v>
      </c>
      <c r="L55" s="381">
        <v>184074.56256575696</v>
      </c>
      <c r="M55" s="364">
        <v>2.1052984889156533E-2</v>
      </c>
      <c r="N55" s="365">
        <v>24616213.154542785</v>
      </c>
      <c r="O55" s="365">
        <v>863368.84760126472</v>
      </c>
      <c r="P55" s="364">
        <v>3.6348019481142906E-2</v>
      </c>
      <c r="Q55" s="358">
        <v>3.1133582372218357E-2</v>
      </c>
    </row>
    <row r="56" spans="1:17">
      <c r="A56" s="447"/>
      <c r="B56" s="297" t="s">
        <v>364</v>
      </c>
      <c r="C56" s="361">
        <v>6256861.8903836142</v>
      </c>
      <c r="D56" s="361">
        <v>-29651.30774072092</v>
      </c>
      <c r="E56" s="362">
        <v>-4.7166540188872562E-3</v>
      </c>
      <c r="F56" s="363">
        <v>19008747.330496345</v>
      </c>
      <c r="G56" s="363">
        <v>-5827.5361658632755</v>
      </c>
      <c r="H56" s="362">
        <v>-3.0647733155899021E-4</v>
      </c>
      <c r="I56" s="357">
        <v>2.1753513513819909E-2</v>
      </c>
      <c r="J56" s="367" t="s">
        <v>364</v>
      </c>
      <c r="K56" s="361">
        <v>6256861.8903836142</v>
      </c>
      <c r="L56" s="361">
        <v>-29651.30774072092</v>
      </c>
      <c r="M56" s="362">
        <v>-4.7166540188872562E-3</v>
      </c>
      <c r="N56" s="363">
        <v>19008747.330496345</v>
      </c>
      <c r="O56" s="363">
        <v>-5827.5361658632755</v>
      </c>
      <c r="P56" s="362">
        <v>-3.0647733155899021E-4</v>
      </c>
      <c r="Q56" s="357">
        <v>2.1753513513819909E-2</v>
      </c>
    </row>
    <row r="57" spans="1:17">
      <c r="A57" s="447"/>
      <c r="B57" s="297" t="s">
        <v>401</v>
      </c>
      <c r="C57" s="381">
        <v>6256861.8903836133</v>
      </c>
      <c r="D57" s="381">
        <v>-29651.307740721852</v>
      </c>
      <c r="E57" s="364">
        <v>-4.7166540188874036E-3</v>
      </c>
      <c r="F57" s="365">
        <v>19008747.330496334</v>
      </c>
      <c r="G57" s="365">
        <v>-5827.5361658670008</v>
      </c>
      <c r="H57" s="364">
        <v>-3.0647733155918623E-4</v>
      </c>
      <c r="I57" s="358">
        <v>2.1753513513820027E-2</v>
      </c>
      <c r="J57" s="366" t="s">
        <v>401</v>
      </c>
      <c r="K57" s="381">
        <v>6256861.8903836133</v>
      </c>
      <c r="L57" s="381">
        <v>-29651.307740721852</v>
      </c>
      <c r="M57" s="364">
        <v>-4.7166540188874036E-3</v>
      </c>
      <c r="N57" s="365">
        <v>19008747.330496334</v>
      </c>
      <c r="O57" s="365">
        <v>-5827.5361658670008</v>
      </c>
      <c r="P57" s="364">
        <v>-3.0647733155918623E-4</v>
      </c>
      <c r="Q57" s="358">
        <v>2.1753513513820027E-2</v>
      </c>
    </row>
    <row r="58" spans="1:17">
      <c r="A58" s="447"/>
      <c r="B58" s="297" t="s">
        <v>365</v>
      </c>
      <c r="C58" s="361">
        <v>5314808.6641140133</v>
      </c>
      <c r="D58" s="361">
        <v>108431.7419879036</v>
      </c>
      <c r="E58" s="362">
        <v>2.0826717621440231E-2</v>
      </c>
      <c r="F58" s="363">
        <v>14111528.298772464</v>
      </c>
      <c r="G58" s="363">
        <v>427070.39697666653</v>
      </c>
      <c r="H58" s="362">
        <v>3.1208426379873078E-2</v>
      </c>
      <c r="I58" s="357">
        <v>2.4501575764091881E-2</v>
      </c>
      <c r="J58" s="367" t="s">
        <v>365</v>
      </c>
      <c r="K58" s="361">
        <v>5314808.6641140133</v>
      </c>
      <c r="L58" s="361">
        <v>108431.7419879036</v>
      </c>
      <c r="M58" s="362">
        <v>2.0826717621440231E-2</v>
      </c>
      <c r="N58" s="363">
        <v>14111528.298772464</v>
      </c>
      <c r="O58" s="363">
        <v>427070.39697666653</v>
      </c>
      <c r="P58" s="362">
        <v>3.1208426379873078E-2</v>
      </c>
      <c r="Q58" s="357">
        <v>2.4501575764091881E-2</v>
      </c>
    </row>
    <row r="59" spans="1:17">
      <c r="A59" s="447"/>
      <c r="B59" s="297" t="s">
        <v>402</v>
      </c>
      <c r="C59" s="381">
        <v>5314808.6641140152</v>
      </c>
      <c r="D59" s="381">
        <v>108431.74198790453</v>
      </c>
      <c r="E59" s="364">
        <v>2.0826717621440408E-2</v>
      </c>
      <c r="F59" s="365">
        <v>14111528.298772462</v>
      </c>
      <c r="G59" s="365">
        <v>427070.39697665535</v>
      </c>
      <c r="H59" s="364">
        <v>3.1208426379872239E-2</v>
      </c>
      <c r="I59" s="358">
        <v>2.4501575764092228E-2</v>
      </c>
      <c r="J59" s="366" t="s">
        <v>402</v>
      </c>
      <c r="K59" s="381">
        <v>5314808.6641140152</v>
      </c>
      <c r="L59" s="381">
        <v>108431.74198790453</v>
      </c>
      <c r="M59" s="364">
        <v>2.0826717621440408E-2</v>
      </c>
      <c r="N59" s="365">
        <v>14111528.298772462</v>
      </c>
      <c r="O59" s="365">
        <v>427070.39697665535</v>
      </c>
      <c r="P59" s="364">
        <v>3.1208426379872239E-2</v>
      </c>
      <c r="Q59" s="358">
        <v>2.4501575764092228E-2</v>
      </c>
    </row>
    <row r="60" spans="1:17">
      <c r="A60" s="447"/>
      <c r="B60" s="297" t="s">
        <v>366</v>
      </c>
      <c r="C60" s="361">
        <v>4391037.6959786685</v>
      </c>
      <c r="D60" s="361">
        <v>178611.28784963023</v>
      </c>
      <c r="E60" s="362">
        <v>4.240104646218875E-2</v>
      </c>
      <c r="F60" s="363">
        <v>12253047.854643386</v>
      </c>
      <c r="G60" s="363">
        <v>657411.73032108136</v>
      </c>
      <c r="H60" s="362">
        <v>5.6694753377275635E-2</v>
      </c>
      <c r="I60" s="357">
        <v>7.1458466042791449E-2</v>
      </c>
      <c r="J60" s="367" t="s">
        <v>366</v>
      </c>
      <c r="K60" s="361">
        <v>4391037.6959786685</v>
      </c>
      <c r="L60" s="361">
        <v>178611.28784963023</v>
      </c>
      <c r="M60" s="362">
        <v>4.240104646218875E-2</v>
      </c>
      <c r="N60" s="363">
        <v>12253047.854643386</v>
      </c>
      <c r="O60" s="363">
        <v>657411.73032108136</v>
      </c>
      <c r="P60" s="362">
        <v>5.6694753377275635E-2</v>
      </c>
      <c r="Q60" s="357">
        <v>7.1458466042791449E-2</v>
      </c>
    </row>
    <row r="61" spans="1:17">
      <c r="A61" s="447"/>
      <c r="B61" s="297" t="s">
        <v>403</v>
      </c>
      <c r="C61" s="381">
        <v>1485295.647939045</v>
      </c>
      <c r="D61" s="381">
        <v>75370.878456871957</v>
      </c>
      <c r="E61" s="364">
        <v>5.3457375945351771E-2</v>
      </c>
      <c r="F61" s="365">
        <v>4206258.3100710474</v>
      </c>
      <c r="G61" s="365">
        <v>243152.90927160345</v>
      </c>
      <c r="H61" s="364">
        <v>6.1354136385712646E-2</v>
      </c>
      <c r="I61" s="358">
        <v>6.7245913829502554E-2</v>
      </c>
      <c r="J61" s="366" t="s">
        <v>403</v>
      </c>
      <c r="K61" s="381">
        <v>1485295.647939045</v>
      </c>
      <c r="L61" s="381">
        <v>75370.878456871957</v>
      </c>
      <c r="M61" s="364">
        <v>5.3457375945351771E-2</v>
      </c>
      <c r="N61" s="365">
        <v>4206258.3100710474</v>
      </c>
      <c r="O61" s="365">
        <v>243152.90927160345</v>
      </c>
      <c r="P61" s="364">
        <v>6.1354136385712646E-2</v>
      </c>
      <c r="Q61" s="358">
        <v>6.7245913829502554E-2</v>
      </c>
    </row>
    <row r="62" spans="1:17">
      <c r="A62" s="447"/>
      <c r="B62" s="297" t="s">
        <v>404</v>
      </c>
      <c r="C62" s="361">
        <v>2905742.0480396235</v>
      </c>
      <c r="D62" s="361">
        <v>103240.40939275781</v>
      </c>
      <c r="E62" s="362">
        <v>3.6838661561891348E-2</v>
      </c>
      <c r="F62" s="363">
        <v>8046789.5445723394</v>
      </c>
      <c r="G62" s="363">
        <v>414258.82104947884</v>
      </c>
      <c r="H62" s="362">
        <v>5.4275421358313786E-2</v>
      </c>
      <c r="I62" s="357">
        <v>7.3644968095600769E-2</v>
      </c>
      <c r="J62" s="367" t="s">
        <v>404</v>
      </c>
      <c r="K62" s="361">
        <v>2905742.0480396235</v>
      </c>
      <c r="L62" s="361">
        <v>103240.40939275781</v>
      </c>
      <c r="M62" s="362">
        <v>3.6838661561891348E-2</v>
      </c>
      <c r="N62" s="363">
        <v>8046789.5445723394</v>
      </c>
      <c r="O62" s="363">
        <v>414258.82104947884</v>
      </c>
      <c r="P62" s="362">
        <v>5.4275421358313786E-2</v>
      </c>
      <c r="Q62" s="357">
        <v>7.3644968095600769E-2</v>
      </c>
    </row>
    <row r="63" spans="1:17">
      <c r="A63" s="447"/>
      <c r="B63" s="297" t="s">
        <v>367</v>
      </c>
      <c r="C63" s="381">
        <v>46459531.080545709</v>
      </c>
      <c r="D63" s="381">
        <v>1989391.5134752318</v>
      </c>
      <c r="E63" s="364">
        <v>4.4735445691030586E-2</v>
      </c>
      <c r="F63" s="365">
        <v>140063091.30464628</v>
      </c>
      <c r="G63" s="365">
        <v>6622425.6190042943</v>
      </c>
      <c r="H63" s="364">
        <v>4.9628241773053874E-2</v>
      </c>
      <c r="I63" s="358">
        <v>3.5141271037523611E-2</v>
      </c>
      <c r="J63" s="366" t="s">
        <v>367</v>
      </c>
      <c r="K63" s="381">
        <v>46459531.080545709</v>
      </c>
      <c r="L63" s="381">
        <v>1989391.5134752318</v>
      </c>
      <c r="M63" s="364">
        <v>4.4735445691030586E-2</v>
      </c>
      <c r="N63" s="365">
        <v>140063091.30464628</v>
      </c>
      <c r="O63" s="365">
        <v>6622425.6190042943</v>
      </c>
      <c r="P63" s="364">
        <v>4.9628241773053874E-2</v>
      </c>
      <c r="Q63" s="358">
        <v>3.5141271037523611E-2</v>
      </c>
    </row>
    <row r="64" spans="1:17">
      <c r="A64" s="447"/>
      <c r="B64" s="297" t="s">
        <v>405</v>
      </c>
      <c r="C64" s="361">
        <v>12576295.185838191</v>
      </c>
      <c r="D64" s="361">
        <v>382823.21812201291</v>
      </c>
      <c r="E64" s="362">
        <v>3.1395751688738677E-2</v>
      </c>
      <c r="F64" s="363">
        <v>35686336.539433591</v>
      </c>
      <c r="G64" s="363">
        <v>1242126.90889135</v>
      </c>
      <c r="H64" s="362">
        <v>3.6061994808844033E-2</v>
      </c>
      <c r="I64" s="357">
        <v>3.1373600101156494E-2</v>
      </c>
      <c r="J64" s="367" t="s">
        <v>405</v>
      </c>
      <c r="K64" s="361">
        <v>12576295.185838191</v>
      </c>
      <c r="L64" s="361">
        <v>382823.21812201291</v>
      </c>
      <c r="M64" s="362">
        <v>3.1395751688738677E-2</v>
      </c>
      <c r="N64" s="363">
        <v>35686336.539433591</v>
      </c>
      <c r="O64" s="363">
        <v>1242126.90889135</v>
      </c>
      <c r="P64" s="362">
        <v>3.6061994808844033E-2</v>
      </c>
      <c r="Q64" s="357">
        <v>3.1373600101156494E-2</v>
      </c>
    </row>
    <row r="65" spans="1:17">
      <c r="A65" s="447"/>
      <c r="B65" s="297" t="s">
        <v>406</v>
      </c>
      <c r="C65" s="381">
        <v>9166338.9116704948</v>
      </c>
      <c r="D65" s="381">
        <v>500977.93622853607</v>
      </c>
      <c r="E65" s="364">
        <v>5.7813856531577987E-2</v>
      </c>
      <c r="F65" s="365">
        <v>27935539.522092648</v>
      </c>
      <c r="G65" s="365">
        <v>1519968.474037651</v>
      </c>
      <c r="H65" s="364">
        <v>5.754062523473509E-2</v>
      </c>
      <c r="I65" s="358">
        <v>4.1496573808519385E-2</v>
      </c>
      <c r="J65" s="366" t="s">
        <v>406</v>
      </c>
      <c r="K65" s="381">
        <v>9166338.9116704948</v>
      </c>
      <c r="L65" s="381">
        <v>500977.93622853607</v>
      </c>
      <c r="M65" s="364">
        <v>5.7813856531577987E-2</v>
      </c>
      <c r="N65" s="365">
        <v>27935539.522092648</v>
      </c>
      <c r="O65" s="365">
        <v>1519968.474037651</v>
      </c>
      <c r="P65" s="364">
        <v>5.754062523473509E-2</v>
      </c>
      <c r="Q65" s="358">
        <v>4.1496573808519385E-2</v>
      </c>
    </row>
    <row r="66" spans="1:17">
      <c r="A66" s="447"/>
      <c r="B66" s="297" t="s">
        <v>407</v>
      </c>
      <c r="C66" s="361">
        <v>15818921.270725733</v>
      </c>
      <c r="D66" s="361">
        <v>840652.9977008719</v>
      </c>
      <c r="E66" s="362">
        <v>5.612484583513886E-2</v>
      </c>
      <c r="F66" s="363">
        <v>49420602.33993046</v>
      </c>
      <c r="G66" s="363">
        <v>2843728.6345160007</v>
      </c>
      <c r="H66" s="362">
        <v>6.1054519298606842E-2</v>
      </c>
      <c r="I66" s="357">
        <v>3.684195459995547E-2</v>
      </c>
      <c r="J66" s="367" t="s">
        <v>407</v>
      </c>
      <c r="K66" s="361">
        <v>15818921.270725733</v>
      </c>
      <c r="L66" s="361">
        <v>840652.9977008719</v>
      </c>
      <c r="M66" s="362">
        <v>5.612484583513886E-2</v>
      </c>
      <c r="N66" s="363">
        <v>49420602.33993046</v>
      </c>
      <c r="O66" s="363">
        <v>2843728.6345160007</v>
      </c>
      <c r="P66" s="362">
        <v>6.1054519298606842E-2</v>
      </c>
      <c r="Q66" s="357">
        <v>3.684195459995547E-2</v>
      </c>
    </row>
    <row r="67" spans="1:17">
      <c r="A67" s="447"/>
      <c r="B67" s="297" t="s">
        <v>408</v>
      </c>
      <c r="C67" s="381">
        <v>965598.76450943458</v>
      </c>
      <c r="D67" s="381">
        <v>50562.444822874502</v>
      </c>
      <c r="E67" s="364">
        <v>5.525730917456298E-2</v>
      </c>
      <c r="F67" s="365">
        <v>2757269.1967688487</v>
      </c>
      <c r="G67" s="365">
        <v>132150.37195715401</v>
      </c>
      <c r="H67" s="364">
        <v>5.0340720087835814E-2</v>
      </c>
      <c r="I67" s="358">
        <v>2.1865878678324398E-2</v>
      </c>
      <c r="J67" s="366" t="s">
        <v>408</v>
      </c>
      <c r="K67" s="381">
        <v>965598.76450943458</v>
      </c>
      <c r="L67" s="381">
        <v>50562.444822874502</v>
      </c>
      <c r="M67" s="364">
        <v>5.525730917456298E-2</v>
      </c>
      <c r="N67" s="365">
        <v>2757269.1967688487</v>
      </c>
      <c r="O67" s="365">
        <v>132150.37195715401</v>
      </c>
      <c r="P67" s="364">
        <v>5.0340720087835814E-2</v>
      </c>
      <c r="Q67" s="358">
        <v>2.1865878678324398E-2</v>
      </c>
    </row>
    <row r="68" spans="1:17" s="268" customFormat="1">
      <c r="A68" s="447"/>
      <c r="B68" s="297" t="s">
        <v>409</v>
      </c>
      <c r="C68" s="361">
        <v>7932376.9478012202</v>
      </c>
      <c r="D68" s="361">
        <v>214374.91660066042</v>
      </c>
      <c r="E68" s="362">
        <v>2.7775960116884515E-2</v>
      </c>
      <c r="F68" s="363">
        <v>24263343.706420764</v>
      </c>
      <c r="G68" s="363">
        <v>884451.22960217297</v>
      </c>
      <c r="H68" s="362">
        <v>3.783118599305562E-2</v>
      </c>
      <c r="I68" s="357">
        <v>3.1286527024216471E-2</v>
      </c>
      <c r="J68" s="367" t="s">
        <v>409</v>
      </c>
      <c r="K68" s="361">
        <v>7932376.9478012202</v>
      </c>
      <c r="L68" s="361">
        <v>214374.91660066042</v>
      </c>
      <c r="M68" s="362">
        <v>2.7775960116884515E-2</v>
      </c>
      <c r="N68" s="363">
        <v>24263343.706420764</v>
      </c>
      <c r="O68" s="363">
        <v>884451.22960217297</v>
      </c>
      <c r="P68" s="362">
        <v>3.783118599305562E-2</v>
      </c>
      <c r="Q68" s="357">
        <v>3.1286527024216471E-2</v>
      </c>
    </row>
    <row r="69" spans="1:17">
      <c r="A69" s="447"/>
      <c r="B69" s="297" t="s">
        <v>368</v>
      </c>
      <c r="C69" s="381">
        <v>11778263.475425199</v>
      </c>
      <c r="D69" s="381">
        <v>480043.91968725808</v>
      </c>
      <c r="E69" s="364">
        <v>4.2488457346667674E-2</v>
      </c>
      <c r="F69" s="365">
        <v>31948824.638796058</v>
      </c>
      <c r="G69" s="365">
        <v>1534631.4216571636</v>
      </c>
      <c r="H69" s="364">
        <v>5.0457738947761198E-2</v>
      </c>
      <c r="I69" s="358">
        <v>3.4754764516136454E-2</v>
      </c>
      <c r="J69" s="366" t="s">
        <v>368</v>
      </c>
      <c r="K69" s="381">
        <v>11778263.475425199</v>
      </c>
      <c r="L69" s="381">
        <v>480043.91968725808</v>
      </c>
      <c r="M69" s="364">
        <v>4.2488457346667674E-2</v>
      </c>
      <c r="N69" s="365">
        <v>31948824.638796058</v>
      </c>
      <c r="O69" s="365">
        <v>1534631.4216571636</v>
      </c>
      <c r="P69" s="364">
        <v>5.0457738947761198E-2</v>
      </c>
      <c r="Q69" s="358">
        <v>3.4754764516136454E-2</v>
      </c>
    </row>
    <row r="70" spans="1:17">
      <c r="A70" s="447"/>
      <c r="B70" s="297" t="s">
        <v>410</v>
      </c>
      <c r="C70" s="361">
        <v>10463414.274821047</v>
      </c>
      <c r="D70" s="361">
        <v>474205.87603573874</v>
      </c>
      <c r="E70" s="362">
        <v>4.747181729569306E-2</v>
      </c>
      <c r="F70" s="363">
        <v>28506284.401923928</v>
      </c>
      <c r="G70" s="363">
        <v>1478979.328075029</v>
      </c>
      <c r="H70" s="362">
        <v>5.472167217685573E-2</v>
      </c>
      <c r="I70" s="357">
        <v>3.4602416406067857E-2</v>
      </c>
      <c r="J70" s="367" t="s">
        <v>410</v>
      </c>
      <c r="K70" s="361">
        <v>10463414.274821047</v>
      </c>
      <c r="L70" s="361">
        <v>474205.87603573874</v>
      </c>
      <c r="M70" s="362">
        <v>4.747181729569306E-2</v>
      </c>
      <c r="N70" s="363">
        <v>28506284.401923928</v>
      </c>
      <c r="O70" s="363">
        <v>1478979.328075029</v>
      </c>
      <c r="P70" s="362">
        <v>5.472167217685573E-2</v>
      </c>
      <c r="Q70" s="357">
        <v>3.4602416406067857E-2</v>
      </c>
    </row>
    <row r="71" spans="1:17">
      <c r="A71" s="448"/>
      <c r="B71" s="297" t="s">
        <v>411</v>
      </c>
      <c r="C71" s="381">
        <v>1314849.2006041373</v>
      </c>
      <c r="D71" s="381">
        <v>5838.0436515207402</v>
      </c>
      <c r="E71" s="364">
        <v>4.4598883825495653E-3</v>
      </c>
      <c r="F71" s="365">
        <v>3442540.2368721319</v>
      </c>
      <c r="G71" s="365">
        <v>55652.0935821319</v>
      </c>
      <c r="H71" s="364">
        <v>1.6431630224454898E-2</v>
      </c>
      <c r="I71" s="358">
        <v>3.6016161015492161E-2</v>
      </c>
      <c r="J71" s="366" t="s">
        <v>411</v>
      </c>
      <c r="K71" s="381">
        <v>1314849.2006041373</v>
      </c>
      <c r="L71" s="381">
        <v>5838.0436515207402</v>
      </c>
      <c r="M71" s="364">
        <v>4.4598883825495653E-3</v>
      </c>
      <c r="N71" s="365">
        <v>3442540.2368721319</v>
      </c>
      <c r="O71" s="365">
        <v>55652.0935821319</v>
      </c>
      <c r="P71" s="364">
        <v>1.6431630224454898E-2</v>
      </c>
      <c r="Q71" s="358">
        <v>3.6016161015492161E-2</v>
      </c>
    </row>
    <row r="72" spans="1:17">
      <c r="A72" s="446" t="s">
        <v>429</v>
      </c>
      <c r="B72" s="297" t="s">
        <v>112</v>
      </c>
      <c r="C72" s="361">
        <v>277062419.64330989</v>
      </c>
      <c r="D72" s="361">
        <v>7992047.9043346047</v>
      </c>
      <c r="E72" s="362">
        <v>2.9702444950303473E-2</v>
      </c>
      <c r="F72" s="363">
        <v>794488220.69421613</v>
      </c>
      <c r="G72" s="363">
        <v>31974210.716217875</v>
      </c>
      <c r="H72" s="362">
        <v>4.1932620644098681E-2</v>
      </c>
      <c r="I72" s="357">
        <v>3.2707114339661426E-2</v>
      </c>
      <c r="J72" s="367" t="s">
        <v>112</v>
      </c>
      <c r="K72" s="361">
        <v>277062419.64330989</v>
      </c>
      <c r="L72" s="361">
        <v>7992047.9043346047</v>
      </c>
      <c r="M72" s="362">
        <v>2.9702444950303473E-2</v>
      </c>
      <c r="N72" s="363">
        <v>794488220.69421613</v>
      </c>
      <c r="O72" s="363">
        <v>31974210.716217875</v>
      </c>
      <c r="P72" s="362">
        <v>4.1932620644098681E-2</v>
      </c>
      <c r="Q72" s="357">
        <v>3.2707114339661426E-2</v>
      </c>
    </row>
    <row r="73" spans="1:17">
      <c r="A73" s="447"/>
      <c r="B73" s="297" t="s">
        <v>354</v>
      </c>
      <c r="C73" s="381">
        <v>530585319.32369679</v>
      </c>
      <c r="D73" s="381">
        <v>23998594.204334259</v>
      </c>
      <c r="E73" s="364">
        <v>4.7373120957087227E-2</v>
      </c>
      <c r="F73" s="365">
        <v>1468455702.6838293</v>
      </c>
      <c r="G73" s="365">
        <v>121671133.18751192</v>
      </c>
      <c r="H73" s="364">
        <v>9.0341941794756075E-2</v>
      </c>
      <c r="I73" s="358">
        <v>0.10434265723228579</v>
      </c>
      <c r="J73" s="366" t="s">
        <v>354</v>
      </c>
      <c r="K73" s="381">
        <v>530585319.32369679</v>
      </c>
      <c r="L73" s="381">
        <v>23998594.204334259</v>
      </c>
      <c r="M73" s="364">
        <v>4.7373120957087227E-2</v>
      </c>
      <c r="N73" s="365">
        <v>1468455702.6838293</v>
      </c>
      <c r="O73" s="365">
        <v>121671133.18751192</v>
      </c>
      <c r="P73" s="364">
        <v>9.0341941794756075E-2</v>
      </c>
      <c r="Q73" s="358">
        <v>0.10434265723228579</v>
      </c>
    </row>
    <row r="74" spans="1:17">
      <c r="A74" s="447"/>
      <c r="B74" s="297" t="s">
        <v>375</v>
      </c>
      <c r="C74" s="361">
        <v>41097359.125589453</v>
      </c>
      <c r="D74" s="361">
        <v>1699820.1938251331</v>
      </c>
      <c r="E74" s="362">
        <v>4.3145339529181877E-2</v>
      </c>
      <c r="F74" s="363">
        <v>108536818.11090086</v>
      </c>
      <c r="G74" s="363">
        <v>8351373.1969216168</v>
      </c>
      <c r="H74" s="362">
        <v>8.3359146671377601E-2</v>
      </c>
      <c r="I74" s="357">
        <v>8.8912902861476087E-2</v>
      </c>
      <c r="J74" s="367" t="s">
        <v>375</v>
      </c>
      <c r="K74" s="361">
        <v>41097359.125589453</v>
      </c>
      <c r="L74" s="361">
        <v>1699820.1938251331</v>
      </c>
      <c r="M74" s="362">
        <v>4.3145339529181877E-2</v>
      </c>
      <c r="N74" s="363">
        <v>108536818.11090086</v>
      </c>
      <c r="O74" s="363">
        <v>8351373.1969216168</v>
      </c>
      <c r="P74" s="362">
        <v>8.3359146671377601E-2</v>
      </c>
      <c r="Q74" s="357">
        <v>8.8912902861476087E-2</v>
      </c>
    </row>
    <row r="75" spans="1:17">
      <c r="A75" s="447"/>
      <c r="B75" s="297" t="s">
        <v>376</v>
      </c>
      <c r="C75" s="381">
        <v>98026526.249655813</v>
      </c>
      <c r="D75" s="381">
        <v>3776894.9808919132</v>
      </c>
      <c r="E75" s="364">
        <v>4.0073313073466073E-2</v>
      </c>
      <c r="F75" s="365">
        <v>272132200.11203146</v>
      </c>
      <c r="G75" s="365">
        <v>21287281.42865476</v>
      </c>
      <c r="H75" s="364">
        <v>8.486231868034827E-2</v>
      </c>
      <c r="I75" s="358">
        <v>9.4906917219316808E-2</v>
      </c>
      <c r="J75" s="366" t="s">
        <v>376</v>
      </c>
      <c r="K75" s="381">
        <v>98026526.249655813</v>
      </c>
      <c r="L75" s="381">
        <v>3776894.9808919132</v>
      </c>
      <c r="M75" s="364">
        <v>4.0073313073466073E-2</v>
      </c>
      <c r="N75" s="365">
        <v>272132200.11203146</v>
      </c>
      <c r="O75" s="365">
        <v>21287281.42865476</v>
      </c>
      <c r="P75" s="364">
        <v>8.486231868034827E-2</v>
      </c>
      <c r="Q75" s="358">
        <v>9.4906917219316808E-2</v>
      </c>
    </row>
    <row r="76" spans="1:17">
      <c r="A76" s="447"/>
      <c r="B76" s="297" t="s">
        <v>377</v>
      </c>
      <c r="C76" s="361">
        <v>40568601.26020962</v>
      </c>
      <c r="D76" s="361">
        <v>2653765.0488245711</v>
      </c>
      <c r="E76" s="362">
        <v>6.9992786834925047E-2</v>
      </c>
      <c r="F76" s="363">
        <v>107118394.0233991</v>
      </c>
      <c r="G76" s="363">
        <v>11439097.018810675</v>
      </c>
      <c r="H76" s="362">
        <v>0.11955665830469153</v>
      </c>
      <c r="I76" s="357">
        <v>0.13175602790713198</v>
      </c>
      <c r="J76" s="367" t="s">
        <v>377</v>
      </c>
      <c r="K76" s="361">
        <v>40568601.26020962</v>
      </c>
      <c r="L76" s="361">
        <v>2653765.0488245711</v>
      </c>
      <c r="M76" s="362">
        <v>6.9992786834925047E-2</v>
      </c>
      <c r="N76" s="363">
        <v>107118394.0233991</v>
      </c>
      <c r="O76" s="363">
        <v>11439097.018810675</v>
      </c>
      <c r="P76" s="362">
        <v>0.11955665830469153</v>
      </c>
      <c r="Q76" s="357">
        <v>0.13175602790713198</v>
      </c>
    </row>
    <row r="77" spans="1:17">
      <c r="A77" s="447"/>
      <c r="B77" s="297" t="s">
        <v>378</v>
      </c>
      <c r="C77" s="381">
        <v>112540912.88845971</v>
      </c>
      <c r="D77" s="381">
        <v>4380741.0496911705</v>
      </c>
      <c r="E77" s="364">
        <v>4.0502349203193053E-2</v>
      </c>
      <c r="F77" s="365">
        <v>316354676.40554392</v>
      </c>
      <c r="G77" s="365">
        <v>24320997.123697162</v>
      </c>
      <c r="H77" s="364">
        <v>8.328148035358808E-2</v>
      </c>
      <c r="I77" s="358">
        <v>9.9306975007972115E-2</v>
      </c>
      <c r="J77" s="366" t="s">
        <v>379</v>
      </c>
      <c r="K77" s="381">
        <v>112540912.88845971</v>
      </c>
      <c r="L77" s="381">
        <v>4380741.0496911705</v>
      </c>
      <c r="M77" s="364">
        <v>4.0502349203193053E-2</v>
      </c>
      <c r="N77" s="365">
        <v>316354676.40554392</v>
      </c>
      <c r="O77" s="365">
        <v>24320997.123697162</v>
      </c>
      <c r="P77" s="364">
        <v>8.328148035358808E-2</v>
      </c>
      <c r="Q77" s="358">
        <v>9.9306975007972115E-2</v>
      </c>
    </row>
    <row r="78" spans="1:17">
      <c r="A78" s="447"/>
      <c r="B78" s="297" t="s">
        <v>379</v>
      </c>
      <c r="C78" s="361">
        <v>53155704.389169663</v>
      </c>
      <c r="D78" s="361">
        <v>2775585.4191933572</v>
      </c>
      <c r="E78" s="362">
        <v>5.5092871472722182E-2</v>
      </c>
      <c r="F78" s="363">
        <v>146546786.18997264</v>
      </c>
      <c r="G78" s="363">
        <v>13180027.597002208</v>
      </c>
      <c r="H78" s="362">
        <v>9.8825432484469997E-2</v>
      </c>
      <c r="I78" s="357">
        <v>0.11779051371743504</v>
      </c>
      <c r="J78" s="367" t="s">
        <v>380</v>
      </c>
      <c r="K78" s="361">
        <v>53155704.389169663</v>
      </c>
      <c r="L78" s="361">
        <v>2775585.4191933572</v>
      </c>
      <c r="M78" s="362">
        <v>5.5092871472722182E-2</v>
      </c>
      <c r="N78" s="363">
        <v>146546786.18997264</v>
      </c>
      <c r="O78" s="363">
        <v>13180027.597002208</v>
      </c>
      <c r="P78" s="362">
        <v>9.8825432484469997E-2</v>
      </c>
      <c r="Q78" s="357">
        <v>0.11779051371743504</v>
      </c>
    </row>
    <row r="79" spans="1:17">
      <c r="A79" s="447"/>
      <c r="B79" s="297" t="s">
        <v>380</v>
      </c>
      <c r="C79" s="381">
        <v>66666359.953291871</v>
      </c>
      <c r="D79" s="381">
        <v>4202789.2332727611</v>
      </c>
      <c r="E79" s="364">
        <v>6.7283845365020065E-2</v>
      </c>
      <c r="F79" s="365">
        <v>181471493.57535467</v>
      </c>
      <c r="G79" s="365">
        <v>18213417.704044044</v>
      </c>
      <c r="H79" s="364">
        <v>0.11156212399808574</v>
      </c>
      <c r="I79" s="358">
        <v>0.12759470215359467</v>
      </c>
      <c r="J79" s="366" t="s">
        <v>381</v>
      </c>
      <c r="K79" s="381">
        <v>66666359.953291871</v>
      </c>
      <c r="L79" s="381">
        <v>4202789.2332727611</v>
      </c>
      <c r="M79" s="364">
        <v>6.7283845365020065E-2</v>
      </c>
      <c r="N79" s="365">
        <v>181471493.57535467</v>
      </c>
      <c r="O79" s="365">
        <v>18213417.704044044</v>
      </c>
      <c r="P79" s="364">
        <v>0.11156212399808574</v>
      </c>
      <c r="Q79" s="358">
        <v>0.12759470215359467</v>
      </c>
    </row>
    <row r="80" spans="1:17">
      <c r="A80" s="447"/>
      <c r="B80" s="297" t="s">
        <v>381</v>
      </c>
      <c r="C80" s="361">
        <v>99715521.722097203</v>
      </c>
      <c r="D80" s="361">
        <v>3543920.0733833909</v>
      </c>
      <c r="E80" s="362">
        <v>3.6849964153953411E-2</v>
      </c>
      <c r="F80" s="363">
        <v>288053069.72030604</v>
      </c>
      <c r="G80" s="363">
        <v>20223254.117526829</v>
      </c>
      <c r="H80" s="362">
        <v>7.5507852148620075E-2</v>
      </c>
      <c r="I80" s="357">
        <v>9.0239178683009874E-2</v>
      </c>
      <c r="J80" s="367" t="s">
        <v>382</v>
      </c>
      <c r="K80" s="361">
        <v>99715521.722097203</v>
      </c>
      <c r="L80" s="361">
        <v>3543920.0733833909</v>
      </c>
      <c r="M80" s="362">
        <v>3.6849964153953411E-2</v>
      </c>
      <c r="N80" s="363">
        <v>288053069.72030604</v>
      </c>
      <c r="O80" s="363">
        <v>20223254.117526829</v>
      </c>
      <c r="P80" s="362">
        <v>7.5507852148620075E-2</v>
      </c>
      <c r="Q80" s="357">
        <v>9.0239178683009874E-2</v>
      </c>
    </row>
    <row r="81" spans="1:24">
      <c r="A81" s="447"/>
      <c r="B81" s="297" t="s">
        <v>382</v>
      </c>
      <c r="C81" s="381">
        <v>18814333.735313717</v>
      </c>
      <c r="D81" s="381">
        <v>965078.20526225492</v>
      </c>
      <c r="E81" s="364">
        <v>5.4068260921998935E-2</v>
      </c>
      <c r="F81" s="365">
        <v>48242264.546320684</v>
      </c>
      <c r="G81" s="365">
        <v>4655685.0008547977</v>
      </c>
      <c r="H81" s="364">
        <v>0.10681464453980324</v>
      </c>
      <c r="I81" s="358">
        <v>0.12791832293448227</v>
      </c>
      <c r="J81" s="366" t="s">
        <v>378</v>
      </c>
      <c r="K81" s="381">
        <v>18814333.735313717</v>
      </c>
      <c r="L81" s="381">
        <v>965078.20526225492</v>
      </c>
      <c r="M81" s="364">
        <v>5.4068260921998935E-2</v>
      </c>
      <c r="N81" s="365">
        <v>48242264.546320684</v>
      </c>
      <c r="O81" s="365">
        <v>4655685.0008547977</v>
      </c>
      <c r="P81" s="364">
        <v>0.10681464453980324</v>
      </c>
      <c r="Q81" s="358">
        <v>0.12791832293448227</v>
      </c>
    </row>
    <row r="82" spans="1:24">
      <c r="A82" s="447"/>
      <c r="B82" s="297" t="s">
        <v>383</v>
      </c>
      <c r="C82" s="361">
        <v>440738386.34188789</v>
      </c>
      <c r="D82" s="361">
        <v>10847575.513726413</v>
      </c>
      <c r="E82" s="362">
        <v>2.5233327255423637E-2</v>
      </c>
      <c r="F82" s="363">
        <v>1224056883.3742588</v>
      </c>
      <c r="G82" s="363">
        <v>87490621.856311083</v>
      </c>
      <c r="H82" s="362">
        <v>7.6978021272127564E-2</v>
      </c>
      <c r="I82" s="357">
        <v>9.8572895617362766E-2</v>
      </c>
      <c r="J82" s="367" t="s">
        <v>383</v>
      </c>
      <c r="K82" s="361">
        <v>440738386.34188789</v>
      </c>
      <c r="L82" s="361">
        <v>10847575.513726413</v>
      </c>
      <c r="M82" s="362">
        <v>2.5233327255423637E-2</v>
      </c>
      <c r="N82" s="363">
        <v>1224056883.3742588</v>
      </c>
      <c r="O82" s="363">
        <v>87490621.856311083</v>
      </c>
      <c r="P82" s="362">
        <v>7.6978021272127564E-2</v>
      </c>
      <c r="Q82" s="357">
        <v>9.8572895617362766E-2</v>
      </c>
    </row>
    <row r="83" spans="1:24">
      <c r="A83" s="447"/>
      <c r="B83" s="297" t="s">
        <v>412</v>
      </c>
      <c r="C83" s="381">
        <v>31999900.772148576</v>
      </c>
      <c r="D83" s="381">
        <v>637837.67808559909</v>
      </c>
      <c r="E83" s="364">
        <v>2.0337873697038301E-2</v>
      </c>
      <c r="F83" s="365">
        <v>87281310.23351045</v>
      </c>
      <c r="G83" s="365">
        <v>5666769.0107533634</v>
      </c>
      <c r="H83" s="364">
        <v>6.9433325555143394E-2</v>
      </c>
      <c r="I83" s="358">
        <v>8.7188768050705093E-2</v>
      </c>
      <c r="J83" s="366" t="s">
        <v>412</v>
      </c>
      <c r="K83" s="381">
        <v>31999900.772148576</v>
      </c>
      <c r="L83" s="381">
        <v>637837.67808559909</v>
      </c>
      <c r="M83" s="364">
        <v>2.0337873697038301E-2</v>
      </c>
      <c r="N83" s="365">
        <v>87281310.23351045</v>
      </c>
      <c r="O83" s="365">
        <v>5666769.0107533634</v>
      </c>
      <c r="P83" s="364">
        <v>6.9433325555143394E-2</v>
      </c>
      <c r="Q83" s="358">
        <v>8.7188768050705093E-2</v>
      </c>
    </row>
    <row r="84" spans="1:24">
      <c r="A84" s="447"/>
      <c r="B84" s="297" t="s">
        <v>384</v>
      </c>
      <c r="C84" s="361">
        <v>31453575.949274708</v>
      </c>
      <c r="D84" s="361">
        <v>1000942.2544079646</v>
      </c>
      <c r="E84" s="362">
        <v>3.2868823906573599E-2</v>
      </c>
      <c r="F84" s="363">
        <v>79153652.744266942</v>
      </c>
      <c r="G84" s="363">
        <v>5634531.9404205382</v>
      </c>
      <c r="H84" s="362">
        <v>7.6640360749876499E-2</v>
      </c>
      <c r="I84" s="357">
        <v>8.4685088586664445E-2</v>
      </c>
      <c r="J84" s="367" t="s">
        <v>384</v>
      </c>
      <c r="K84" s="361">
        <v>31453575.949274708</v>
      </c>
      <c r="L84" s="361">
        <v>1000942.2544079646</v>
      </c>
      <c r="M84" s="362">
        <v>3.2868823906573599E-2</v>
      </c>
      <c r="N84" s="363">
        <v>79153652.744266942</v>
      </c>
      <c r="O84" s="363">
        <v>5634531.9404205382</v>
      </c>
      <c r="P84" s="362">
        <v>7.6640360749876499E-2</v>
      </c>
      <c r="Q84" s="357">
        <v>8.4685088586664445E-2</v>
      </c>
    </row>
    <row r="85" spans="1:24">
      <c r="A85" s="447"/>
      <c r="B85" s="297" t="s">
        <v>385</v>
      </c>
      <c r="C85" s="381">
        <v>266440458.64652801</v>
      </c>
      <c r="D85" s="381">
        <v>7825110.8439600766</v>
      </c>
      <c r="E85" s="364">
        <v>3.0257720241468115E-2</v>
      </c>
      <c r="F85" s="365">
        <v>738127124.64368105</v>
      </c>
      <c r="G85" s="365">
        <v>58509632.65717566</v>
      </c>
      <c r="H85" s="364">
        <v>8.6092005204506175E-2</v>
      </c>
      <c r="I85" s="358">
        <v>0.11114770265693147</v>
      </c>
      <c r="J85" s="366" t="s">
        <v>385</v>
      </c>
      <c r="K85" s="381">
        <v>266440458.64652801</v>
      </c>
      <c r="L85" s="381">
        <v>7825110.8439600766</v>
      </c>
      <c r="M85" s="364">
        <v>3.0257720241468115E-2</v>
      </c>
      <c r="N85" s="365">
        <v>738127124.64368105</v>
      </c>
      <c r="O85" s="365">
        <v>58509632.65717566</v>
      </c>
      <c r="P85" s="364">
        <v>8.6092005204506175E-2</v>
      </c>
      <c r="Q85" s="358">
        <v>0.11114770265693147</v>
      </c>
    </row>
    <row r="86" spans="1:24">
      <c r="A86" s="447"/>
      <c r="B86" s="297" t="s">
        <v>386</v>
      </c>
      <c r="C86" s="361">
        <v>72834728.601174831</v>
      </c>
      <c r="D86" s="361">
        <v>898257.59655460715</v>
      </c>
      <c r="E86" s="362">
        <v>1.2486817660222938E-2</v>
      </c>
      <c r="F86" s="363">
        <v>216092839.52674583</v>
      </c>
      <c r="G86" s="363">
        <v>11639920.661197692</v>
      </c>
      <c r="H86" s="362">
        <v>5.693203465024782E-2</v>
      </c>
      <c r="I86" s="357">
        <v>7.5835416367466227E-2</v>
      </c>
      <c r="J86" s="367" t="s">
        <v>386</v>
      </c>
      <c r="K86" s="361">
        <v>72834728.601174831</v>
      </c>
      <c r="L86" s="361">
        <v>898257.59655460715</v>
      </c>
      <c r="M86" s="362">
        <v>1.2486817660222938E-2</v>
      </c>
      <c r="N86" s="363">
        <v>216092839.52674583</v>
      </c>
      <c r="O86" s="363">
        <v>11639920.661197692</v>
      </c>
      <c r="P86" s="362">
        <v>5.693203465024782E-2</v>
      </c>
      <c r="Q86" s="357">
        <v>7.5835416367466227E-2</v>
      </c>
    </row>
    <row r="87" spans="1:24">
      <c r="A87" s="447"/>
      <c r="B87" s="297" t="s">
        <v>387</v>
      </c>
      <c r="C87" s="383">
        <v>11346909.221144199</v>
      </c>
      <c r="D87" s="383">
        <v>297132.75405299664</v>
      </c>
      <c r="E87" s="383">
        <v>2.6890385967347566E-2</v>
      </c>
      <c r="F87" s="383">
        <v>31792049.070152998</v>
      </c>
      <c r="G87" s="383">
        <v>2255590.3486590385</v>
      </c>
      <c r="H87" s="383">
        <v>7.6366309513524189E-2</v>
      </c>
      <c r="I87" s="360">
        <v>9.1085701940306796E-2</v>
      </c>
      <c r="J87" s="366" t="s">
        <v>387</v>
      </c>
      <c r="K87" s="383">
        <v>11346909.221144199</v>
      </c>
      <c r="L87" s="383">
        <v>297132.75405299664</v>
      </c>
      <c r="M87" s="383">
        <v>2.6890385967347566E-2</v>
      </c>
      <c r="N87" s="383">
        <v>31792049.070152998</v>
      </c>
      <c r="O87" s="383">
        <v>2255590.3486590385</v>
      </c>
      <c r="P87" s="383">
        <v>7.6366309513524189E-2</v>
      </c>
      <c r="Q87" s="360">
        <v>9.1085701940306796E-2</v>
      </c>
    </row>
    <row r="88" spans="1:24">
      <c r="A88" s="447"/>
      <c r="B88" s="297" t="s">
        <v>388</v>
      </c>
      <c r="C88" s="361">
        <v>6899009.9470485225</v>
      </c>
      <c r="D88" s="361">
        <v>271231.4518874716</v>
      </c>
      <c r="E88" s="362">
        <v>4.092343340766412E-2</v>
      </c>
      <c r="F88" s="363">
        <v>19036491.218648754</v>
      </c>
      <c r="G88" s="363">
        <v>1540654.0473504364</v>
      </c>
      <c r="H88" s="362">
        <v>8.8058321088964997E-2</v>
      </c>
      <c r="I88" s="357">
        <v>0.10058341791524926</v>
      </c>
      <c r="J88" s="367" t="s">
        <v>388</v>
      </c>
      <c r="K88" s="361">
        <v>6899009.9470485225</v>
      </c>
      <c r="L88" s="361">
        <v>271231.4518874716</v>
      </c>
      <c r="M88" s="362">
        <v>4.092343340766412E-2</v>
      </c>
      <c r="N88" s="363">
        <v>19036491.218648754</v>
      </c>
      <c r="O88" s="363">
        <v>1540654.0473504364</v>
      </c>
      <c r="P88" s="362">
        <v>8.8058321088964997E-2</v>
      </c>
      <c r="Q88" s="357">
        <v>0.10058341791524926</v>
      </c>
    </row>
    <row r="89" spans="1:24">
      <c r="A89" s="447"/>
      <c r="B89" s="356" t="s">
        <v>445</v>
      </c>
      <c r="C89" s="381">
        <v>19460046.238657925</v>
      </c>
      <c r="D89" s="381">
        <v>-14461.463101226836</v>
      </c>
      <c r="E89" s="364">
        <v>-7.4258427081679284E-4</v>
      </c>
      <c r="F89" s="365">
        <v>52400206.994403332</v>
      </c>
      <c r="G89" s="365">
        <v>2309444.1768023893</v>
      </c>
      <c r="H89" s="364">
        <v>4.6105190795595039E-2</v>
      </c>
      <c r="I89" s="358">
        <v>6.3786218756703053E-2</v>
      </c>
      <c r="J89" s="366" t="s">
        <v>446</v>
      </c>
      <c r="K89" s="381">
        <v>19460046.238657925</v>
      </c>
      <c r="L89" s="381">
        <v>-14461.463101226836</v>
      </c>
      <c r="M89" s="364">
        <v>-7.4258427081679284E-4</v>
      </c>
      <c r="N89" s="365">
        <v>52400206.994403332</v>
      </c>
      <c r="O89" s="365">
        <v>2309444.1768023893</v>
      </c>
      <c r="P89" s="364">
        <v>4.6105190795595039E-2</v>
      </c>
      <c r="Q89" s="358">
        <v>6.3786218756703053E-2</v>
      </c>
    </row>
    <row r="90" spans="1:24">
      <c r="A90" s="447"/>
      <c r="B90" s="297" t="s">
        <v>355</v>
      </c>
      <c r="C90" s="382">
        <v>402086374.24309391</v>
      </c>
      <c r="D90" s="382">
        <v>15629369.59816736</v>
      </c>
      <c r="E90" s="382">
        <v>4.0442712670009678E-2</v>
      </c>
      <c r="F90" s="382">
        <v>1080734419.1446688</v>
      </c>
      <c r="G90" s="382">
        <v>81849128.478088498</v>
      </c>
      <c r="H90" s="382">
        <v>8.194046828286819E-2</v>
      </c>
      <c r="I90" s="359">
        <v>9.1650919146526483E-2</v>
      </c>
      <c r="J90" s="367" t="s">
        <v>447</v>
      </c>
      <c r="K90" s="382">
        <v>402086374.24309391</v>
      </c>
      <c r="L90" s="382">
        <v>15629369.59816736</v>
      </c>
      <c r="M90" s="382">
        <v>4.0442712670009678E-2</v>
      </c>
      <c r="N90" s="382">
        <v>1080734419.1446688</v>
      </c>
      <c r="O90" s="382">
        <v>81849128.478088498</v>
      </c>
      <c r="P90" s="382">
        <v>8.194046828286819E-2</v>
      </c>
      <c r="Q90" s="359">
        <v>9.1650919146526483E-2</v>
      </c>
    </row>
    <row r="91" spans="1:24">
      <c r="A91" s="447"/>
      <c r="B91" s="297" t="s">
        <v>413</v>
      </c>
      <c r="C91" s="381">
        <v>24858353.509613361</v>
      </c>
      <c r="D91" s="381">
        <v>1501982.1159961484</v>
      </c>
      <c r="E91" s="364">
        <v>6.4307168724273986E-2</v>
      </c>
      <c r="F91" s="365">
        <v>62734354.392342769</v>
      </c>
      <c r="G91" s="365">
        <v>6737009.5668690875</v>
      </c>
      <c r="H91" s="364">
        <v>0.12030944659726729</v>
      </c>
      <c r="I91" s="358">
        <v>0.13859393626541627</v>
      </c>
      <c r="J91" s="366" t="s">
        <v>413</v>
      </c>
      <c r="K91" s="381">
        <v>24858353.509613361</v>
      </c>
      <c r="L91" s="381">
        <v>1501982.1159961484</v>
      </c>
      <c r="M91" s="364">
        <v>6.4307168724273986E-2</v>
      </c>
      <c r="N91" s="365">
        <v>62734354.392342769</v>
      </c>
      <c r="O91" s="365">
        <v>6737009.5668690875</v>
      </c>
      <c r="P91" s="364">
        <v>0.12030944659726729</v>
      </c>
      <c r="Q91" s="358">
        <v>0.13859393626541627</v>
      </c>
      <c r="R91" s="298"/>
      <c r="S91" s="298"/>
      <c r="T91" s="298"/>
      <c r="U91" s="298"/>
      <c r="V91" s="298"/>
      <c r="W91" s="298"/>
      <c r="X91" s="298"/>
    </row>
    <row r="92" spans="1:24">
      <c r="A92" s="447"/>
      <c r="B92" s="297" t="s">
        <v>414</v>
      </c>
      <c r="C92" s="361">
        <v>125848217.7091748</v>
      </c>
      <c r="D92" s="361">
        <v>3029907.8700116128</v>
      </c>
      <c r="E92" s="362">
        <v>2.4669838511696105E-2</v>
      </c>
      <c r="F92" s="363">
        <v>348085803.9734953</v>
      </c>
      <c r="G92" s="363">
        <v>22242484.324493289</v>
      </c>
      <c r="H92" s="362">
        <v>6.8261286892279588E-2</v>
      </c>
      <c r="I92" s="357">
        <v>7.7167862007495855E-2</v>
      </c>
      <c r="J92" s="367" t="s">
        <v>414</v>
      </c>
      <c r="K92" s="361">
        <v>125848217.7091748</v>
      </c>
      <c r="L92" s="361">
        <v>3029907.8700116128</v>
      </c>
      <c r="M92" s="362">
        <v>2.4669838511696105E-2</v>
      </c>
      <c r="N92" s="363">
        <v>348085803.9734953</v>
      </c>
      <c r="O92" s="363">
        <v>22242484.324493289</v>
      </c>
      <c r="P92" s="362">
        <v>6.8261286892279588E-2</v>
      </c>
      <c r="Q92" s="357">
        <v>7.7167862007495855E-2</v>
      </c>
      <c r="R92" s="298"/>
      <c r="S92" s="298"/>
      <c r="T92" s="298"/>
      <c r="U92" s="298"/>
      <c r="V92" s="298"/>
      <c r="W92" s="298"/>
      <c r="X92" s="298"/>
    </row>
    <row r="93" spans="1:24">
      <c r="A93" s="447"/>
      <c r="B93" s="297" t="s">
        <v>415</v>
      </c>
      <c r="C93" s="381">
        <v>37180948.547032602</v>
      </c>
      <c r="D93" s="381">
        <v>1783002.1158711687</v>
      </c>
      <c r="E93" s="364">
        <v>5.0370213405983369E-2</v>
      </c>
      <c r="F93" s="365">
        <v>97308674.872632384</v>
      </c>
      <c r="G93" s="365">
        <v>7900336.0825373977</v>
      </c>
      <c r="H93" s="364">
        <v>8.8362407684199465E-2</v>
      </c>
      <c r="I93" s="358">
        <v>9.0852290418323656E-2</v>
      </c>
      <c r="J93" s="366" t="s">
        <v>415</v>
      </c>
      <c r="K93" s="381">
        <v>37180948.547032602</v>
      </c>
      <c r="L93" s="381">
        <v>1783002.1158711687</v>
      </c>
      <c r="M93" s="364">
        <v>5.0370213405983369E-2</v>
      </c>
      <c r="N93" s="365">
        <v>97308674.872632384</v>
      </c>
      <c r="O93" s="365">
        <v>7900336.0825373977</v>
      </c>
      <c r="P93" s="364">
        <v>8.8362407684199465E-2</v>
      </c>
      <c r="Q93" s="358">
        <v>9.0852290418323656E-2</v>
      </c>
      <c r="R93" s="298"/>
      <c r="S93" s="298"/>
      <c r="T93" s="298"/>
      <c r="U93" s="298"/>
      <c r="V93" s="298"/>
      <c r="W93" s="298"/>
      <c r="X93" s="298"/>
    </row>
    <row r="94" spans="1:24" s="273" customFormat="1">
      <c r="A94" s="447"/>
      <c r="B94" s="297" t="s">
        <v>416</v>
      </c>
      <c r="C94" s="361">
        <v>30281049.26921536</v>
      </c>
      <c r="D94" s="361">
        <v>1384770.2886684239</v>
      </c>
      <c r="E94" s="362">
        <v>4.7922097153085194E-2</v>
      </c>
      <c r="F94" s="363">
        <v>78050907.998703703</v>
      </c>
      <c r="G94" s="363">
        <v>6695354.8400005847</v>
      </c>
      <c r="H94" s="362">
        <v>9.3830886926338175E-2</v>
      </c>
      <c r="I94" s="357">
        <v>0.11114300725256381</v>
      </c>
      <c r="J94" s="367" t="s">
        <v>416</v>
      </c>
      <c r="K94" s="361">
        <v>30281049.26921536</v>
      </c>
      <c r="L94" s="361">
        <v>1384770.2886684239</v>
      </c>
      <c r="M94" s="362">
        <v>4.7922097153085194E-2</v>
      </c>
      <c r="N94" s="363">
        <v>78050907.998703703</v>
      </c>
      <c r="O94" s="363">
        <v>6695354.8400005847</v>
      </c>
      <c r="P94" s="362">
        <v>9.3830886926338175E-2</v>
      </c>
      <c r="Q94" s="357">
        <v>0.11114300725256381</v>
      </c>
      <c r="R94"/>
      <c r="S94"/>
      <c r="T94"/>
      <c r="U94"/>
      <c r="V94"/>
      <c r="W94"/>
      <c r="X94"/>
    </row>
    <row r="95" spans="1:24">
      <c r="A95" s="447"/>
      <c r="B95" s="297" t="s">
        <v>417</v>
      </c>
      <c r="C95" s="381">
        <v>70807617.217140168</v>
      </c>
      <c r="D95" s="381">
        <v>2007292.3199327886</v>
      </c>
      <c r="E95" s="364">
        <v>2.9175622686837994E-2</v>
      </c>
      <c r="F95" s="365">
        <v>197976853.53647849</v>
      </c>
      <c r="G95" s="365">
        <v>11314359.150489211</v>
      </c>
      <c r="H95" s="364">
        <v>6.0613993120079389E-2</v>
      </c>
      <c r="I95" s="358">
        <v>6.5185933063995477E-2</v>
      </c>
      <c r="J95" s="366" t="s">
        <v>417</v>
      </c>
      <c r="K95" s="381">
        <v>70807617.217140168</v>
      </c>
      <c r="L95" s="381">
        <v>2007292.3199327886</v>
      </c>
      <c r="M95" s="364">
        <v>2.9175622686837994E-2</v>
      </c>
      <c r="N95" s="365">
        <v>197976853.53647849</v>
      </c>
      <c r="O95" s="365">
        <v>11314359.150489211</v>
      </c>
      <c r="P95" s="364">
        <v>6.0613993120079389E-2</v>
      </c>
      <c r="Q95" s="358">
        <v>6.5185933063995477E-2</v>
      </c>
    </row>
    <row r="96" spans="1:24">
      <c r="A96" s="447"/>
      <c r="B96" s="297" t="s">
        <v>418</v>
      </c>
      <c r="C96" s="361">
        <v>61544366.900789201</v>
      </c>
      <c r="D96" s="361">
        <v>3848483.1684280187</v>
      </c>
      <c r="E96" s="362">
        <v>6.6702907026787314E-2</v>
      </c>
      <c r="F96" s="363">
        <v>159466252.83859587</v>
      </c>
      <c r="G96" s="363">
        <v>15734069.848690122</v>
      </c>
      <c r="H96" s="362">
        <v>0.10946796689086062</v>
      </c>
      <c r="I96" s="357">
        <v>0.12180965715660982</v>
      </c>
      <c r="J96" s="367" t="s">
        <v>418</v>
      </c>
      <c r="K96" s="361">
        <v>61544366.900789201</v>
      </c>
      <c r="L96" s="361">
        <v>3848483.1684280187</v>
      </c>
      <c r="M96" s="362">
        <v>6.6702907026787314E-2</v>
      </c>
      <c r="N96" s="363">
        <v>159466252.83859587</v>
      </c>
      <c r="O96" s="363">
        <v>15734069.848690122</v>
      </c>
      <c r="P96" s="362">
        <v>0.10946796689086062</v>
      </c>
      <c r="Q96" s="357">
        <v>0.12180965715660982</v>
      </c>
      <c r="R96" s="298"/>
      <c r="S96" s="298"/>
      <c r="T96" s="298"/>
      <c r="U96" s="298"/>
      <c r="V96" s="298"/>
      <c r="W96" s="298"/>
      <c r="X96" s="298"/>
    </row>
    <row r="97" spans="1:24">
      <c r="A97" s="447"/>
      <c r="B97" s="297" t="s">
        <v>419</v>
      </c>
      <c r="C97" s="381">
        <v>22597377.910616226</v>
      </c>
      <c r="D97" s="381">
        <v>941787.53188825399</v>
      </c>
      <c r="E97" s="364">
        <v>4.3489349189637455E-2</v>
      </c>
      <c r="F97" s="365">
        <v>60470119.584158316</v>
      </c>
      <c r="G97" s="365">
        <v>5312840.8867220581</v>
      </c>
      <c r="H97" s="364">
        <v>9.6321664378431385E-2</v>
      </c>
      <c r="I97" s="358">
        <v>0.11345747486822326</v>
      </c>
      <c r="J97" s="366" t="s">
        <v>419</v>
      </c>
      <c r="K97" s="381">
        <v>22597377.910616226</v>
      </c>
      <c r="L97" s="381">
        <v>941787.53188825399</v>
      </c>
      <c r="M97" s="364">
        <v>4.3489349189637455E-2</v>
      </c>
      <c r="N97" s="365">
        <v>60470119.584158316</v>
      </c>
      <c r="O97" s="365">
        <v>5312840.8867220581</v>
      </c>
      <c r="P97" s="364">
        <v>9.6321664378431385E-2</v>
      </c>
      <c r="Q97" s="358">
        <v>0.11345747486822326</v>
      </c>
    </row>
    <row r="98" spans="1:24">
      <c r="A98" s="447"/>
      <c r="B98" s="297" t="s">
        <v>420</v>
      </c>
      <c r="C98" s="361">
        <v>9825728.9072019737</v>
      </c>
      <c r="D98" s="361">
        <v>463776.79483305477</v>
      </c>
      <c r="E98" s="362">
        <v>4.9538471172087865E-2</v>
      </c>
      <c r="F98" s="363">
        <v>25728910.60417106</v>
      </c>
      <c r="G98" s="363">
        <v>2076411.238326218</v>
      </c>
      <c r="H98" s="362">
        <v>8.7788237776031355E-2</v>
      </c>
      <c r="I98" s="357">
        <v>9.4740766265297496E-2</v>
      </c>
      <c r="J98" s="367" t="s">
        <v>420</v>
      </c>
      <c r="K98" s="361">
        <v>9825728.9072019737</v>
      </c>
      <c r="L98" s="361">
        <v>463776.79483305477</v>
      </c>
      <c r="M98" s="362">
        <v>4.9538471172087865E-2</v>
      </c>
      <c r="N98" s="363">
        <v>25728910.60417106</v>
      </c>
      <c r="O98" s="363">
        <v>2076411.238326218</v>
      </c>
      <c r="P98" s="362">
        <v>8.7788237776031355E-2</v>
      </c>
      <c r="Q98" s="357">
        <v>9.4740766265297496E-2</v>
      </c>
      <c r="R98" s="280" t="s">
        <v>423</v>
      </c>
      <c r="S98" s="281">
        <f>(L88-(SUM(L89:L97)))</f>
        <v>-29840902.093975075</v>
      </c>
      <c r="T98" s="281">
        <f>(M88-(SUM(M89:M97)))</f>
        <v>-0.32541389168983015</v>
      </c>
      <c r="U98" s="283">
        <f>(((S98+T98)-(S98))/S98)</f>
        <v>1.0904961557736337E-8</v>
      </c>
      <c r="V98" s="281">
        <f>(O88-(SUM(O89:O97)))</f>
        <v>-158554373.3073422</v>
      </c>
      <c r="W98" s="281">
        <f>(P88-(SUM(P89:P97)))</f>
        <v>-0.677154990478954</v>
      </c>
      <c r="X98" s="283">
        <f>(((V98+W98)-(V98))/V98)</f>
        <v>4.2708061211144387E-9</v>
      </c>
    </row>
    <row r="99" spans="1:24">
      <c r="A99" s="447"/>
      <c r="B99" s="297" t="s">
        <v>421</v>
      </c>
      <c r="C99" s="381">
        <v>9773593.0033005513</v>
      </c>
      <c r="D99" s="381">
        <v>354432.58027238958</v>
      </c>
      <c r="E99" s="364">
        <v>3.7628893059923403E-2</v>
      </c>
      <c r="F99" s="365">
        <v>25048157.001520127</v>
      </c>
      <c r="G99" s="365">
        <v>1855218.6992900372</v>
      </c>
      <c r="H99" s="364">
        <v>7.9990671087658213E-2</v>
      </c>
      <c r="I99" s="358">
        <v>9.3061173379176715E-2</v>
      </c>
      <c r="J99" s="366" t="s">
        <v>421</v>
      </c>
      <c r="K99" s="381">
        <v>9773593.0033005513</v>
      </c>
      <c r="L99" s="381">
        <v>354432.58027238958</v>
      </c>
      <c r="M99" s="364">
        <v>3.7628893059923403E-2</v>
      </c>
      <c r="N99" s="365">
        <v>25048157.001520127</v>
      </c>
      <c r="O99" s="365">
        <v>1855218.6992900372</v>
      </c>
      <c r="P99" s="364">
        <v>7.9990671087658213E-2</v>
      </c>
      <c r="Q99" s="358">
        <v>9.3061173379176715E-2</v>
      </c>
    </row>
    <row r="100" spans="1:24">
      <c r="A100" s="447"/>
      <c r="B100" s="279" t="s">
        <v>422</v>
      </c>
      <c r="C100" s="382">
        <v>9369121.2690096591</v>
      </c>
      <c r="D100" s="382">
        <v>313934.81226545572</v>
      </c>
      <c r="E100" s="382">
        <v>3.4669061069597364E-2</v>
      </c>
      <c r="F100" s="382">
        <v>25864384.342570707</v>
      </c>
      <c r="G100" s="382">
        <v>1981043.8406704329</v>
      </c>
      <c r="H100" s="382">
        <v>8.2946681621560076E-2</v>
      </c>
      <c r="I100" s="359">
        <v>9.5588069402662124E-2</v>
      </c>
      <c r="J100" s="367" t="s">
        <v>448</v>
      </c>
      <c r="K100" s="382">
        <v>9369121.2690096591</v>
      </c>
      <c r="L100" s="382">
        <v>313934.81226545572</v>
      </c>
      <c r="M100" s="382">
        <v>3.4669061069597364E-2</v>
      </c>
      <c r="N100" s="382">
        <v>25864384.342570707</v>
      </c>
      <c r="O100" s="382">
        <v>1981043.8406704329</v>
      </c>
      <c r="P100" s="382">
        <v>8.2946681621560076E-2</v>
      </c>
      <c r="Q100" s="359">
        <v>9.5588069402662124E-2</v>
      </c>
    </row>
    <row r="101" spans="1:24">
      <c r="A101" s="447"/>
      <c r="B101" s="297" t="s">
        <v>356</v>
      </c>
      <c r="C101" s="381">
        <v>105039503.93902071</v>
      </c>
      <c r="D101" s="381">
        <v>3419330.4761019498</v>
      </c>
      <c r="E101" s="364">
        <v>3.3648146421927386E-2</v>
      </c>
      <c r="F101" s="365">
        <v>291940162.34803092</v>
      </c>
      <c r="G101" s="365">
        <v>21333857.194071949</v>
      </c>
      <c r="H101" s="364">
        <v>7.8837250972161363E-2</v>
      </c>
      <c r="I101" s="358">
        <v>9.3764369417368751E-2</v>
      </c>
      <c r="J101" s="366" t="s">
        <v>356</v>
      </c>
      <c r="K101" s="381">
        <v>105039503.93902071</v>
      </c>
      <c r="L101" s="381">
        <v>3419330.4761019498</v>
      </c>
      <c r="M101" s="364">
        <v>3.3648146421927386E-2</v>
      </c>
      <c r="N101" s="365">
        <v>291940162.34803092</v>
      </c>
      <c r="O101" s="365">
        <v>21333857.194071949</v>
      </c>
      <c r="P101" s="364">
        <v>7.8837250972161363E-2</v>
      </c>
      <c r="Q101" s="358">
        <v>9.3764369417368751E-2</v>
      </c>
    </row>
    <row r="102" spans="1:24">
      <c r="A102" s="447"/>
      <c r="B102" s="297" t="s">
        <v>389</v>
      </c>
      <c r="C102" s="361">
        <v>29346786.738334358</v>
      </c>
      <c r="D102" s="361">
        <v>469058.38658716902</v>
      </c>
      <c r="E102" s="362">
        <v>1.624291152246363E-2</v>
      </c>
      <c r="F102" s="363">
        <v>83195838.821958154</v>
      </c>
      <c r="G102" s="363">
        <v>5177954.723321408</v>
      </c>
      <c r="H102" s="362">
        <v>6.6368817651796405E-2</v>
      </c>
      <c r="I102" s="357">
        <v>8.0823781562697095E-2</v>
      </c>
      <c r="J102" s="367" t="s">
        <v>389</v>
      </c>
      <c r="K102" s="361">
        <v>29346786.738334358</v>
      </c>
      <c r="L102" s="361">
        <v>469058.38658716902</v>
      </c>
      <c r="M102" s="362">
        <v>1.624291152246363E-2</v>
      </c>
      <c r="N102" s="363">
        <v>83195838.821958154</v>
      </c>
      <c r="O102" s="363">
        <v>5177954.723321408</v>
      </c>
      <c r="P102" s="362">
        <v>6.6368817651796405E-2</v>
      </c>
      <c r="Q102" s="357">
        <v>8.0823781562697095E-2</v>
      </c>
    </row>
    <row r="103" spans="1:24">
      <c r="A103" s="447"/>
      <c r="B103" s="297" t="s">
        <v>390</v>
      </c>
      <c r="C103" s="381">
        <v>75692717.20069021</v>
      </c>
      <c r="D103" s="381">
        <v>2950272.0895145983</v>
      </c>
      <c r="E103" s="364">
        <v>4.0557780055448536E-2</v>
      </c>
      <c r="F103" s="365">
        <v>208744323.52607277</v>
      </c>
      <c r="G103" s="365">
        <v>16155902.47075054</v>
      </c>
      <c r="H103" s="364">
        <v>8.3888233686227984E-2</v>
      </c>
      <c r="I103" s="358">
        <v>9.900457114916017E-2</v>
      </c>
      <c r="J103" s="366" t="s">
        <v>390</v>
      </c>
      <c r="K103" s="381">
        <v>75692717.20069021</v>
      </c>
      <c r="L103" s="381">
        <v>2950272.0895145983</v>
      </c>
      <c r="M103" s="364">
        <v>4.0557780055448536E-2</v>
      </c>
      <c r="N103" s="365">
        <v>208744323.52607277</v>
      </c>
      <c r="O103" s="365">
        <v>16155902.47075054</v>
      </c>
      <c r="P103" s="364">
        <v>8.3888233686227984E-2</v>
      </c>
      <c r="Q103" s="358">
        <v>9.900457114916017E-2</v>
      </c>
    </row>
    <row r="104" spans="1:24">
      <c r="A104" s="447"/>
      <c r="B104" s="297" t="s">
        <v>357</v>
      </c>
      <c r="C104" s="361">
        <v>204713757.01918843</v>
      </c>
      <c r="D104" s="361">
        <v>6576647.158801049</v>
      </c>
      <c r="E104" s="362">
        <v>3.319240481217843E-2</v>
      </c>
      <c r="F104" s="363">
        <v>640430914.68854678</v>
      </c>
      <c r="G104" s="363">
        <v>38366000.2431252</v>
      </c>
      <c r="H104" s="362">
        <v>6.3724025968969089E-2</v>
      </c>
      <c r="I104" s="357">
        <v>7.6719290313441463E-2</v>
      </c>
      <c r="J104" s="367" t="s">
        <v>357</v>
      </c>
      <c r="K104" s="361">
        <v>204713757.01918843</v>
      </c>
      <c r="L104" s="361">
        <v>6576647.158801049</v>
      </c>
      <c r="M104" s="362">
        <v>3.319240481217843E-2</v>
      </c>
      <c r="N104" s="363">
        <v>640430914.68854678</v>
      </c>
      <c r="O104" s="363">
        <v>38366000.2431252</v>
      </c>
      <c r="P104" s="362">
        <v>6.3724025968969089E-2</v>
      </c>
      <c r="Q104" s="357">
        <v>7.6719290313441463E-2</v>
      </c>
    </row>
    <row r="105" spans="1:24">
      <c r="A105" s="447"/>
      <c r="B105" s="297" t="s">
        <v>391</v>
      </c>
      <c r="C105" s="381">
        <v>48755758.069643974</v>
      </c>
      <c r="D105" s="381">
        <v>1336674.8807635382</v>
      </c>
      <c r="E105" s="364">
        <v>2.8188543322089841E-2</v>
      </c>
      <c r="F105" s="365">
        <v>156263362.1640313</v>
      </c>
      <c r="G105" s="365">
        <v>8024247.0345440805</v>
      </c>
      <c r="H105" s="364">
        <v>5.4130429930959061E-2</v>
      </c>
      <c r="I105" s="358">
        <v>5.6538189910917164E-2</v>
      </c>
      <c r="J105" s="366" t="s">
        <v>391</v>
      </c>
      <c r="K105" s="381">
        <v>48755758.069643974</v>
      </c>
      <c r="L105" s="381">
        <v>1336674.8807635382</v>
      </c>
      <c r="M105" s="364">
        <v>2.8188543322089841E-2</v>
      </c>
      <c r="N105" s="365">
        <v>156263362.1640313</v>
      </c>
      <c r="O105" s="365">
        <v>8024247.0345440805</v>
      </c>
      <c r="P105" s="364">
        <v>5.4130429930959061E-2</v>
      </c>
      <c r="Q105" s="358">
        <v>5.6538189910917164E-2</v>
      </c>
    </row>
    <row r="106" spans="1:24">
      <c r="A106" s="447"/>
      <c r="B106" s="297" t="s">
        <v>392</v>
      </c>
      <c r="C106" s="361">
        <v>105767740.23566198</v>
      </c>
      <c r="D106" s="361">
        <v>3253749.1106531024</v>
      </c>
      <c r="E106" s="362">
        <v>3.1739561351048905E-2</v>
      </c>
      <c r="F106" s="363">
        <v>332532535.17764342</v>
      </c>
      <c r="G106" s="363">
        <v>19765379.068682671</v>
      </c>
      <c r="H106" s="362">
        <v>6.3195187482527337E-2</v>
      </c>
      <c r="I106" s="357">
        <v>8.1162596632497683E-2</v>
      </c>
      <c r="J106" s="367" t="s">
        <v>392</v>
      </c>
      <c r="K106" s="361">
        <v>105767740.23566198</v>
      </c>
      <c r="L106" s="361">
        <v>3253749.1106531024</v>
      </c>
      <c r="M106" s="362">
        <v>3.1739561351048905E-2</v>
      </c>
      <c r="N106" s="363">
        <v>332532535.17764342</v>
      </c>
      <c r="O106" s="363">
        <v>19765379.068682671</v>
      </c>
      <c r="P106" s="362">
        <v>6.3195187482527337E-2</v>
      </c>
      <c r="Q106" s="357">
        <v>8.1162596632497683E-2</v>
      </c>
    </row>
    <row r="107" spans="1:24">
      <c r="A107" s="447"/>
      <c r="B107" s="297" t="s">
        <v>393</v>
      </c>
      <c r="C107" s="381">
        <v>29487237.924291275</v>
      </c>
      <c r="D107" s="381">
        <v>1339479.6596165746</v>
      </c>
      <c r="E107" s="364">
        <v>4.7587436520570632E-2</v>
      </c>
      <c r="F107" s="365">
        <v>87060997.414915338</v>
      </c>
      <c r="G107" s="365">
        <v>6880107.7938202024</v>
      </c>
      <c r="H107" s="364">
        <v>8.5807326737493389E-2</v>
      </c>
      <c r="I107" s="358">
        <v>0.10308571209793936</v>
      </c>
      <c r="J107" s="366" t="s">
        <v>393</v>
      </c>
      <c r="K107" s="381">
        <v>29487237.924291275</v>
      </c>
      <c r="L107" s="381">
        <v>1339479.6596165746</v>
      </c>
      <c r="M107" s="364">
        <v>4.7587436520570632E-2</v>
      </c>
      <c r="N107" s="365">
        <v>87060997.414915338</v>
      </c>
      <c r="O107" s="365">
        <v>6880107.7938202024</v>
      </c>
      <c r="P107" s="364">
        <v>8.5807326737493389E-2</v>
      </c>
      <c r="Q107" s="358">
        <v>0.10308571209793936</v>
      </c>
    </row>
    <row r="108" spans="1:24">
      <c r="A108" s="447"/>
      <c r="B108" s="297" t="s">
        <v>394</v>
      </c>
      <c r="C108" s="361">
        <v>12339740.455123657</v>
      </c>
      <c r="D108" s="361">
        <v>434890.24004171044</v>
      </c>
      <c r="E108" s="362">
        <v>3.6530509177743309E-2</v>
      </c>
      <c r="F108" s="363">
        <v>38585165.417695954</v>
      </c>
      <c r="G108" s="363">
        <v>2157904.3200143054</v>
      </c>
      <c r="H108" s="362">
        <v>5.9238719985775748E-2</v>
      </c>
      <c r="I108" s="357">
        <v>6.4359055259720604E-2</v>
      </c>
      <c r="J108" s="367" t="s">
        <v>394</v>
      </c>
      <c r="K108" s="361">
        <v>12339740.455123657</v>
      </c>
      <c r="L108" s="361">
        <v>434890.24004171044</v>
      </c>
      <c r="M108" s="362">
        <v>3.6530509177743309E-2</v>
      </c>
      <c r="N108" s="363">
        <v>38585165.417695954</v>
      </c>
      <c r="O108" s="363">
        <v>2157904.3200143054</v>
      </c>
      <c r="P108" s="362">
        <v>5.9238719985775748E-2</v>
      </c>
      <c r="Q108" s="357">
        <v>6.4359055259720604E-2</v>
      </c>
    </row>
    <row r="109" spans="1:24">
      <c r="A109" s="447"/>
      <c r="B109" s="297" t="s">
        <v>395</v>
      </c>
      <c r="C109" s="381">
        <v>8363280.3344710553</v>
      </c>
      <c r="D109" s="381">
        <v>211853.26772624813</v>
      </c>
      <c r="E109" s="364">
        <v>2.5989715173989732E-2</v>
      </c>
      <c r="F109" s="365">
        <v>25988854.514260806</v>
      </c>
      <c r="G109" s="365">
        <v>1538362.0260639749</v>
      </c>
      <c r="H109" s="364">
        <v>6.2917424947845121E-2</v>
      </c>
      <c r="I109" s="358">
        <v>7.2261892429974564E-2</v>
      </c>
      <c r="J109" s="366" t="s">
        <v>395</v>
      </c>
      <c r="K109" s="381">
        <v>8363280.3344710553</v>
      </c>
      <c r="L109" s="381">
        <v>211853.26772624813</v>
      </c>
      <c r="M109" s="364">
        <v>2.5989715173989732E-2</v>
      </c>
      <c r="N109" s="365">
        <v>25988854.514260806</v>
      </c>
      <c r="O109" s="365">
        <v>1538362.0260639749</v>
      </c>
      <c r="P109" s="364">
        <v>6.2917424947845121E-2</v>
      </c>
      <c r="Q109" s="358">
        <v>7.2261892429974564E-2</v>
      </c>
    </row>
    <row r="110" spans="1:24">
      <c r="A110" s="447"/>
      <c r="B110" s="297" t="s">
        <v>358</v>
      </c>
      <c r="C110" s="361">
        <v>327092565.86334097</v>
      </c>
      <c r="D110" s="361">
        <v>-2172930.5014241338</v>
      </c>
      <c r="E110" s="362">
        <v>-6.5993264566565147E-3</v>
      </c>
      <c r="F110" s="363">
        <v>1005186461.3715737</v>
      </c>
      <c r="G110" s="363">
        <v>42235691.743062973</v>
      </c>
      <c r="H110" s="362">
        <v>4.3860696803177959E-2</v>
      </c>
      <c r="I110" s="357">
        <v>5.6770646918281265E-2</v>
      </c>
      <c r="J110" s="367" t="s">
        <v>358</v>
      </c>
      <c r="K110" s="361">
        <v>327092565.86334097</v>
      </c>
      <c r="L110" s="361">
        <v>-2172930.5014241338</v>
      </c>
      <c r="M110" s="362">
        <v>-6.5993264566565147E-3</v>
      </c>
      <c r="N110" s="363">
        <v>1005186461.3715737</v>
      </c>
      <c r="O110" s="363">
        <v>42235691.743062973</v>
      </c>
      <c r="P110" s="362">
        <v>4.3860696803177959E-2</v>
      </c>
      <c r="Q110" s="357">
        <v>5.6770646918281265E-2</v>
      </c>
    </row>
    <row r="111" spans="1:24">
      <c r="A111" s="447"/>
      <c r="B111" s="297" t="s">
        <v>396</v>
      </c>
      <c r="C111" s="381">
        <v>327092565.86334109</v>
      </c>
      <c r="D111" s="381">
        <v>-2172930.501423955</v>
      </c>
      <c r="E111" s="364">
        <v>-6.5993264566559726E-3</v>
      </c>
      <c r="F111" s="365">
        <v>1005186461.3715738</v>
      </c>
      <c r="G111" s="365">
        <v>42235691.743062854</v>
      </c>
      <c r="H111" s="364">
        <v>4.386069680317782E-2</v>
      </c>
      <c r="I111" s="358">
        <v>5.6770646918281001E-2</v>
      </c>
      <c r="J111" s="366" t="s">
        <v>396</v>
      </c>
      <c r="K111" s="381">
        <v>327092565.86334109</v>
      </c>
      <c r="L111" s="381">
        <v>-2172930.501423955</v>
      </c>
      <c r="M111" s="364">
        <v>-6.5993264566559726E-3</v>
      </c>
      <c r="N111" s="365">
        <v>1005186461.3715738</v>
      </c>
      <c r="O111" s="365">
        <v>42235691.743062854</v>
      </c>
      <c r="P111" s="364">
        <v>4.386069680317782E-2</v>
      </c>
      <c r="Q111" s="358">
        <v>5.6770646918281001E-2</v>
      </c>
    </row>
    <row r="112" spans="1:24">
      <c r="A112" s="447"/>
      <c r="B112" s="297" t="s">
        <v>359</v>
      </c>
      <c r="C112" s="361">
        <v>219664009.00480467</v>
      </c>
      <c r="D112" s="361">
        <v>12804734.766354859</v>
      </c>
      <c r="E112" s="362">
        <v>6.1900704300038523E-2</v>
      </c>
      <c r="F112" s="363">
        <v>593863898.21072483</v>
      </c>
      <c r="G112" s="363">
        <v>47840852.630476475</v>
      </c>
      <c r="H112" s="362">
        <v>8.7616911076778645E-2</v>
      </c>
      <c r="I112" s="357">
        <v>0.1050886375565413</v>
      </c>
      <c r="J112" s="367" t="s">
        <v>359</v>
      </c>
      <c r="K112" s="361">
        <v>219664009.00480467</v>
      </c>
      <c r="L112" s="361">
        <v>12804734.766354859</v>
      </c>
      <c r="M112" s="362">
        <v>6.1900704300038523E-2</v>
      </c>
      <c r="N112" s="363">
        <v>593863898.21072483</v>
      </c>
      <c r="O112" s="363">
        <v>47840852.630476475</v>
      </c>
      <c r="P112" s="362">
        <v>8.7616911076778645E-2</v>
      </c>
      <c r="Q112" s="357">
        <v>0.1050886375565413</v>
      </c>
    </row>
    <row r="113" spans="1:17">
      <c r="A113" s="447"/>
      <c r="B113" s="297" t="s">
        <v>425</v>
      </c>
      <c r="C113" s="381">
        <v>22636200.889168471</v>
      </c>
      <c r="D113" s="381">
        <v>1460960.1383300163</v>
      </c>
      <c r="E113" s="364">
        <v>6.8993791169631363E-2</v>
      </c>
      <c r="F113" s="365">
        <v>62632224.49884554</v>
      </c>
      <c r="G113" s="365">
        <v>5409717.9265310168</v>
      </c>
      <c r="H113" s="364">
        <v>9.4538290099098074E-2</v>
      </c>
      <c r="I113" s="358">
        <v>0.11190871039367181</v>
      </c>
      <c r="J113" s="366" t="s">
        <v>425</v>
      </c>
      <c r="K113" s="381">
        <v>22636200.889168471</v>
      </c>
      <c r="L113" s="381">
        <v>1460960.1383300163</v>
      </c>
      <c r="M113" s="364">
        <v>6.8993791169631363E-2</v>
      </c>
      <c r="N113" s="365">
        <v>62632224.49884554</v>
      </c>
      <c r="O113" s="365">
        <v>5409717.9265310168</v>
      </c>
      <c r="P113" s="364">
        <v>9.4538290099098074E-2</v>
      </c>
      <c r="Q113" s="358">
        <v>0.11190871039367181</v>
      </c>
    </row>
    <row r="114" spans="1:17">
      <c r="A114" s="447"/>
      <c r="B114" s="297" t="s">
        <v>426</v>
      </c>
      <c r="C114" s="361">
        <v>89889817.587702721</v>
      </c>
      <c r="D114" s="361">
        <v>4749112.0382664502</v>
      </c>
      <c r="E114" s="362">
        <v>5.5779571094920231E-2</v>
      </c>
      <c r="F114" s="363">
        <v>239964350.30326983</v>
      </c>
      <c r="G114" s="363">
        <v>18554357.889878601</v>
      </c>
      <c r="H114" s="362">
        <v>8.3800905675639248E-2</v>
      </c>
      <c r="I114" s="357">
        <v>0.10250838592791917</v>
      </c>
      <c r="J114" s="367" t="s">
        <v>426</v>
      </c>
      <c r="K114" s="361">
        <v>89889817.587702721</v>
      </c>
      <c r="L114" s="361">
        <v>4749112.0382664502</v>
      </c>
      <c r="M114" s="362">
        <v>5.5779571094920231E-2</v>
      </c>
      <c r="N114" s="363">
        <v>239964350.30326983</v>
      </c>
      <c r="O114" s="363">
        <v>18554357.889878601</v>
      </c>
      <c r="P114" s="362">
        <v>8.3800905675639248E-2</v>
      </c>
      <c r="Q114" s="357">
        <v>0.10250838592791917</v>
      </c>
    </row>
    <row r="115" spans="1:17">
      <c r="A115" s="447"/>
      <c r="B115" s="297" t="s">
        <v>427</v>
      </c>
      <c r="C115" s="381">
        <v>50858240.932888404</v>
      </c>
      <c r="D115" s="381">
        <v>2845478.8981842324</v>
      </c>
      <c r="E115" s="364">
        <v>5.9265053239959155E-2</v>
      </c>
      <c r="F115" s="365">
        <v>138006793.6203987</v>
      </c>
      <c r="G115" s="365">
        <v>11104772.238295987</v>
      </c>
      <c r="H115" s="364">
        <v>8.7506661575227823E-2</v>
      </c>
      <c r="I115" s="358">
        <v>0.10334387197483735</v>
      </c>
      <c r="J115" s="366" t="s">
        <v>427</v>
      </c>
      <c r="K115" s="381">
        <v>50858240.932888404</v>
      </c>
      <c r="L115" s="381">
        <v>2845478.8981842324</v>
      </c>
      <c r="M115" s="364">
        <v>5.9265053239959155E-2</v>
      </c>
      <c r="N115" s="365">
        <v>138006793.6203987</v>
      </c>
      <c r="O115" s="365">
        <v>11104772.238295987</v>
      </c>
      <c r="P115" s="364">
        <v>8.7506661575227823E-2</v>
      </c>
      <c r="Q115" s="358">
        <v>0.10334387197483735</v>
      </c>
    </row>
    <row r="116" spans="1:17">
      <c r="A116" s="447"/>
      <c r="B116" s="297" t="s">
        <v>428</v>
      </c>
      <c r="C116" s="361">
        <v>56279749.595048979</v>
      </c>
      <c r="D116" s="361">
        <v>3749183.6915675402</v>
      </c>
      <c r="E116" s="362">
        <v>7.1371469678362345E-2</v>
      </c>
      <c r="F116" s="363">
        <v>153260529.7882109</v>
      </c>
      <c r="G116" s="363">
        <v>12772004.575771064</v>
      </c>
      <c r="H116" s="362">
        <v>9.0911371988978223E-2</v>
      </c>
      <c r="I116" s="357">
        <v>0.10794446525644219</v>
      </c>
      <c r="J116" s="367" t="s">
        <v>428</v>
      </c>
      <c r="K116" s="361">
        <v>56279749.595048979</v>
      </c>
      <c r="L116" s="361">
        <v>3749183.6915675402</v>
      </c>
      <c r="M116" s="362">
        <v>7.1371469678362345E-2</v>
      </c>
      <c r="N116" s="363">
        <v>153260529.7882109</v>
      </c>
      <c r="O116" s="363">
        <v>12772004.575771064</v>
      </c>
      <c r="P116" s="362">
        <v>9.0911371988978223E-2</v>
      </c>
      <c r="Q116" s="357">
        <v>0.10794446525644219</v>
      </c>
    </row>
    <row r="117" spans="1:17">
      <c r="A117" s="447"/>
      <c r="B117" s="297" t="s">
        <v>360</v>
      </c>
      <c r="C117" s="381">
        <v>20991970.150332727</v>
      </c>
      <c r="D117" s="381">
        <v>719636.23535050824</v>
      </c>
      <c r="E117" s="364">
        <v>3.5498440306306459E-2</v>
      </c>
      <c r="F117" s="365">
        <v>61530093.193109244</v>
      </c>
      <c r="G117" s="365">
        <v>3804231.9618172795</v>
      </c>
      <c r="H117" s="364">
        <v>6.5901692597963107E-2</v>
      </c>
      <c r="I117" s="358">
        <v>8.1204853459988124E-2</v>
      </c>
      <c r="J117" s="366" t="s">
        <v>360</v>
      </c>
      <c r="K117" s="381">
        <v>20991970.150332727</v>
      </c>
      <c r="L117" s="381">
        <v>719636.23535050824</v>
      </c>
      <c r="M117" s="364">
        <v>3.5498440306306459E-2</v>
      </c>
      <c r="N117" s="365">
        <v>61530093.193109244</v>
      </c>
      <c r="O117" s="365">
        <v>3804231.9618172795</v>
      </c>
      <c r="P117" s="364">
        <v>6.5901692597963107E-2</v>
      </c>
      <c r="Q117" s="358">
        <v>8.1204853459988124E-2</v>
      </c>
    </row>
    <row r="118" spans="1:17">
      <c r="A118" s="447"/>
      <c r="B118" s="297" t="s">
        <v>397</v>
      </c>
      <c r="C118" s="361">
        <v>20991970.150332719</v>
      </c>
      <c r="D118" s="361">
        <v>719636.23535050079</v>
      </c>
      <c r="E118" s="362">
        <v>3.5498440306306091E-2</v>
      </c>
      <c r="F118" s="363">
        <v>61530093.193109207</v>
      </c>
      <c r="G118" s="363">
        <v>3804231.9618172571</v>
      </c>
      <c r="H118" s="362">
        <v>6.5901692597962747E-2</v>
      </c>
      <c r="I118" s="357">
        <v>8.1204853459988124E-2</v>
      </c>
      <c r="J118" s="367" t="s">
        <v>397</v>
      </c>
      <c r="K118" s="361">
        <v>20991970.150332719</v>
      </c>
      <c r="L118" s="361">
        <v>719636.23535050079</v>
      </c>
      <c r="M118" s="362">
        <v>3.5498440306306091E-2</v>
      </c>
      <c r="N118" s="363">
        <v>61530093.193109207</v>
      </c>
      <c r="O118" s="363">
        <v>3804231.9618172571</v>
      </c>
      <c r="P118" s="362">
        <v>6.5901692597962747E-2</v>
      </c>
      <c r="Q118" s="357">
        <v>8.1204853459988124E-2</v>
      </c>
    </row>
    <row r="119" spans="1:17">
      <c r="A119" s="447"/>
      <c r="B119" s="297" t="s">
        <v>361</v>
      </c>
      <c r="C119" s="381">
        <v>70447486.403533965</v>
      </c>
      <c r="D119" s="381">
        <v>3728238.6362460777</v>
      </c>
      <c r="E119" s="364">
        <v>5.5879506454418006E-2</v>
      </c>
      <c r="F119" s="365">
        <v>183064720.20679227</v>
      </c>
      <c r="G119" s="365">
        <v>16020401.766171873</v>
      </c>
      <c r="H119" s="364">
        <v>9.5905098214200443E-2</v>
      </c>
      <c r="I119" s="358">
        <v>0.10223924654544414</v>
      </c>
      <c r="J119" s="366" t="s">
        <v>361</v>
      </c>
      <c r="K119" s="381">
        <v>70447486.403533965</v>
      </c>
      <c r="L119" s="381">
        <v>3728238.6362460777</v>
      </c>
      <c r="M119" s="364">
        <v>5.5879506454418006E-2</v>
      </c>
      <c r="N119" s="365">
        <v>183064720.20679227</v>
      </c>
      <c r="O119" s="365">
        <v>16020401.766171873</v>
      </c>
      <c r="P119" s="364">
        <v>9.5905098214200443E-2</v>
      </c>
      <c r="Q119" s="358">
        <v>0.10223924654544414</v>
      </c>
    </row>
    <row r="120" spans="1:17">
      <c r="A120" s="447"/>
      <c r="B120" s="297" t="s">
        <v>398</v>
      </c>
      <c r="C120" s="361">
        <v>70447486.40353398</v>
      </c>
      <c r="D120" s="361">
        <v>3728238.6362460926</v>
      </c>
      <c r="E120" s="362">
        <v>5.5879506454418228E-2</v>
      </c>
      <c r="F120" s="363">
        <v>183064720.20679224</v>
      </c>
      <c r="G120" s="363">
        <v>16020401.766171902</v>
      </c>
      <c r="H120" s="362">
        <v>9.5905098214200651E-2</v>
      </c>
      <c r="I120" s="357">
        <v>0.10223924654544418</v>
      </c>
      <c r="J120" s="367" t="s">
        <v>398</v>
      </c>
      <c r="K120" s="361">
        <v>70447486.40353398</v>
      </c>
      <c r="L120" s="361">
        <v>3728238.6362460926</v>
      </c>
      <c r="M120" s="362">
        <v>5.5879506454418228E-2</v>
      </c>
      <c r="N120" s="363">
        <v>183064720.20679224</v>
      </c>
      <c r="O120" s="363">
        <v>16020401.766171902</v>
      </c>
      <c r="P120" s="362">
        <v>9.5905098214200651E-2</v>
      </c>
      <c r="Q120" s="357">
        <v>0.10223924654544418</v>
      </c>
    </row>
    <row r="121" spans="1:17">
      <c r="A121" s="447"/>
      <c r="B121" s="297" t="s">
        <v>362</v>
      </c>
      <c r="C121" s="381">
        <v>47040956.884678617</v>
      </c>
      <c r="D121" s="381">
        <v>196517.94246506691</v>
      </c>
      <c r="E121" s="364">
        <v>4.1951178603609248E-3</v>
      </c>
      <c r="F121" s="365">
        <v>135413008.64741775</v>
      </c>
      <c r="G121" s="365">
        <v>5852476.6802395284</v>
      </c>
      <c r="H121" s="364">
        <v>4.5171755559958227E-2</v>
      </c>
      <c r="I121" s="358">
        <v>6.1101631569085574E-2</v>
      </c>
      <c r="J121" s="366" t="s">
        <v>362</v>
      </c>
      <c r="K121" s="381">
        <v>47040956.884678617</v>
      </c>
      <c r="L121" s="381">
        <v>196517.94246506691</v>
      </c>
      <c r="M121" s="364">
        <v>4.1951178603609248E-3</v>
      </c>
      <c r="N121" s="365">
        <v>135413008.64741775</v>
      </c>
      <c r="O121" s="365">
        <v>5852476.6802395284</v>
      </c>
      <c r="P121" s="364">
        <v>4.5171755559958227E-2</v>
      </c>
      <c r="Q121" s="358">
        <v>6.1101631569085574E-2</v>
      </c>
    </row>
    <row r="122" spans="1:17">
      <c r="A122" s="447"/>
      <c r="B122" s="297" t="s">
        <v>399</v>
      </c>
      <c r="C122" s="361">
        <v>47040956.884678632</v>
      </c>
      <c r="D122" s="361">
        <v>196517.94246506691</v>
      </c>
      <c r="E122" s="362">
        <v>4.1951178603609239E-3</v>
      </c>
      <c r="F122" s="363">
        <v>135413008.64741775</v>
      </c>
      <c r="G122" s="363">
        <v>5852476.6802394539</v>
      </c>
      <c r="H122" s="362">
        <v>4.5171755559957623E-2</v>
      </c>
      <c r="I122" s="357">
        <v>6.110163156908633E-2</v>
      </c>
      <c r="J122" s="367" t="s">
        <v>399</v>
      </c>
      <c r="K122" s="361">
        <v>47040956.884678632</v>
      </c>
      <c r="L122" s="361">
        <v>196517.94246506691</v>
      </c>
      <c r="M122" s="362">
        <v>4.1951178603609239E-3</v>
      </c>
      <c r="N122" s="363">
        <v>135413008.64741775</v>
      </c>
      <c r="O122" s="363">
        <v>5852476.6802394539</v>
      </c>
      <c r="P122" s="362">
        <v>4.5171755559957623E-2</v>
      </c>
      <c r="Q122" s="357">
        <v>6.110163156908633E-2</v>
      </c>
    </row>
    <row r="123" spans="1:17">
      <c r="A123" s="447"/>
      <c r="B123" s="297" t="s">
        <v>363</v>
      </c>
      <c r="C123" s="381">
        <v>110733999.80969678</v>
      </c>
      <c r="D123" s="381">
        <v>3103306.3112324774</v>
      </c>
      <c r="E123" s="364">
        <v>2.8832911972984324E-2</v>
      </c>
      <c r="F123" s="365">
        <v>303251755.57509542</v>
      </c>
      <c r="G123" s="365">
        <v>17822148.537123024</v>
      </c>
      <c r="H123" s="364">
        <v>6.243973329211093E-2</v>
      </c>
      <c r="I123" s="358">
        <v>6.7718188584919098E-2</v>
      </c>
      <c r="J123" s="366" t="s">
        <v>363</v>
      </c>
      <c r="K123" s="381">
        <v>110733999.80969678</v>
      </c>
      <c r="L123" s="381">
        <v>3103306.3112324774</v>
      </c>
      <c r="M123" s="364">
        <v>2.8832911972984324E-2</v>
      </c>
      <c r="N123" s="365">
        <v>303251755.57509542</v>
      </c>
      <c r="O123" s="365">
        <v>17822148.537123024</v>
      </c>
      <c r="P123" s="364">
        <v>6.243973329211093E-2</v>
      </c>
      <c r="Q123" s="358">
        <v>6.7718188584919098E-2</v>
      </c>
    </row>
    <row r="124" spans="1:17">
      <c r="A124" s="447"/>
      <c r="B124" s="297" t="s">
        <v>400</v>
      </c>
      <c r="C124" s="361">
        <v>110733999.8096967</v>
      </c>
      <c r="D124" s="361">
        <v>3103306.311232388</v>
      </c>
      <c r="E124" s="362">
        <v>2.8832911972983488E-2</v>
      </c>
      <c r="F124" s="363">
        <v>303251755.57509536</v>
      </c>
      <c r="G124" s="363">
        <v>17822148.537122846</v>
      </c>
      <c r="H124" s="362">
        <v>6.2439733292110278E-2</v>
      </c>
      <c r="I124" s="357">
        <v>6.7718188584919792E-2</v>
      </c>
      <c r="J124" s="367" t="s">
        <v>400</v>
      </c>
      <c r="K124" s="361">
        <v>110733999.8096967</v>
      </c>
      <c r="L124" s="361">
        <v>3103306.311232388</v>
      </c>
      <c r="M124" s="362">
        <v>2.8832911972983488E-2</v>
      </c>
      <c r="N124" s="363">
        <v>303251755.57509536</v>
      </c>
      <c r="O124" s="363">
        <v>17822148.537122846</v>
      </c>
      <c r="P124" s="362">
        <v>6.2439733292110278E-2</v>
      </c>
      <c r="Q124" s="357">
        <v>6.7718188584919792E-2</v>
      </c>
    </row>
    <row r="125" spans="1:17">
      <c r="A125" s="447"/>
      <c r="B125" s="297" t="s">
        <v>364</v>
      </c>
      <c r="C125" s="381">
        <v>80246925.541761383</v>
      </c>
      <c r="D125" s="381">
        <v>-34529.871704220772</v>
      </c>
      <c r="E125" s="364">
        <v>-4.3011018580050653E-4</v>
      </c>
      <c r="F125" s="365">
        <v>241380284.40533558</v>
      </c>
      <c r="G125" s="365">
        <v>8901662.1336400509</v>
      </c>
      <c r="H125" s="364">
        <v>3.8290239535387322E-2</v>
      </c>
      <c r="I125" s="358">
        <v>5.4528184262358705E-2</v>
      </c>
      <c r="J125" s="366" t="s">
        <v>364</v>
      </c>
      <c r="K125" s="381">
        <v>80246925.541761383</v>
      </c>
      <c r="L125" s="381">
        <v>-34529.871704220772</v>
      </c>
      <c r="M125" s="364">
        <v>-4.3011018580050653E-4</v>
      </c>
      <c r="N125" s="365">
        <v>241380284.40533558</v>
      </c>
      <c r="O125" s="365">
        <v>8901662.1336400509</v>
      </c>
      <c r="P125" s="364">
        <v>3.8290239535387322E-2</v>
      </c>
      <c r="Q125" s="358">
        <v>5.4528184262358705E-2</v>
      </c>
    </row>
    <row r="126" spans="1:17">
      <c r="A126" s="447"/>
      <c r="B126" s="297" t="s">
        <v>401</v>
      </c>
      <c r="C126" s="361">
        <v>80246925.541761369</v>
      </c>
      <c r="D126" s="361">
        <v>-34529.871704250574</v>
      </c>
      <c r="E126" s="362">
        <v>-4.3011018580087765E-4</v>
      </c>
      <c r="F126" s="363">
        <v>241380284.40533566</v>
      </c>
      <c r="G126" s="363">
        <v>8901662.1336401701</v>
      </c>
      <c r="H126" s="362">
        <v>3.8290239535387835E-2</v>
      </c>
      <c r="I126" s="357">
        <v>5.4528184262358968E-2</v>
      </c>
      <c r="J126" s="367" t="s">
        <v>401</v>
      </c>
      <c r="K126" s="361">
        <v>80246925.541761369</v>
      </c>
      <c r="L126" s="361">
        <v>-34529.871704250574</v>
      </c>
      <c r="M126" s="362">
        <v>-4.3011018580087765E-4</v>
      </c>
      <c r="N126" s="363">
        <v>241380284.40533566</v>
      </c>
      <c r="O126" s="363">
        <v>8901662.1336401701</v>
      </c>
      <c r="P126" s="362">
        <v>3.8290239535387835E-2</v>
      </c>
      <c r="Q126" s="357">
        <v>5.4528184262358968E-2</v>
      </c>
    </row>
    <row r="127" spans="1:17">
      <c r="A127" s="447"/>
      <c r="B127" s="297" t="s">
        <v>365</v>
      </c>
      <c r="C127" s="381">
        <v>64949775.756885</v>
      </c>
      <c r="D127" s="381">
        <v>1217797.2210822329</v>
      </c>
      <c r="E127" s="364">
        <v>1.9108103169872718E-2</v>
      </c>
      <c r="F127" s="365">
        <v>171711586.70523262</v>
      </c>
      <c r="G127" s="365">
        <v>9729201.3486750126</v>
      </c>
      <c r="H127" s="364">
        <v>6.006332927656903E-2</v>
      </c>
      <c r="I127" s="358">
        <v>6.6103594021897097E-2</v>
      </c>
      <c r="J127" s="366" t="s">
        <v>365</v>
      </c>
      <c r="K127" s="381">
        <v>64949775.756885</v>
      </c>
      <c r="L127" s="381">
        <v>1217797.2210822329</v>
      </c>
      <c r="M127" s="364">
        <v>1.9108103169872718E-2</v>
      </c>
      <c r="N127" s="365">
        <v>171711586.70523262</v>
      </c>
      <c r="O127" s="365">
        <v>9729201.3486750126</v>
      </c>
      <c r="P127" s="364">
        <v>6.006332927656903E-2</v>
      </c>
      <c r="Q127" s="358">
        <v>6.6103594021897097E-2</v>
      </c>
    </row>
    <row r="128" spans="1:17">
      <c r="A128" s="447"/>
      <c r="B128" s="297" t="s">
        <v>402</v>
      </c>
      <c r="C128" s="361">
        <v>64949775.756884992</v>
      </c>
      <c r="D128" s="361">
        <v>1217797.221082218</v>
      </c>
      <c r="E128" s="362">
        <v>1.9108103169872482E-2</v>
      </c>
      <c r="F128" s="363">
        <v>171711586.70523274</v>
      </c>
      <c r="G128" s="363">
        <v>9729201.3486751318</v>
      </c>
      <c r="H128" s="362">
        <v>6.0063329276569766E-2</v>
      </c>
      <c r="I128" s="357">
        <v>6.6103594021896708E-2</v>
      </c>
      <c r="J128" s="367" t="s">
        <v>402</v>
      </c>
      <c r="K128" s="361">
        <v>64949775.756884992</v>
      </c>
      <c r="L128" s="361">
        <v>1217797.221082218</v>
      </c>
      <c r="M128" s="362">
        <v>1.9108103169872482E-2</v>
      </c>
      <c r="N128" s="363">
        <v>171711586.70523274</v>
      </c>
      <c r="O128" s="363">
        <v>9729201.3486751318</v>
      </c>
      <c r="P128" s="362">
        <v>6.0063329276569766E-2</v>
      </c>
      <c r="Q128" s="357">
        <v>6.6103594021896708E-2</v>
      </c>
    </row>
    <row r="129" spans="1:17">
      <c r="A129" s="447"/>
      <c r="B129" s="297" t="s">
        <v>366</v>
      </c>
      <c r="C129" s="381">
        <v>54368085.551740304</v>
      </c>
      <c r="D129" s="381">
        <v>1445686.2088018134</v>
      </c>
      <c r="E129" s="364">
        <v>2.7317094968308791E-2</v>
      </c>
      <c r="F129" s="365">
        <v>149944155.54619575</v>
      </c>
      <c r="G129" s="365">
        <v>10373906.763581991</v>
      </c>
      <c r="H129" s="364">
        <v>7.4327493531517352E-2</v>
      </c>
      <c r="I129" s="358">
        <v>8.5305331203735457E-2</v>
      </c>
      <c r="J129" s="366" t="s">
        <v>366</v>
      </c>
      <c r="K129" s="381">
        <v>54368085.551740304</v>
      </c>
      <c r="L129" s="381">
        <v>1445686.2088018134</v>
      </c>
      <c r="M129" s="364">
        <v>2.7317094968308791E-2</v>
      </c>
      <c r="N129" s="365">
        <v>149944155.54619575</v>
      </c>
      <c r="O129" s="365">
        <v>10373906.763581991</v>
      </c>
      <c r="P129" s="364">
        <v>7.4327493531517352E-2</v>
      </c>
      <c r="Q129" s="358">
        <v>8.5305331203735457E-2</v>
      </c>
    </row>
    <row r="130" spans="1:17">
      <c r="A130" s="447"/>
      <c r="B130" s="297" t="s">
        <v>403</v>
      </c>
      <c r="C130" s="361">
        <v>18308351.542622384</v>
      </c>
      <c r="D130" s="361">
        <v>553127.42381059378</v>
      </c>
      <c r="E130" s="362">
        <v>3.1152939557915871E-2</v>
      </c>
      <c r="F130" s="363">
        <v>51398998.070149772</v>
      </c>
      <c r="G130" s="363">
        <v>3861502.2793143466</v>
      </c>
      <c r="H130" s="362">
        <v>8.1230662555405175E-2</v>
      </c>
      <c r="I130" s="357">
        <v>9.1258800182732053E-2</v>
      </c>
      <c r="J130" s="367" t="s">
        <v>403</v>
      </c>
      <c r="K130" s="361">
        <v>18308351.542622384</v>
      </c>
      <c r="L130" s="361">
        <v>553127.42381059378</v>
      </c>
      <c r="M130" s="362">
        <v>3.1152939557915871E-2</v>
      </c>
      <c r="N130" s="363">
        <v>51398998.070149772</v>
      </c>
      <c r="O130" s="363">
        <v>3861502.2793143466</v>
      </c>
      <c r="P130" s="362">
        <v>8.1230662555405175E-2</v>
      </c>
      <c r="Q130" s="357">
        <v>9.1258800182732053E-2</v>
      </c>
    </row>
    <row r="131" spans="1:17">
      <c r="A131" s="447"/>
      <c r="B131" s="297" t="s">
        <v>404</v>
      </c>
      <c r="C131" s="381">
        <v>36059734.009118117</v>
      </c>
      <c r="D131" s="381">
        <v>892558.78499129415</v>
      </c>
      <c r="E131" s="364">
        <v>2.5380451494976614E-2</v>
      </c>
      <c r="F131" s="365">
        <v>98545157.476045966</v>
      </c>
      <c r="G131" s="365">
        <v>6512404.4842676669</v>
      </c>
      <c r="H131" s="364">
        <v>7.076181329541939E-2</v>
      </c>
      <c r="I131" s="358">
        <v>8.2276747930586036E-2</v>
      </c>
      <c r="J131" s="366" t="s">
        <v>404</v>
      </c>
      <c r="K131" s="381">
        <v>36059734.009118117</v>
      </c>
      <c r="L131" s="381">
        <v>892558.78499129415</v>
      </c>
      <c r="M131" s="364">
        <v>2.5380451494976614E-2</v>
      </c>
      <c r="N131" s="365">
        <v>98545157.476045966</v>
      </c>
      <c r="O131" s="365">
        <v>6512404.4842676669</v>
      </c>
      <c r="P131" s="364">
        <v>7.076181329541939E-2</v>
      </c>
      <c r="Q131" s="358">
        <v>8.2276747930586036E-2</v>
      </c>
    </row>
    <row r="132" spans="1:17">
      <c r="A132" s="447"/>
      <c r="B132" s="297" t="s">
        <v>367</v>
      </c>
      <c r="C132" s="361">
        <v>569211039.17060566</v>
      </c>
      <c r="D132" s="361">
        <v>17924824.335797668</v>
      </c>
      <c r="E132" s="362">
        <v>3.2514552066513783E-2</v>
      </c>
      <c r="F132" s="363">
        <v>1717412126.4938452</v>
      </c>
      <c r="G132" s="363">
        <v>111883961.62471938</v>
      </c>
      <c r="H132" s="362">
        <v>6.9686701281780117E-2</v>
      </c>
      <c r="I132" s="357">
        <v>7.8947301206688719E-2</v>
      </c>
      <c r="J132" s="367" t="s">
        <v>367</v>
      </c>
      <c r="K132" s="361">
        <v>569211039.17060566</v>
      </c>
      <c r="L132" s="361">
        <v>17924824.335797668</v>
      </c>
      <c r="M132" s="362">
        <v>3.2514552066513783E-2</v>
      </c>
      <c r="N132" s="363">
        <v>1717412126.4938452</v>
      </c>
      <c r="O132" s="363">
        <v>111883961.62471938</v>
      </c>
      <c r="P132" s="362">
        <v>6.9686701281780117E-2</v>
      </c>
      <c r="Q132" s="357">
        <v>7.8947301206688719E-2</v>
      </c>
    </row>
    <row r="133" spans="1:17">
      <c r="A133" s="447"/>
      <c r="B133" s="297" t="s">
        <v>405</v>
      </c>
      <c r="C133" s="381">
        <v>152951718.86384603</v>
      </c>
      <c r="D133" s="381">
        <v>4607474.2786439955</v>
      </c>
      <c r="E133" s="364">
        <v>3.1059339656400869E-2</v>
      </c>
      <c r="F133" s="365">
        <v>433457957.82237661</v>
      </c>
      <c r="G133" s="365">
        <v>27587111.291279554</v>
      </c>
      <c r="H133" s="364">
        <v>6.7970172105391372E-2</v>
      </c>
      <c r="I133" s="358">
        <v>7.8321739699302312E-2</v>
      </c>
      <c r="J133" s="366" t="s">
        <v>405</v>
      </c>
      <c r="K133" s="381">
        <v>152951718.86384603</v>
      </c>
      <c r="L133" s="381">
        <v>4607474.2786439955</v>
      </c>
      <c r="M133" s="364">
        <v>3.1059339656400869E-2</v>
      </c>
      <c r="N133" s="365">
        <v>433457957.82237661</v>
      </c>
      <c r="O133" s="365">
        <v>27587111.291279554</v>
      </c>
      <c r="P133" s="364">
        <v>6.7970172105391372E-2</v>
      </c>
      <c r="Q133" s="358">
        <v>7.8321739699302312E-2</v>
      </c>
    </row>
    <row r="134" spans="1:17">
      <c r="A134" s="447"/>
      <c r="B134" s="297" t="s">
        <v>406</v>
      </c>
      <c r="C134" s="361">
        <v>112784614.89985628</v>
      </c>
      <c r="D134" s="361">
        <v>4573755.5866098553</v>
      </c>
      <c r="E134" s="362">
        <v>4.2267066499951246E-2</v>
      </c>
      <c r="F134" s="363">
        <v>345217580.58889318</v>
      </c>
      <c r="G134" s="363">
        <v>24062418.906099916</v>
      </c>
      <c r="H134" s="362">
        <v>7.492459028220913E-2</v>
      </c>
      <c r="I134" s="357">
        <v>8.4337980460876996E-2</v>
      </c>
      <c r="J134" s="367" t="s">
        <v>406</v>
      </c>
      <c r="K134" s="361">
        <v>112784614.89985628</v>
      </c>
      <c r="L134" s="361">
        <v>4573755.5866098553</v>
      </c>
      <c r="M134" s="362">
        <v>4.2267066499951246E-2</v>
      </c>
      <c r="N134" s="363">
        <v>345217580.58889318</v>
      </c>
      <c r="O134" s="363">
        <v>24062418.906099916</v>
      </c>
      <c r="P134" s="362">
        <v>7.492459028220913E-2</v>
      </c>
      <c r="Q134" s="357">
        <v>8.4337980460876996E-2</v>
      </c>
    </row>
    <row r="135" spans="1:17">
      <c r="A135" s="447"/>
      <c r="B135" s="297" t="s">
        <v>407</v>
      </c>
      <c r="C135" s="381">
        <v>193098593.92761639</v>
      </c>
      <c r="D135" s="381">
        <v>5467066.7195188105</v>
      </c>
      <c r="E135" s="364">
        <v>2.913725001798562E-2</v>
      </c>
      <c r="F135" s="365">
        <v>603940630.98235333</v>
      </c>
      <c r="G135" s="365">
        <v>39175894.779568195</v>
      </c>
      <c r="H135" s="364">
        <v>6.9366750911129219E-2</v>
      </c>
      <c r="I135" s="358">
        <v>7.7731301986400755E-2</v>
      </c>
      <c r="J135" s="366" t="s">
        <v>407</v>
      </c>
      <c r="K135" s="381">
        <v>193098593.92761639</v>
      </c>
      <c r="L135" s="381">
        <v>5467066.7195188105</v>
      </c>
      <c r="M135" s="364">
        <v>2.913725001798562E-2</v>
      </c>
      <c r="N135" s="365">
        <v>603940630.98235333</v>
      </c>
      <c r="O135" s="365">
        <v>39175894.779568195</v>
      </c>
      <c r="P135" s="364">
        <v>6.9366750911129219E-2</v>
      </c>
      <c r="Q135" s="358">
        <v>7.7731301986400755E-2</v>
      </c>
    </row>
    <row r="136" spans="1:17">
      <c r="A136" s="447"/>
      <c r="B136" s="297" t="s">
        <v>408</v>
      </c>
      <c r="C136" s="361">
        <v>12078316.473677976</v>
      </c>
      <c r="D136" s="361">
        <v>445418.93896352127</v>
      </c>
      <c r="E136" s="362">
        <v>3.8289595316585469E-2</v>
      </c>
      <c r="F136" s="363">
        <v>34823374.567530699</v>
      </c>
      <c r="G136" s="363">
        <v>2298477.2319302373</v>
      </c>
      <c r="H136" s="362">
        <v>7.0668239417143841E-2</v>
      </c>
      <c r="I136" s="357">
        <v>8.8568327041083486E-2</v>
      </c>
      <c r="J136" s="367" t="s">
        <v>408</v>
      </c>
      <c r="K136" s="361">
        <v>12078316.473677976</v>
      </c>
      <c r="L136" s="361">
        <v>445418.93896352127</v>
      </c>
      <c r="M136" s="362">
        <v>3.8289595316585469E-2</v>
      </c>
      <c r="N136" s="363">
        <v>34823374.567530699</v>
      </c>
      <c r="O136" s="363">
        <v>2298477.2319302373</v>
      </c>
      <c r="P136" s="362">
        <v>7.0668239417143841E-2</v>
      </c>
      <c r="Q136" s="357">
        <v>8.8568327041083486E-2</v>
      </c>
    </row>
    <row r="137" spans="1:17">
      <c r="A137" s="447"/>
      <c r="B137" s="297" t="s">
        <v>409</v>
      </c>
      <c r="C137" s="381">
        <v>98297795.005662397</v>
      </c>
      <c r="D137" s="381">
        <v>2831108.812071532</v>
      </c>
      <c r="E137" s="364">
        <v>2.9655463334408667E-2</v>
      </c>
      <c r="F137" s="365">
        <v>299972582.53269136</v>
      </c>
      <c r="G137" s="365">
        <v>18760059.415841579</v>
      </c>
      <c r="H137" s="364">
        <v>6.6711322838372944E-2</v>
      </c>
      <c r="I137" s="358">
        <v>7.4920542254343192E-2</v>
      </c>
      <c r="J137" s="366" t="s">
        <v>409</v>
      </c>
      <c r="K137" s="381">
        <v>98297795.005662397</v>
      </c>
      <c r="L137" s="381">
        <v>2831108.812071532</v>
      </c>
      <c r="M137" s="364">
        <v>2.9655463334408667E-2</v>
      </c>
      <c r="N137" s="365">
        <v>299972582.53269136</v>
      </c>
      <c r="O137" s="365">
        <v>18760059.415841579</v>
      </c>
      <c r="P137" s="364">
        <v>6.6711322838372944E-2</v>
      </c>
      <c r="Q137" s="358">
        <v>7.4920542254343192E-2</v>
      </c>
    </row>
    <row r="138" spans="1:17">
      <c r="A138" s="447"/>
      <c r="B138" s="297" t="s">
        <v>368</v>
      </c>
      <c r="C138" s="361">
        <v>141588335.55748758</v>
      </c>
      <c r="D138" s="361">
        <v>5165553.8762489855</v>
      </c>
      <c r="E138" s="362">
        <v>3.7864305452432898E-2</v>
      </c>
      <c r="F138" s="363">
        <v>380671599.6470781</v>
      </c>
      <c r="G138" s="363">
        <v>27545913.126082599</v>
      </c>
      <c r="H138" s="362">
        <v>7.8005974013008614E-2</v>
      </c>
      <c r="I138" s="357">
        <v>9.3628257074686153E-2</v>
      </c>
      <c r="J138" s="367" t="s">
        <v>368</v>
      </c>
      <c r="K138" s="361">
        <v>141588335.55748758</v>
      </c>
      <c r="L138" s="361">
        <v>5165553.8762489855</v>
      </c>
      <c r="M138" s="362">
        <v>3.7864305452432898E-2</v>
      </c>
      <c r="N138" s="363">
        <v>380671599.6470781</v>
      </c>
      <c r="O138" s="363">
        <v>27545913.126082599</v>
      </c>
      <c r="P138" s="362">
        <v>7.8005974013008614E-2</v>
      </c>
      <c r="Q138" s="357">
        <v>9.3628257074686153E-2</v>
      </c>
    </row>
    <row r="139" spans="1:17">
      <c r="A139" s="448"/>
      <c r="B139" s="297" t="s">
        <v>410</v>
      </c>
      <c r="C139" s="381">
        <v>125686305.64176652</v>
      </c>
      <c r="D139" s="381">
        <v>4842410.9775338173</v>
      </c>
      <c r="E139" s="364">
        <v>4.0071622906465883E-2</v>
      </c>
      <c r="F139" s="365">
        <v>339349921.37380493</v>
      </c>
      <c r="G139" s="365">
        <v>24548669.37568152</v>
      </c>
      <c r="H139" s="364">
        <v>7.7981485841828416E-2</v>
      </c>
      <c r="I139" s="358">
        <v>9.2768352123184919E-2</v>
      </c>
      <c r="J139" s="366" t="s">
        <v>410</v>
      </c>
      <c r="K139" s="381">
        <v>125686305.64176652</v>
      </c>
      <c r="L139" s="381">
        <v>4842410.9775338173</v>
      </c>
      <c r="M139" s="364">
        <v>4.0071622906465883E-2</v>
      </c>
      <c r="N139" s="365">
        <v>339349921.37380493</v>
      </c>
      <c r="O139" s="365">
        <v>24548669.37568152</v>
      </c>
      <c r="P139" s="364">
        <v>7.7981485841828416E-2</v>
      </c>
      <c r="Q139" s="358">
        <v>9.2768352123184919E-2</v>
      </c>
    </row>
    <row r="140" spans="1:17">
      <c r="A140" s="449" t="s">
        <v>321</v>
      </c>
      <c r="B140" s="297" t="s">
        <v>411</v>
      </c>
      <c r="C140" s="361">
        <v>15902029.915723979</v>
      </c>
      <c r="D140" s="361">
        <v>323142.89871474169</v>
      </c>
      <c r="E140" s="362">
        <v>2.0742361014745785E-2</v>
      </c>
      <c r="F140" s="363">
        <v>41321678.273273252</v>
      </c>
      <c r="G140" s="363">
        <v>2997243.7504012808</v>
      </c>
      <c r="H140" s="362">
        <v>7.8207122628581247E-2</v>
      </c>
      <c r="I140" s="357">
        <v>0.10061404198341371</v>
      </c>
      <c r="J140" s="367" t="s">
        <v>411</v>
      </c>
      <c r="K140" s="361">
        <v>15902029.915723979</v>
      </c>
      <c r="L140" s="361">
        <v>323142.89871474169</v>
      </c>
      <c r="M140" s="362">
        <v>2.0742361014745785E-2</v>
      </c>
      <c r="N140" s="363">
        <v>41321678.273273252</v>
      </c>
      <c r="O140" s="363">
        <v>2997243.7504012808</v>
      </c>
      <c r="P140" s="362">
        <v>7.8207122628581247E-2</v>
      </c>
      <c r="Q140" s="357">
        <v>0.10061404198341371</v>
      </c>
    </row>
    <row r="141" spans="1:17">
      <c r="A141" s="450"/>
      <c r="B141" s="297" t="s">
        <v>112</v>
      </c>
      <c r="C141" s="381">
        <v>3429086705.7373753</v>
      </c>
      <c r="D141" s="381">
        <v>107546320.67548943</v>
      </c>
      <c r="E141" s="364">
        <v>3.2378447409269012E-2</v>
      </c>
      <c r="F141" s="365">
        <v>9750098913.442337</v>
      </c>
      <c r="G141" s="365">
        <v>663270064.88210487</v>
      </c>
      <c r="H141" s="364">
        <v>7.2992468102576522E-2</v>
      </c>
      <c r="I141" s="358">
        <v>8.6129049040618202E-2</v>
      </c>
      <c r="J141" s="366" t="s">
        <v>112</v>
      </c>
      <c r="K141" s="381">
        <v>3429086705.7373753</v>
      </c>
      <c r="L141" s="381">
        <v>107546320.67548943</v>
      </c>
      <c r="M141" s="364">
        <v>3.2378447409269012E-2</v>
      </c>
      <c r="N141" s="365">
        <v>9750098913.442337</v>
      </c>
      <c r="O141" s="365">
        <v>663270064.88210487</v>
      </c>
      <c r="P141" s="364">
        <v>7.2992468102576522E-2</v>
      </c>
      <c r="Q141" s="358">
        <v>8.6129049040618202E-2</v>
      </c>
    </row>
    <row r="142" spans="1:17">
      <c r="A142" s="450"/>
      <c r="B142" s="297" t="s">
        <v>354</v>
      </c>
      <c r="C142" s="361">
        <v>87080235.389172807</v>
      </c>
      <c r="D142" s="361">
        <v>3506045.6196559966</v>
      </c>
      <c r="E142" s="362">
        <v>4.1951296558483731E-2</v>
      </c>
      <c r="F142" s="363">
        <v>241104608.12664282</v>
      </c>
      <c r="G142" s="363">
        <v>11358641.100923359</v>
      </c>
      <c r="H142" s="362">
        <v>4.94400021378908E-2</v>
      </c>
      <c r="I142" s="357">
        <v>0.10434265723228579</v>
      </c>
      <c r="J142" s="367" t="s">
        <v>354</v>
      </c>
      <c r="K142" s="361">
        <v>87080235.389172807</v>
      </c>
      <c r="L142" s="361">
        <v>3506045.6196559966</v>
      </c>
      <c r="M142" s="362">
        <v>4.1951296558483731E-2</v>
      </c>
      <c r="N142" s="363">
        <v>241104608.12664282</v>
      </c>
      <c r="O142" s="363">
        <v>11358641.100923359</v>
      </c>
      <c r="P142" s="362">
        <v>4.94400021378908E-2</v>
      </c>
      <c r="Q142" s="357">
        <v>0.10434265723228579</v>
      </c>
    </row>
    <row r="143" spans="1:17">
      <c r="A143" s="450"/>
      <c r="B143" s="297" t="s">
        <v>375</v>
      </c>
      <c r="C143" s="381">
        <v>6734518.157966651</v>
      </c>
      <c r="D143" s="381">
        <v>189722.14543832745</v>
      </c>
      <c r="E143" s="364">
        <v>2.8988244259279181E-2</v>
      </c>
      <c r="F143" s="365">
        <v>17827289.627241671</v>
      </c>
      <c r="G143" s="365">
        <v>622350.02663877234</v>
      </c>
      <c r="H143" s="364">
        <v>3.6172752772521438E-2</v>
      </c>
      <c r="I143" s="358">
        <v>8.891290286147574E-2</v>
      </c>
      <c r="J143" s="366" t="s">
        <v>375</v>
      </c>
      <c r="K143" s="381">
        <v>6734518.157966651</v>
      </c>
      <c r="L143" s="381">
        <v>189722.14543832745</v>
      </c>
      <c r="M143" s="364">
        <v>2.8988244259279181E-2</v>
      </c>
      <c r="N143" s="365">
        <v>17827289.627241671</v>
      </c>
      <c r="O143" s="365">
        <v>622350.02663877234</v>
      </c>
      <c r="P143" s="364">
        <v>3.6172752772521438E-2</v>
      </c>
      <c r="Q143" s="358">
        <v>8.891290286147574E-2</v>
      </c>
    </row>
    <row r="144" spans="1:17">
      <c r="A144" s="450"/>
      <c r="B144" s="297" t="s">
        <v>376</v>
      </c>
      <c r="C144" s="361">
        <v>16030676.006069507</v>
      </c>
      <c r="D144" s="361">
        <v>484389.69422028959</v>
      </c>
      <c r="E144" s="362">
        <v>3.115790385586124E-2</v>
      </c>
      <c r="F144" s="363">
        <v>44786392.208047554</v>
      </c>
      <c r="G144" s="363">
        <v>2005404.7858349681</v>
      </c>
      <c r="H144" s="362">
        <v>4.6876075253787369E-2</v>
      </c>
      <c r="I144" s="357">
        <v>9.4906917219316947E-2</v>
      </c>
      <c r="J144" s="367" t="s">
        <v>376</v>
      </c>
      <c r="K144" s="361">
        <v>16030676.006069507</v>
      </c>
      <c r="L144" s="361">
        <v>484389.69422028959</v>
      </c>
      <c r="M144" s="362">
        <v>3.115790385586124E-2</v>
      </c>
      <c r="N144" s="363">
        <v>44786392.208047554</v>
      </c>
      <c r="O144" s="363">
        <v>2005404.7858349681</v>
      </c>
      <c r="P144" s="362">
        <v>4.6876075253787369E-2</v>
      </c>
      <c r="Q144" s="357">
        <v>9.4906917219316947E-2</v>
      </c>
    </row>
    <row r="145" spans="1:24">
      <c r="A145" s="450"/>
      <c r="B145" s="297" t="s">
        <v>377</v>
      </c>
      <c r="C145" s="381">
        <v>6763248.7659103982</v>
      </c>
      <c r="D145" s="381">
        <v>404262.32621849794</v>
      </c>
      <c r="E145" s="364">
        <v>6.3573390201801541E-2</v>
      </c>
      <c r="F145" s="365">
        <v>18011085.881231423</v>
      </c>
      <c r="G145" s="365">
        <v>1327817.4242293425</v>
      </c>
      <c r="H145" s="364">
        <v>7.9589765497782211E-2</v>
      </c>
      <c r="I145" s="358">
        <v>0.13175602790713142</v>
      </c>
      <c r="J145" s="366" t="s">
        <v>377</v>
      </c>
      <c r="K145" s="381">
        <v>6763248.7659103982</v>
      </c>
      <c r="L145" s="381">
        <v>404262.32621849794</v>
      </c>
      <c r="M145" s="364">
        <v>6.3573390201801541E-2</v>
      </c>
      <c r="N145" s="365">
        <v>18011085.881231423</v>
      </c>
      <c r="O145" s="365">
        <v>1327817.4242293425</v>
      </c>
      <c r="P145" s="364">
        <v>7.9589765497782211E-2</v>
      </c>
      <c r="Q145" s="358">
        <v>0.13175602790713142</v>
      </c>
    </row>
    <row r="146" spans="1:24">
      <c r="A146" s="450"/>
      <c r="B146" s="297" t="s">
        <v>378</v>
      </c>
      <c r="C146" s="361">
        <v>18589032.221645284</v>
      </c>
      <c r="D146" s="361">
        <v>862222.88593327999</v>
      </c>
      <c r="E146" s="362">
        <v>4.8639485516226912E-2</v>
      </c>
      <c r="F146" s="363">
        <v>51878822.378159285</v>
      </c>
      <c r="G146" s="363">
        <v>2349126.1378110722</v>
      </c>
      <c r="H146" s="362">
        <v>4.7428640111412824E-2</v>
      </c>
      <c r="I146" s="357">
        <v>9.9306975007971879E-2</v>
      </c>
      <c r="J146" s="367" t="s">
        <v>379</v>
      </c>
      <c r="K146" s="361">
        <v>18589032.221645284</v>
      </c>
      <c r="L146" s="361">
        <v>862222.88593327999</v>
      </c>
      <c r="M146" s="362">
        <v>4.8639485516226912E-2</v>
      </c>
      <c r="N146" s="363">
        <v>51878822.378159285</v>
      </c>
      <c r="O146" s="363">
        <v>2349126.1378110722</v>
      </c>
      <c r="P146" s="362">
        <v>4.7428640111412824E-2</v>
      </c>
      <c r="Q146" s="357">
        <v>9.9306975007971879E-2</v>
      </c>
    </row>
    <row r="147" spans="1:24">
      <c r="A147" s="450"/>
      <c r="B147" s="297" t="s">
        <v>379</v>
      </c>
      <c r="C147" s="381">
        <v>8708460.1135359183</v>
      </c>
      <c r="D147" s="381">
        <v>462100.9864047328</v>
      </c>
      <c r="E147" s="364">
        <v>5.6036970895965876E-2</v>
      </c>
      <c r="F147" s="365">
        <v>23951682.703801837</v>
      </c>
      <c r="G147" s="365">
        <v>1387404.0479010232</v>
      </c>
      <c r="H147" s="364">
        <v>6.1486745003399491E-2</v>
      </c>
      <c r="I147" s="358">
        <v>0.11779051371743593</v>
      </c>
      <c r="J147" s="366" t="s">
        <v>380</v>
      </c>
      <c r="K147" s="381">
        <v>8708460.1135359183</v>
      </c>
      <c r="L147" s="381">
        <v>462100.9864047328</v>
      </c>
      <c r="M147" s="364">
        <v>5.6036970895965876E-2</v>
      </c>
      <c r="N147" s="365">
        <v>23951682.703801837</v>
      </c>
      <c r="O147" s="365">
        <v>1387404.0479010232</v>
      </c>
      <c r="P147" s="364">
        <v>6.1486745003399491E-2</v>
      </c>
      <c r="Q147" s="358">
        <v>0.11779051371743593</v>
      </c>
    </row>
    <row r="148" spans="1:24">
      <c r="A148" s="450"/>
      <c r="B148" s="297" t="s">
        <v>380</v>
      </c>
      <c r="C148" s="361">
        <v>10875475.88575403</v>
      </c>
      <c r="D148" s="361">
        <v>451514.29619530588</v>
      </c>
      <c r="E148" s="362">
        <v>4.3315038367713304E-2</v>
      </c>
      <c r="F148" s="363">
        <v>29722073.924767915</v>
      </c>
      <c r="G148" s="363">
        <v>1565998.515670225</v>
      </c>
      <c r="H148" s="362">
        <v>5.5618494158607958E-2</v>
      </c>
      <c r="I148" s="357">
        <v>0.12759470215359464</v>
      </c>
      <c r="J148" s="367" t="s">
        <v>381</v>
      </c>
      <c r="K148" s="361">
        <v>10875475.88575403</v>
      </c>
      <c r="L148" s="361">
        <v>451514.29619530588</v>
      </c>
      <c r="M148" s="362">
        <v>4.3315038367713304E-2</v>
      </c>
      <c r="N148" s="363">
        <v>29722073.924767915</v>
      </c>
      <c r="O148" s="363">
        <v>1565998.515670225</v>
      </c>
      <c r="P148" s="362">
        <v>5.5618494158607958E-2</v>
      </c>
      <c r="Q148" s="357">
        <v>0.12759470215359464</v>
      </c>
    </row>
    <row r="149" spans="1:24">
      <c r="A149" s="450"/>
      <c r="B149" s="297" t="s">
        <v>381</v>
      </c>
      <c r="C149" s="381">
        <v>16355413.748045422</v>
      </c>
      <c r="D149" s="381">
        <v>577805.0506273862</v>
      </c>
      <c r="E149" s="364">
        <v>3.6621839323594231E-2</v>
      </c>
      <c r="F149" s="365">
        <v>47144466.236438967</v>
      </c>
      <c r="G149" s="365">
        <v>1843067.6428801119</v>
      </c>
      <c r="H149" s="364">
        <v>4.0684563834684058E-2</v>
      </c>
      <c r="I149" s="358">
        <v>9.0239178683009999E-2</v>
      </c>
      <c r="J149" s="366" t="s">
        <v>382</v>
      </c>
      <c r="K149" s="381">
        <v>16355413.748045422</v>
      </c>
      <c r="L149" s="381">
        <v>577805.0506273862</v>
      </c>
      <c r="M149" s="364">
        <v>3.6621839323594231E-2</v>
      </c>
      <c r="N149" s="365">
        <v>47144466.236438967</v>
      </c>
      <c r="O149" s="365">
        <v>1843067.6428801119</v>
      </c>
      <c r="P149" s="364">
        <v>4.0684563834684058E-2</v>
      </c>
      <c r="Q149" s="358">
        <v>9.0239178683009999E-2</v>
      </c>
    </row>
    <row r="150" spans="1:24">
      <c r="A150" s="450"/>
      <c r="B150" s="297" t="s">
        <v>382</v>
      </c>
      <c r="C150" s="361">
        <v>3023410.4902485386</v>
      </c>
      <c r="D150" s="361">
        <v>74028.234619500116</v>
      </c>
      <c r="E150" s="362">
        <v>2.5099572792985261E-2</v>
      </c>
      <c r="F150" s="363">
        <v>7782795.1669541346</v>
      </c>
      <c r="G150" s="363">
        <v>257472.51995784976</v>
      </c>
      <c r="H150" s="362">
        <v>3.4214150281067258E-2</v>
      </c>
      <c r="I150" s="357">
        <v>0.12791832293448263</v>
      </c>
      <c r="J150" s="367" t="s">
        <v>378</v>
      </c>
      <c r="K150" s="361">
        <v>3023410.4902485386</v>
      </c>
      <c r="L150" s="361">
        <v>74028.234619500116</v>
      </c>
      <c r="M150" s="362">
        <v>2.5099572792985261E-2</v>
      </c>
      <c r="N150" s="363">
        <v>7782795.1669541346</v>
      </c>
      <c r="O150" s="363">
        <v>257472.51995784976</v>
      </c>
      <c r="P150" s="362">
        <v>3.4214150281067258E-2</v>
      </c>
      <c r="Q150" s="357">
        <v>0.12791832293448263</v>
      </c>
    </row>
    <row r="151" spans="1:24">
      <c r="A151" s="450"/>
      <c r="B151" s="297" t="s">
        <v>383</v>
      </c>
      <c r="C151" s="381">
        <v>70526092.927552462</v>
      </c>
      <c r="D151" s="381">
        <v>536018.11407667398</v>
      </c>
      <c r="E151" s="364">
        <v>7.6584875141963681E-3</v>
      </c>
      <c r="F151" s="365">
        <v>197004801.56755012</v>
      </c>
      <c r="G151" s="365">
        <v>4065208.0797519982</v>
      </c>
      <c r="H151" s="364">
        <v>2.1069848890342406E-2</v>
      </c>
      <c r="I151" s="358">
        <v>9.8572895617363057E-2</v>
      </c>
      <c r="J151" s="366" t="s">
        <v>383</v>
      </c>
      <c r="K151" s="381">
        <v>70526092.927552462</v>
      </c>
      <c r="L151" s="381">
        <v>536018.11407667398</v>
      </c>
      <c r="M151" s="364">
        <v>7.6584875141963681E-3</v>
      </c>
      <c r="N151" s="365">
        <v>197004801.56755012</v>
      </c>
      <c r="O151" s="365">
        <v>4065208.0797519982</v>
      </c>
      <c r="P151" s="364">
        <v>2.1069848890342406E-2</v>
      </c>
      <c r="Q151" s="358">
        <v>9.8572895617363057E-2</v>
      </c>
    </row>
    <row r="152" spans="1:24">
      <c r="A152" s="450"/>
      <c r="B152" s="297" t="s">
        <v>412</v>
      </c>
      <c r="C152" s="361">
        <v>5040461.8312102398</v>
      </c>
      <c r="D152" s="361">
        <v>19736.963014625013</v>
      </c>
      <c r="E152" s="362">
        <v>3.9310983040817824E-3</v>
      </c>
      <c r="F152" s="363">
        <v>13823520.080937667</v>
      </c>
      <c r="G152" s="363">
        <v>177802.41028637625</v>
      </c>
      <c r="H152" s="362">
        <v>1.3029905394333869E-2</v>
      </c>
      <c r="I152" s="357">
        <v>8.7188768050705287E-2</v>
      </c>
      <c r="J152" s="367" t="s">
        <v>412</v>
      </c>
      <c r="K152" s="361">
        <v>5040461.8312102398</v>
      </c>
      <c r="L152" s="361">
        <v>19736.963014625013</v>
      </c>
      <c r="M152" s="362">
        <v>3.9310983040817824E-3</v>
      </c>
      <c r="N152" s="363">
        <v>13823520.080937667</v>
      </c>
      <c r="O152" s="363">
        <v>177802.41028637625</v>
      </c>
      <c r="P152" s="362">
        <v>1.3029905394333869E-2</v>
      </c>
      <c r="Q152" s="357">
        <v>8.7188768050705287E-2</v>
      </c>
    </row>
    <row r="153" spans="1:24">
      <c r="A153" s="450"/>
      <c r="B153" s="297" t="s">
        <v>384</v>
      </c>
      <c r="C153" s="381">
        <v>5086745.835612881</v>
      </c>
      <c r="D153" s="381">
        <v>85110.11423330754</v>
      </c>
      <c r="E153" s="364">
        <v>1.7016456010481323E-2</v>
      </c>
      <c r="F153" s="365">
        <v>12820389.966484413</v>
      </c>
      <c r="G153" s="365">
        <v>321447.58863952011</v>
      </c>
      <c r="H153" s="364">
        <v>2.5717983083857143E-2</v>
      </c>
      <c r="I153" s="358">
        <v>8.4685088586664195E-2</v>
      </c>
      <c r="J153" s="366" t="s">
        <v>384</v>
      </c>
      <c r="K153" s="381">
        <v>5086745.835612881</v>
      </c>
      <c r="L153" s="381">
        <v>85110.11423330754</v>
      </c>
      <c r="M153" s="364">
        <v>1.7016456010481323E-2</v>
      </c>
      <c r="N153" s="365">
        <v>12820389.966484413</v>
      </c>
      <c r="O153" s="365">
        <v>321447.58863952011</v>
      </c>
      <c r="P153" s="364">
        <v>2.5717983083857143E-2</v>
      </c>
      <c r="Q153" s="358">
        <v>8.4685088586664195E-2</v>
      </c>
    </row>
    <row r="154" spans="1:24">
      <c r="A154" s="450"/>
      <c r="B154" s="297" t="s">
        <v>385</v>
      </c>
      <c r="C154" s="361">
        <v>42550422.21527262</v>
      </c>
      <c r="D154" s="361">
        <v>225604.98205874115</v>
      </c>
      <c r="E154" s="362">
        <v>5.33032383378375E-3</v>
      </c>
      <c r="F154" s="363">
        <v>118722680.64450674</v>
      </c>
      <c r="G154" s="363">
        <v>2011460.2260118425</v>
      </c>
      <c r="H154" s="362">
        <v>1.7234505978082397E-2</v>
      </c>
      <c r="I154" s="357">
        <v>0.11114770265693168</v>
      </c>
      <c r="J154" s="367" t="s">
        <v>385</v>
      </c>
      <c r="K154" s="361">
        <v>42550422.21527262</v>
      </c>
      <c r="L154" s="361">
        <v>225604.98205874115</v>
      </c>
      <c r="M154" s="362">
        <v>5.33032383378375E-3</v>
      </c>
      <c r="N154" s="363">
        <v>118722680.64450674</v>
      </c>
      <c r="O154" s="363">
        <v>2011460.2260118425</v>
      </c>
      <c r="P154" s="362">
        <v>1.7234505978082397E-2</v>
      </c>
      <c r="Q154" s="357">
        <v>0.11114770265693168</v>
      </c>
    </row>
    <row r="155" spans="1:24">
      <c r="A155" s="450"/>
      <c r="B155" s="297" t="s">
        <v>386</v>
      </c>
      <c r="C155" s="381">
        <v>11688048.569633838</v>
      </c>
      <c r="D155" s="381">
        <v>144065.32808605395</v>
      </c>
      <c r="E155" s="364">
        <v>1.2479689641921041E-2</v>
      </c>
      <c r="F155" s="365">
        <v>34902468.840392523</v>
      </c>
      <c r="G155" s="365">
        <v>1149775.5364880189</v>
      </c>
      <c r="H155" s="364">
        <v>3.4064704885491709E-2</v>
      </c>
      <c r="I155" s="358">
        <v>7.583541636746606E-2</v>
      </c>
      <c r="J155" s="366" t="s">
        <v>386</v>
      </c>
      <c r="K155" s="381">
        <v>11688048.569633838</v>
      </c>
      <c r="L155" s="381">
        <v>144065.32808605395</v>
      </c>
      <c r="M155" s="364">
        <v>1.2479689641921041E-2</v>
      </c>
      <c r="N155" s="365">
        <v>34902468.840392523</v>
      </c>
      <c r="O155" s="365">
        <v>1149775.5364880189</v>
      </c>
      <c r="P155" s="364">
        <v>3.4064704885491709E-2</v>
      </c>
      <c r="Q155" s="358">
        <v>7.583541636746606E-2</v>
      </c>
    </row>
    <row r="156" spans="1:24">
      <c r="A156" s="450"/>
      <c r="B156" s="297" t="s">
        <v>387</v>
      </c>
      <c r="C156" s="382">
        <v>1880381.8230604082</v>
      </c>
      <c r="D156" s="382">
        <v>61100.563850216568</v>
      </c>
      <c r="E156" s="382">
        <v>3.3585001516886002E-2</v>
      </c>
      <c r="F156" s="382">
        <v>5178210.0188084841</v>
      </c>
      <c r="G156" s="382">
        <v>206906.21459069848</v>
      </c>
      <c r="H156" s="382">
        <v>4.1620110687090532E-2</v>
      </c>
      <c r="I156" s="359">
        <v>9.1085701940325392E-2</v>
      </c>
      <c r="J156" s="367" t="s">
        <v>387</v>
      </c>
      <c r="K156" s="382">
        <v>1880381.8230604082</v>
      </c>
      <c r="L156" s="382">
        <v>61100.563850216568</v>
      </c>
      <c r="M156" s="382">
        <v>3.3585001516886002E-2</v>
      </c>
      <c r="N156" s="382">
        <v>5178210.0188084841</v>
      </c>
      <c r="O156" s="382">
        <v>206906.21459069848</v>
      </c>
      <c r="P156" s="382">
        <v>4.1620110687090532E-2</v>
      </c>
      <c r="Q156" s="359">
        <v>9.1085701940325392E-2</v>
      </c>
    </row>
    <row r="157" spans="1:24">
      <c r="A157" s="450"/>
      <c r="B157" s="297" t="s">
        <v>388</v>
      </c>
      <c r="C157" s="381">
        <v>1121678.4428915952</v>
      </c>
      <c r="D157" s="381">
        <v>46955.987810139079</v>
      </c>
      <c r="E157" s="364">
        <v>4.3691268930060791E-2</v>
      </c>
      <c r="F157" s="365">
        <v>3106526.9658273528</v>
      </c>
      <c r="G157" s="365">
        <v>177815.57139899349</v>
      </c>
      <c r="H157" s="364">
        <v>6.071461043832229E-2</v>
      </c>
      <c r="I157" s="358">
        <v>0.10058341791524902</v>
      </c>
      <c r="J157" s="366" t="s">
        <v>388</v>
      </c>
      <c r="K157" s="381">
        <v>1121678.4428915952</v>
      </c>
      <c r="L157" s="381">
        <v>46955.987810139079</v>
      </c>
      <c r="M157" s="364">
        <v>4.3691268930060791E-2</v>
      </c>
      <c r="N157" s="365">
        <v>3106526.9658273528</v>
      </c>
      <c r="O157" s="365">
        <v>177815.57139899349</v>
      </c>
      <c r="P157" s="364">
        <v>6.071461043832229E-2</v>
      </c>
      <c r="Q157" s="358">
        <v>0.10058341791524902</v>
      </c>
    </row>
    <row r="158" spans="1:24" s="273" customFormat="1">
      <c r="A158" s="450"/>
      <c r="B158" s="356" t="s">
        <v>445</v>
      </c>
      <c r="C158" s="361">
        <v>3105729.6919970275</v>
      </c>
      <c r="D158" s="361">
        <v>-29557.974023423158</v>
      </c>
      <c r="E158" s="362">
        <v>-9.4275158046152815E-3</v>
      </c>
      <c r="F158" s="363">
        <v>8409811.2081586868</v>
      </c>
      <c r="G158" s="363">
        <v>29614.0840365896</v>
      </c>
      <c r="H158" s="362">
        <v>3.5338171164669288E-3</v>
      </c>
      <c r="I158" s="357">
        <v>6.3786218756702415E-2</v>
      </c>
      <c r="J158" s="367" t="s">
        <v>446</v>
      </c>
      <c r="K158" s="361">
        <v>3105729.6919970275</v>
      </c>
      <c r="L158" s="361">
        <v>-29557.974023423158</v>
      </c>
      <c r="M158" s="362">
        <v>-9.4275158046152815E-3</v>
      </c>
      <c r="N158" s="363">
        <v>8409811.2081586868</v>
      </c>
      <c r="O158" s="363">
        <v>29614.0840365896</v>
      </c>
      <c r="P158" s="362">
        <v>3.5338171164669288E-3</v>
      </c>
      <c r="Q158" s="357">
        <v>6.3786218756702415E-2</v>
      </c>
      <c r="R158" s="298"/>
      <c r="S158" s="298"/>
      <c r="T158" s="298"/>
      <c r="U158" s="298"/>
      <c r="V158" s="298"/>
      <c r="W158" s="298"/>
      <c r="X158" s="298"/>
    </row>
    <row r="159" spans="1:24">
      <c r="A159" s="450"/>
      <c r="B159" s="297" t="s">
        <v>355</v>
      </c>
      <c r="C159" s="383">
        <v>65607243.450004525</v>
      </c>
      <c r="D159" s="383">
        <v>1957449.1000550836</v>
      </c>
      <c r="E159" s="383">
        <v>3.0753423794159337E-2</v>
      </c>
      <c r="F159" s="383">
        <v>176793313.74382222</v>
      </c>
      <c r="G159" s="383">
        <v>7432738.7304536104</v>
      </c>
      <c r="H159" s="383">
        <v>4.3887065982545825E-2</v>
      </c>
      <c r="I159" s="360">
        <v>9.1650919146526372E-2</v>
      </c>
      <c r="J159" s="366" t="s">
        <v>447</v>
      </c>
      <c r="K159" s="383">
        <v>65607243.450004525</v>
      </c>
      <c r="L159" s="383">
        <v>1957449.1000550836</v>
      </c>
      <c r="M159" s="383">
        <v>3.0753423794159337E-2</v>
      </c>
      <c r="N159" s="383">
        <v>176793313.74382222</v>
      </c>
      <c r="O159" s="383">
        <v>7432738.7304536104</v>
      </c>
      <c r="P159" s="383">
        <v>4.3887065982545825E-2</v>
      </c>
      <c r="Q159" s="360">
        <v>9.1650919146526372E-2</v>
      </c>
      <c r="R159" s="298"/>
      <c r="S159" s="298"/>
      <c r="T159" s="298"/>
      <c r="U159" s="298"/>
      <c r="V159" s="298"/>
      <c r="W159" s="298"/>
      <c r="X159" s="298"/>
    </row>
    <row r="160" spans="1:24">
      <c r="A160" s="450"/>
      <c r="B160" s="297" t="s">
        <v>413</v>
      </c>
      <c r="C160" s="361">
        <v>4030949.3595560519</v>
      </c>
      <c r="D160" s="361">
        <v>164263.40077111498</v>
      </c>
      <c r="E160" s="362">
        <v>4.2481702036834906E-2</v>
      </c>
      <c r="F160" s="363">
        <v>10248737.359250126</v>
      </c>
      <c r="G160" s="363">
        <v>588276.0777112525</v>
      </c>
      <c r="H160" s="362">
        <v>6.0895236838788135E-2</v>
      </c>
      <c r="I160" s="357">
        <v>0.13859393626541691</v>
      </c>
      <c r="J160" s="367" t="s">
        <v>413</v>
      </c>
      <c r="K160" s="361">
        <v>4030949.3595560519</v>
      </c>
      <c r="L160" s="361">
        <v>164263.40077111498</v>
      </c>
      <c r="M160" s="362">
        <v>4.2481702036834906E-2</v>
      </c>
      <c r="N160" s="363">
        <v>10248737.359250126</v>
      </c>
      <c r="O160" s="363">
        <v>588276.0777112525</v>
      </c>
      <c r="P160" s="362">
        <v>6.0895236838788135E-2</v>
      </c>
      <c r="Q160" s="357">
        <v>0.13859393626541691</v>
      </c>
      <c r="R160" s="298"/>
      <c r="S160" s="298"/>
      <c r="T160" s="298"/>
      <c r="U160" s="298"/>
      <c r="V160" s="298"/>
      <c r="W160" s="298"/>
      <c r="X160" s="298"/>
    </row>
    <row r="161" spans="1:24">
      <c r="A161" s="450"/>
      <c r="B161" s="297" t="s">
        <v>414</v>
      </c>
      <c r="C161" s="381">
        <v>20554702.847346108</v>
      </c>
      <c r="D161" s="381">
        <v>353127.33214065433</v>
      </c>
      <c r="E161" s="364">
        <v>1.7480187714807697E-2</v>
      </c>
      <c r="F161" s="365">
        <v>57382738.542031042</v>
      </c>
      <c r="G161" s="365">
        <v>2239136.1048162803</v>
      </c>
      <c r="H161" s="364">
        <v>4.0605546352647327E-2</v>
      </c>
      <c r="I161" s="358">
        <v>7.7167862007495633E-2</v>
      </c>
      <c r="J161" s="366" t="s">
        <v>414</v>
      </c>
      <c r="K161" s="381">
        <v>20554702.847346108</v>
      </c>
      <c r="L161" s="381">
        <v>353127.33214065433</v>
      </c>
      <c r="M161" s="364">
        <v>1.7480187714807697E-2</v>
      </c>
      <c r="N161" s="365">
        <v>57382738.542031042</v>
      </c>
      <c r="O161" s="365">
        <v>2239136.1048162803</v>
      </c>
      <c r="P161" s="364">
        <v>4.0605546352647327E-2</v>
      </c>
      <c r="Q161" s="358">
        <v>7.7167862007495633E-2</v>
      </c>
      <c r="R161" s="298"/>
      <c r="S161" s="298"/>
      <c r="T161" s="298"/>
      <c r="U161" s="298"/>
      <c r="V161" s="298"/>
      <c r="W161" s="298"/>
      <c r="X161" s="298"/>
    </row>
    <row r="162" spans="1:24">
      <c r="A162" s="450"/>
      <c r="B162" s="297" t="s">
        <v>415</v>
      </c>
      <c r="C162" s="361">
        <v>6109723.785927684</v>
      </c>
      <c r="D162" s="361">
        <v>229308.22407626547</v>
      </c>
      <c r="E162" s="362">
        <v>3.8995241350607703E-2</v>
      </c>
      <c r="F162" s="363">
        <v>15959392.722429993</v>
      </c>
      <c r="G162" s="363">
        <v>845934.13301142864</v>
      </c>
      <c r="H162" s="362">
        <v>5.5972240106820774E-2</v>
      </c>
      <c r="I162" s="357">
        <v>9.085229041832385E-2</v>
      </c>
      <c r="J162" s="367" t="s">
        <v>415</v>
      </c>
      <c r="K162" s="361">
        <v>6109723.785927684</v>
      </c>
      <c r="L162" s="361">
        <v>229308.22407626547</v>
      </c>
      <c r="M162" s="362">
        <v>3.8995241350607703E-2</v>
      </c>
      <c r="N162" s="363">
        <v>15959392.722429993</v>
      </c>
      <c r="O162" s="363">
        <v>845934.13301142864</v>
      </c>
      <c r="P162" s="362">
        <v>5.5972240106820774E-2</v>
      </c>
      <c r="Q162" s="357">
        <v>9.085229041832385E-2</v>
      </c>
    </row>
    <row r="163" spans="1:24">
      <c r="A163" s="450"/>
      <c r="B163" s="297" t="s">
        <v>416</v>
      </c>
      <c r="C163" s="381">
        <v>4929472.7860634578</v>
      </c>
      <c r="D163" s="381">
        <v>160122.70856281929</v>
      </c>
      <c r="E163" s="364">
        <v>3.3573276434077794E-2</v>
      </c>
      <c r="F163" s="365">
        <v>12793749.047127914</v>
      </c>
      <c r="G163" s="365">
        <v>537401.1245531179</v>
      </c>
      <c r="H163" s="364">
        <v>4.3846758263388255E-2</v>
      </c>
      <c r="I163" s="358">
        <v>0.11114300725256371</v>
      </c>
      <c r="J163" s="366" t="s">
        <v>416</v>
      </c>
      <c r="K163" s="381">
        <v>4929472.7860634578</v>
      </c>
      <c r="L163" s="381">
        <v>160122.70856281929</v>
      </c>
      <c r="M163" s="364">
        <v>3.3573276434077794E-2</v>
      </c>
      <c r="N163" s="365">
        <v>12793749.047127914</v>
      </c>
      <c r="O163" s="365">
        <v>537401.1245531179</v>
      </c>
      <c r="P163" s="364">
        <v>4.3846758263388255E-2</v>
      </c>
      <c r="Q163" s="358">
        <v>0.11114300725256371</v>
      </c>
    </row>
    <row r="164" spans="1:24">
      <c r="A164" s="450"/>
      <c r="B164" s="297" t="s">
        <v>417</v>
      </c>
      <c r="C164" s="361">
        <v>11527574.839173041</v>
      </c>
      <c r="D164" s="361">
        <v>351494.67742483877</v>
      </c>
      <c r="E164" s="362">
        <v>3.1450622430920068E-2</v>
      </c>
      <c r="F164" s="363">
        <v>32040077.02817994</v>
      </c>
      <c r="G164" s="363">
        <v>916668.48568037897</v>
      </c>
      <c r="H164" s="362">
        <v>2.9452702278050684E-2</v>
      </c>
      <c r="I164" s="357">
        <v>6.5185933063994964E-2</v>
      </c>
      <c r="J164" s="367" t="s">
        <v>417</v>
      </c>
      <c r="K164" s="361">
        <v>11527574.839173041</v>
      </c>
      <c r="L164" s="361">
        <v>351494.67742483877</v>
      </c>
      <c r="M164" s="362">
        <v>3.1450622430920068E-2</v>
      </c>
      <c r="N164" s="363">
        <v>32040077.02817994</v>
      </c>
      <c r="O164" s="363">
        <v>916668.48568037897</v>
      </c>
      <c r="P164" s="362">
        <v>2.9452702278050684E-2</v>
      </c>
      <c r="Q164" s="357">
        <v>6.5185933063994964E-2</v>
      </c>
    </row>
    <row r="165" spans="1:24">
      <c r="A165" s="450"/>
      <c r="B165" s="297" t="s">
        <v>418</v>
      </c>
      <c r="C165" s="381">
        <v>10081790.149869189</v>
      </c>
      <c r="D165" s="381">
        <v>466363.58231626078</v>
      </c>
      <c r="E165" s="364">
        <v>4.8501600947169182E-2</v>
      </c>
      <c r="F165" s="365">
        <v>26068553.101748239</v>
      </c>
      <c r="G165" s="365">
        <v>1304778.7875656858</v>
      </c>
      <c r="H165" s="364">
        <v>5.2689011416907523E-2</v>
      </c>
      <c r="I165" s="358">
        <v>0.12180965715660945</v>
      </c>
      <c r="J165" s="366" t="s">
        <v>418</v>
      </c>
      <c r="K165" s="381">
        <v>10081790.149869189</v>
      </c>
      <c r="L165" s="381">
        <v>466363.58231626078</v>
      </c>
      <c r="M165" s="364">
        <v>4.8501600947169182E-2</v>
      </c>
      <c r="N165" s="365">
        <v>26068553.101748239</v>
      </c>
      <c r="O165" s="365">
        <v>1304778.7875656858</v>
      </c>
      <c r="P165" s="364">
        <v>5.2689011416907523E-2</v>
      </c>
      <c r="Q165" s="358">
        <v>0.12180965715660945</v>
      </c>
    </row>
    <row r="166" spans="1:24">
      <c r="A166" s="450"/>
      <c r="B166" s="297" t="s">
        <v>419</v>
      </c>
      <c r="C166" s="361">
        <v>3696433.6972369063</v>
      </c>
      <c r="D166" s="361">
        <v>112736.90149515914</v>
      </c>
      <c r="E166" s="362">
        <v>3.1458270026949939E-2</v>
      </c>
      <c r="F166" s="363">
        <v>9927750.6561379191</v>
      </c>
      <c r="G166" s="363">
        <v>457471.92316792533</v>
      </c>
      <c r="H166" s="362">
        <v>4.8306067441845672E-2</v>
      </c>
      <c r="I166" s="357">
        <v>0.11345747486822341</v>
      </c>
      <c r="J166" s="367" t="s">
        <v>419</v>
      </c>
      <c r="K166" s="361">
        <v>3696433.6972369063</v>
      </c>
      <c r="L166" s="361">
        <v>112736.90149515914</v>
      </c>
      <c r="M166" s="362">
        <v>3.1458270026949939E-2</v>
      </c>
      <c r="N166" s="363">
        <v>9927750.6561379191</v>
      </c>
      <c r="O166" s="363">
        <v>457471.92316792533</v>
      </c>
      <c r="P166" s="362">
        <v>4.8306067441845672E-2</v>
      </c>
      <c r="Q166" s="357">
        <v>0.11345747486822341</v>
      </c>
      <c r="R166" s="280" t="s">
        <v>423</v>
      </c>
      <c r="S166" s="281">
        <f>(L156-(SUM(L157:L165)))</f>
        <v>-3638426.4752835366</v>
      </c>
      <c r="T166" s="281">
        <f>(M156-(SUM(M157:M165)))</f>
        <v>-0.24391480631713616</v>
      </c>
      <c r="U166" s="283">
        <f>(((S166+T166)-(S166))/S166)</f>
        <v>6.7038542056838599E-8</v>
      </c>
      <c r="V166" s="281">
        <f>(O156-(SUM(O157:O165)))</f>
        <v>-13865456.884636639</v>
      </c>
      <c r="W166" s="281">
        <f>(P156-(SUM(P157:P165)))</f>
        <v>-0.34997687810684719</v>
      </c>
      <c r="X166" s="283">
        <f>(((V166+W166)-(V166))/V166)</f>
        <v>2.5240919323835547E-8</v>
      </c>
    </row>
    <row r="167" spans="1:24">
      <c r="A167" s="450"/>
      <c r="B167" s="297" t="s">
        <v>420</v>
      </c>
      <c r="C167" s="381">
        <v>1593577.3086521614</v>
      </c>
      <c r="D167" s="381">
        <v>63943.070132258115</v>
      </c>
      <c r="E167" s="364">
        <v>4.1802849676096668E-2</v>
      </c>
      <c r="F167" s="365">
        <v>4176049.8705638992</v>
      </c>
      <c r="G167" s="365">
        <v>236526.22194928536</v>
      </c>
      <c r="H167" s="364">
        <v>6.0039294860550707E-2</v>
      </c>
      <c r="I167" s="358">
        <v>9.4740766265297829E-2</v>
      </c>
      <c r="J167" s="366" t="s">
        <v>420</v>
      </c>
      <c r="K167" s="381">
        <v>1593577.3086521614</v>
      </c>
      <c r="L167" s="381">
        <v>63943.070132258115</v>
      </c>
      <c r="M167" s="364">
        <v>4.1802849676096668E-2</v>
      </c>
      <c r="N167" s="365">
        <v>4176049.8705638992</v>
      </c>
      <c r="O167" s="365">
        <v>236526.22194928536</v>
      </c>
      <c r="P167" s="364">
        <v>6.0039294860550707E-2</v>
      </c>
      <c r="Q167" s="358">
        <v>9.4740766265297829E-2</v>
      </c>
    </row>
    <row r="168" spans="1:24">
      <c r="A168" s="450"/>
      <c r="B168" s="297" t="s">
        <v>421</v>
      </c>
      <c r="C168" s="361">
        <v>1569367.0577737794</v>
      </c>
      <c r="D168" s="361">
        <v>28820.564309603535</v>
      </c>
      <c r="E168" s="362">
        <v>1.870801331337666E-2</v>
      </c>
      <c r="F168" s="363">
        <v>4039310.8989449954</v>
      </c>
      <c r="G168" s="363">
        <v>140742.49430137966</v>
      </c>
      <c r="H168" s="362">
        <v>3.6101070878669247E-2</v>
      </c>
      <c r="I168" s="357">
        <v>9.3061173379176548E-2</v>
      </c>
      <c r="J168" s="367" t="s">
        <v>421</v>
      </c>
      <c r="K168" s="361">
        <v>1569367.0577737794</v>
      </c>
      <c r="L168" s="361">
        <v>28820.564309603535</v>
      </c>
      <c r="M168" s="362">
        <v>1.870801331337666E-2</v>
      </c>
      <c r="N168" s="363">
        <v>4039310.8989449954</v>
      </c>
      <c r="O168" s="363">
        <v>140742.49430137966</v>
      </c>
      <c r="P168" s="362">
        <v>3.6101070878669247E-2</v>
      </c>
      <c r="Q168" s="357">
        <v>9.3061173379176548E-2</v>
      </c>
    </row>
    <row r="169" spans="1:24">
      <c r="A169" s="450"/>
      <c r="B169" s="279" t="s">
        <v>422</v>
      </c>
      <c r="C169" s="383">
        <v>1513651.618406154</v>
      </c>
      <c r="D169" s="383">
        <v>27268.638826118084</v>
      </c>
      <c r="E169" s="383">
        <v>1.8345634470210762E-2</v>
      </c>
      <c r="F169" s="383">
        <v>4156954.5174081558</v>
      </c>
      <c r="G169" s="383">
        <v>165803.37769689178</v>
      </c>
      <c r="H169" s="383">
        <v>4.1542745912871312E-2</v>
      </c>
      <c r="I169" s="360">
        <v>9.5588069402648232E-2</v>
      </c>
      <c r="J169" s="366" t="s">
        <v>448</v>
      </c>
      <c r="K169" s="383">
        <v>1513651.618406154</v>
      </c>
      <c r="L169" s="383">
        <v>27268.638826118084</v>
      </c>
      <c r="M169" s="383">
        <v>1.8345634470210762E-2</v>
      </c>
      <c r="N169" s="383">
        <v>4156954.5174081558</v>
      </c>
      <c r="O169" s="383">
        <v>165803.37769689178</v>
      </c>
      <c r="P169" s="383">
        <v>4.1542745912871312E-2</v>
      </c>
      <c r="Q169" s="360">
        <v>9.5588069402648232E-2</v>
      </c>
    </row>
    <row r="170" spans="1:24">
      <c r="A170" s="450"/>
      <c r="B170" s="297" t="s">
        <v>356</v>
      </c>
      <c r="C170" s="361">
        <v>16732144.815062454</v>
      </c>
      <c r="D170" s="361">
        <v>337810.38408591039</v>
      </c>
      <c r="E170" s="362">
        <v>2.0605312494274181E-2</v>
      </c>
      <c r="F170" s="363">
        <v>47105646.753395431</v>
      </c>
      <c r="G170" s="363">
        <v>1868258.6694903076</v>
      </c>
      <c r="H170" s="362">
        <v>4.1298995114950277E-2</v>
      </c>
      <c r="I170" s="357">
        <v>9.3764369417368765E-2</v>
      </c>
      <c r="J170" s="367" t="s">
        <v>356</v>
      </c>
      <c r="K170" s="361">
        <v>16732144.815062454</v>
      </c>
      <c r="L170" s="361">
        <v>337810.38408591039</v>
      </c>
      <c r="M170" s="362">
        <v>2.0605312494274181E-2</v>
      </c>
      <c r="N170" s="363">
        <v>47105646.753395431</v>
      </c>
      <c r="O170" s="363">
        <v>1868258.6694903076</v>
      </c>
      <c r="P170" s="362">
        <v>4.1298995114950277E-2</v>
      </c>
      <c r="Q170" s="357">
        <v>9.3764369417368765E-2</v>
      </c>
    </row>
    <row r="171" spans="1:24">
      <c r="A171" s="450"/>
      <c r="B171" s="297" t="s">
        <v>389</v>
      </c>
      <c r="C171" s="381">
        <v>4630423.6216091635</v>
      </c>
      <c r="D171" s="381">
        <v>53546.989214164205</v>
      </c>
      <c r="E171" s="364">
        <v>1.1699460902039653E-2</v>
      </c>
      <c r="F171" s="365">
        <v>13248381.71940452</v>
      </c>
      <c r="G171" s="365">
        <v>461794.92709026299</v>
      </c>
      <c r="H171" s="364">
        <v>3.6115574436786993E-2</v>
      </c>
      <c r="I171" s="358">
        <v>8.0823781562697705E-2</v>
      </c>
      <c r="J171" s="366" t="s">
        <v>389</v>
      </c>
      <c r="K171" s="381">
        <v>4630423.6216091635</v>
      </c>
      <c r="L171" s="381">
        <v>53546.989214164205</v>
      </c>
      <c r="M171" s="364">
        <v>1.1699460902039653E-2</v>
      </c>
      <c r="N171" s="365">
        <v>13248381.71940452</v>
      </c>
      <c r="O171" s="365">
        <v>461794.92709026299</v>
      </c>
      <c r="P171" s="364">
        <v>3.6115574436786993E-2</v>
      </c>
      <c r="Q171" s="358">
        <v>8.0823781562697705E-2</v>
      </c>
    </row>
    <row r="172" spans="1:24">
      <c r="A172" s="450"/>
      <c r="B172" s="297" t="s">
        <v>390</v>
      </c>
      <c r="C172" s="361">
        <v>12101721.193453226</v>
      </c>
      <c r="D172" s="361">
        <v>284263.39487174526</v>
      </c>
      <c r="E172" s="362">
        <v>2.4054530146565622E-2</v>
      </c>
      <c r="F172" s="363">
        <v>33857265.033990897</v>
      </c>
      <c r="G172" s="363">
        <v>1406463.7424000427</v>
      </c>
      <c r="H172" s="362">
        <v>4.3341417974923996E-2</v>
      </c>
      <c r="I172" s="357">
        <v>9.9004571149159851E-2</v>
      </c>
      <c r="J172" s="367" t="s">
        <v>390</v>
      </c>
      <c r="K172" s="361">
        <v>12101721.193453226</v>
      </c>
      <c r="L172" s="361">
        <v>284263.39487174526</v>
      </c>
      <c r="M172" s="362">
        <v>2.4054530146565622E-2</v>
      </c>
      <c r="N172" s="363">
        <v>33857265.033990897</v>
      </c>
      <c r="O172" s="363">
        <v>1406463.7424000427</v>
      </c>
      <c r="P172" s="362">
        <v>4.3341417974923996E-2</v>
      </c>
      <c r="Q172" s="357">
        <v>9.9004571149159851E-2</v>
      </c>
    </row>
    <row r="173" spans="1:24">
      <c r="A173" s="450"/>
      <c r="B173" s="297" t="s">
        <v>357</v>
      </c>
      <c r="C173" s="381">
        <v>32913188.594825625</v>
      </c>
      <c r="D173" s="381">
        <v>1296605.9580634795</v>
      </c>
      <c r="E173" s="364">
        <v>4.1010313257443969E-2</v>
      </c>
      <c r="F173" s="365">
        <v>101669358.54399797</v>
      </c>
      <c r="G173" s="365">
        <v>3325068.1437899768</v>
      </c>
      <c r="H173" s="364">
        <v>3.3810484881824358E-2</v>
      </c>
      <c r="I173" s="358">
        <v>7.6719290313441268E-2</v>
      </c>
      <c r="J173" s="366" t="s">
        <v>357</v>
      </c>
      <c r="K173" s="381">
        <v>32913188.594825625</v>
      </c>
      <c r="L173" s="381">
        <v>1296605.9580634795</v>
      </c>
      <c r="M173" s="364">
        <v>4.1010313257443969E-2</v>
      </c>
      <c r="N173" s="365">
        <v>101669358.54399797</v>
      </c>
      <c r="O173" s="365">
        <v>3325068.1437899768</v>
      </c>
      <c r="P173" s="364">
        <v>3.3810484881824358E-2</v>
      </c>
      <c r="Q173" s="358">
        <v>7.6719290313441268E-2</v>
      </c>
    </row>
    <row r="174" spans="1:24">
      <c r="A174" s="450"/>
      <c r="B174" s="297" t="s">
        <v>391</v>
      </c>
      <c r="C174" s="361">
        <v>7913157.9032795336</v>
      </c>
      <c r="D174" s="361">
        <v>297420.06986236013</v>
      </c>
      <c r="E174" s="362">
        <v>3.905334931007047E-2</v>
      </c>
      <c r="F174" s="363">
        <v>24938226.109080389</v>
      </c>
      <c r="G174" s="363">
        <v>721470.10259355232</v>
      </c>
      <c r="H174" s="362">
        <v>2.9792186137577437E-2</v>
      </c>
      <c r="I174" s="357">
        <v>5.6538189910917573E-2</v>
      </c>
      <c r="J174" s="367" t="s">
        <v>391</v>
      </c>
      <c r="K174" s="361">
        <v>7913157.9032795336</v>
      </c>
      <c r="L174" s="361">
        <v>297420.06986236013</v>
      </c>
      <c r="M174" s="362">
        <v>3.905334931007047E-2</v>
      </c>
      <c r="N174" s="363">
        <v>24938226.109080389</v>
      </c>
      <c r="O174" s="363">
        <v>721470.10259355232</v>
      </c>
      <c r="P174" s="362">
        <v>2.9792186137577437E-2</v>
      </c>
      <c r="Q174" s="357">
        <v>5.6538189910917573E-2</v>
      </c>
    </row>
    <row r="175" spans="1:24">
      <c r="A175" s="450"/>
      <c r="B175" s="297" t="s">
        <v>392</v>
      </c>
      <c r="C175" s="381">
        <v>16902211.369104274</v>
      </c>
      <c r="D175" s="381">
        <v>636737.44366036728</v>
      </c>
      <c r="E175" s="364">
        <v>3.9146565699775017E-2</v>
      </c>
      <c r="F175" s="365">
        <v>52557594.085308142</v>
      </c>
      <c r="G175" s="365">
        <v>1639299.8779599965</v>
      </c>
      <c r="H175" s="364">
        <v>3.2194713186668868E-2</v>
      </c>
      <c r="I175" s="358">
        <v>8.1162596632498293E-2</v>
      </c>
      <c r="J175" s="366" t="s">
        <v>392</v>
      </c>
      <c r="K175" s="381">
        <v>16902211.369104274</v>
      </c>
      <c r="L175" s="381">
        <v>636737.44366036728</v>
      </c>
      <c r="M175" s="364">
        <v>3.9146565699775017E-2</v>
      </c>
      <c r="N175" s="365">
        <v>52557594.085308142</v>
      </c>
      <c r="O175" s="365">
        <v>1639299.8779599965</v>
      </c>
      <c r="P175" s="364">
        <v>3.2194713186668868E-2</v>
      </c>
      <c r="Q175" s="358">
        <v>8.1162596632498293E-2</v>
      </c>
    </row>
    <row r="176" spans="1:24">
      <c r="A176" s="450"/>
      <c r="B176" s="297" t="s">
        <v>393</v>
      </c>
      <c r="C176" s="361">
        <v>4746801.1110804612</v>
      </c>
      <c r="D176" s="361">
        <v>223438.78800006676</v>
      </c>
      <c r="E176" s="362">
        <v>4.9396615181581498E-2</v>
      </c>
      <c r="F176" s="363">
        <v>13900327.414034139</v>
      </c>
      <c r="G176" s="363">
        <v>634154.42711324431</v>
      </c>
      <c r="H176" s="362">
        <v>4.7802363781812317E-2</v>
      </c>
      <c r="I176" s="357">
        <v>0.10308571209793937</v>
      </c>
      <c r="J176" s="367" t="s">
        <v>393</v>
      </c>
      <c r="K176" s="361">
        <v>4746801.1110804612</v>
      </c>
      <c r="L176" s="361">
        <v>223438.78800006676</v>
      </c>
      <c r="M176" s="362">
        <v>4.9396615181581498E-2</v>
      </c>
      <c r="N176" s="363">
        <v>13900327.414034139</v>
      </c>
      <c r="O176" s="363">
        <v>634154.42711324431</v>
      </c>
      <c r="P176" s="362">
        <v>4.7802363781812317E-2</v>
      </c>
      <c r="Q176" s="357">
        <v>0.10308571209793937</v>
      </c>
    </row>
    <row r="177" spans="1:17">
      <c r="A177" s="450"/>
      <c r="B177" s="297" t="s">
        <v>394</v>
      </c>
      <c r="C177" s="381">
        <v>2000732.2280583177</v>
      </c>
      <c r="D177" s="381">
        <v>89657.796831382439</v>
      </c>
      <c r="E177" s="364">
        <v>4.6914863893511953E-2</v>
      </c>
      <c r="F177" s="365">
        <v>6134854.4049000535</v>
      </c>
      <c r="G177" s="365">
        <v>196092.7949822722</v>
      </c>
      <c r="H177" s="364">
        <v>3.3019138982577717E-2</v>
      </c>
      <c r="I177" s="358">
        <v>6.4359055259721049E-2</v>
      </c>
      <c r="J177" s="366" t="s">
        <v>394</v>
      </c>
      <c r="K177" s="381">
        <v>2000732.2280583177</v>
      </c>
      <c r="L177" s="381">
        <v>89657.796831382439</v>
      </c>
      <c r="M177" s="364">
        <v>4.6914863893511953E-2</v>
      </c>
      <c r="N177" s="365">
        <v>6134854.4049000535</v>
      </c>
      <c r="O177" s="365">
        <v>196092.7949822722</v>
      </c>
      <c r="P177" s="364">
        <v>3.3019138982577717E-2</v>
      </c>
      <c r="Q177" s="358">
        <v>6.4359055259721049E-2</v>
      </c>
    </row>
    <row r="178" spans="1:17">
      <c r="A178" s="450"/>
      <c r="B178" s="297" t="s">
        <v>395</v>
      </c>
      <c r="C178" s="361">
        <v>1350285.9833029585</v>
      </c>
      <c r="D178" s="361">
        <v>49351.859709315235</v>
      </c>
      <c r="E178" s="362">
        <v>3.7935710051933934E-2</v>
      </c>
      <c r="F178" s="363">
        <v>4138356.5306752692</v>
      </c>
      <c r="G178" s="363">
        <v>134050.94114093762</v>
      </c>
      <c r="H178" s="362">
        <v>3.3476701051811247E-2</v>
      </c>
      <c r="I178" s="357">
        <v>7.2261892429974564E-2</v>
      </c>
      <c r="J178" s="367" t="s">
        <v>395</v>
      </c>
      <c r="K178" s="361">
        <v>1350285.9833029585</v>
      </c>
      <c r="L178" s="361">
        <v>49351.859709315235</v>
      </c>
      <c r="M178" s="362">
        <v>3.7935710051933934E-2</v>
      </c>
      <c r="N178" s="363">
        <v>4138356.5306752692</v>
      </c>
      <c r="O178" s="363">
        <v>134050.94114093762</v>
      </c>
      <c r="P178" s="362">
        <v>3.3476701051811247E-2</v>
      </c>
      <c r="Q178" s="357">
        <v>7.2261892429974564E-2</v>
      </c>
    </row>
    <row r="179" spans="1:17">
      <c r="A179" s="450"/>
      <c r="B179" s="297" t="s">
        <v>358</v>
      </c>
      <c r="C179" s="381">
        <v>50922496.233889677</v>
      </c>
      <c r="D179" s="381">
        <v>-546605.62369260192</v>
      </c>
      <c r="E179" s="364">
        <v>-1.062007309171799E-2</v>
      </c>
      <c r="F179" s="365">
        <v>157906874.67939481</v>
      </c>
      <c r="G179" s="365">
        <v>1253082.4103889167</v>
      </c>
      <c r="H179" s="364">
        <v>7.9990557026358069E-3</v>
      </c>
      <c r="I179" s="358">
        <v>5.6770646918281514E-2</v>
      </c>
      <c r="J179" s="366" t="s">
        <v>358</v>
      </c>
      <c r="K179" s="381">
        <v>50922496.233889677</v>
      </c>
      <c r="L179" s="381">
        <v>-546605.62369260192</v>
      </c>
      <c r="M179" s="364">
        <v>-1.062007309171799E-2</v>
      </c>
      <c r="N179" s="365">
        <v>157906874.67939481</v>
      </c>
      <c r="O179" s="365">
        <v>1253082.4103889167</v>
      </c>
      <c r="P179" s="364">
        <v>7.9990557026358069E-3</v>
      </c>
      <c r="Q179" s="358">
        <v>5.6770646918281514E-2</v>
      </c>
    </row>
    <row r="180" spans="1:17">
      <c r="A180" s="450"/>
      <c r="B180" s="297" t="s">
        <v>396</v>
      </c>
      <c r="C180" s="361">
        <v>50922496.233889677</v>
      </c>
      <c r="D180" s="361">
        <v>-546605.62369261682</v>
      </c>
      <c r="E180" s="362">
        <v>-1.0620073091718276E-2</v>
      </c>
      <c r="F180" s="363">
        <v>157906874.67939484</v>
      </c>
      <c r="G180" s="363">
        <v>1253082.4103889465</v>
      </c>
      <c r="H180" s="362">
        <v>7.9990557026359977E-3</v>
      </c>
      <c r="I180" s="357">
        <v>5.6770646918281008E-2</v>
      </c>
      <c r="J180" s="367" t="s">
        <v>396</v>
      </c>
      <c r="K180" s="361">
        <v>50922496.233889677</v>
      </c>
      <c r="L180" s="361">
        <v>-546605.62369261682</v>
      </c>
      <c r="M180" s="362">
        <v>-1.0620073091718276E-2</v>
      </c>
      <c r="N180" s="363">
        <v>157906874.67939484</v>
      </c>
      <c r="O180" s="363">
        <v>1253082.4103889465</v>
      </c>
      <c r="P180" s="362">
        <v>7.9990557026359977E-3</v>
      </c>
      <c r="Q180" s="357">
        <v>5.6770646918281008E-2</v>
      </c>
    </row>
    <row r="181" spans="1:17">
      <c r="A181" s="450"/>
      <c r="B181" s="297" t="s">
        <v>359</v>
      </c>
      <c r="C181" s="381">
        <v>36236054.028313257</v>
      </c>
      <c r="D181" s="381">
        <v>1229551.2075389326</v>
      </c>
      <c r="E181" s="364">
        <v>3.5123508733047891E-2</v>
      </c>
      <c r="F181" s="365">
        <v>98686851.688989192</v>
      </c>
      <c r="G181" s="365">
        <v>4038993.2142096758</v>
      </c>
      <c r="H181" s="364">
        <v>4.2673899645451908E-2</v>
      </c>
      <c r="I181" s="358">
        <v>0.10508863755654094</v>
      </c>
      <c r="J181" s="366" t="s">
        <v>359</v>
      </c>
      <c r="K181" s="381">
        <v>36236054.028313257</v>
      </c>
      <c r="L181" s="381">
        <v>1229551.2075389326</v>
      </c>
      <c r="M181" s="364">
        <v>3.5123508733047891E-2</v>
      </c>
      <c r="N181" s="365">
        <v>98686851.688989192</v>
      </c>
      <c r="O181" s="365">
        <v>4038993.2142096758</v>
      </c>
      <c r="P181" s="364">
        <v>4.2673899645451908E-2</v>
      </c>
      <c r="Q181" s="358">
        <v>0.10508863755654094</v>
      </c>
    </row>
    <row r="182" spans="1:17">
      <c r="A182" s="450"/>
      <c r="B182" s="297" t="s">
        <v>425</v>
      </c>
      <c r="C182" s="361">
        <v>3727307.5430784672</v>
      </c>
      <c r="D182" s="361">
        <v>173798.6927323034</v>
      </c>
      <c r="E182" s="362">
        <v>4.8909036125060687E-2</v>
      </c>
      <c r="F182" s="363">
        <v>10327093.492227368</v>
      </c>
      <c r="G182" s="363">
        <v>543980.20483505726</v>
      </c>
      <c r="H182" s="362">
        <v>5.5603997301768467E-2</v>
      </c>
      <c r="I182" s="357">
        <v>0.11190871039367152</v>
      </c>
      <c r="J182" s="367" t="s">
        <v>425</v>
      </c>
      <c r="K182" s="361">
        <v>3727307.5430784672</v>
      </c>
      <c r="L182" s="361">
        <v>173798.6927323034</v>
      </c>
      <c r="M182" s="362">
        <v>4.8909036125060687E-2</v>
      </c>
      <c r="N182" s="363">
        <v>10327093.492227368</v>
      </c>
      <c r="O182" s="363">
        <v>543980.20483505726</v>
      </c>
      <c r="P182" s="362">
        <v>5.5603997301768467E-2</v>
      </c>
      <c r="Q182" s="357">
        <v>0.11190871039367152</v>
      </c>
    </row>
    <row r="183" spans="1:17">
      <c r="A183" s="450"/>
      <c r="B183" s="297" t="s">
        <v>426</v>
      </c>
      <c r="C183" s="381">
        <v>14732515.81881956</v>
      </c>
      <c r="D183" s="381">
        <v>394676.15688301623</v>
      </c>
      <c r="E183" s="364">
        <v>2.7526891511472602E-2</v>
      </c>
      <c r="F183" s="365">
        <v>39776428.994737417</v>
      </c>
      <c r="G183" s="365">
        <v>1452070.2970255315</v>
      </c>
      <c r="H183" s="364">
        <v>3.7888965304779539E-2</v>
      </c>
      <c r="I183" s="358">
        <v>0.10250838592791869</v>
      </c>
      <c r="J183" s="366" t="s">
        <v>426</v>
      </c>
      <c r="K183" s="381">
        <v>14732515.81881956</v>
      </c>
      <c r="L183" s="381">
        <v>394676.15688301623</v>
      </c>
      <c r="M183" s="364">
        <v>2.7526891511472602E-2</v>
      </c>
      <c r="N183" s="365">
        <v>39776428.994737417</v>
      </c>
      <c r="O183" s="365">
        <v>1452070.2970255315</v>
      </c>
      <c r="P183" s="364">
        <v>3.7888965304779539E-2</v>
      </c>
      <c r="Q183" s="358">
        <v>0.10250838592791869</v>
      </c>
    </row>
    <row r="184" spans="1:17">
      <c r="A184" s="450"/>
      <c r="B184" s="297" t="s">
        <v>427</v>
      </c>
      <c r="C184" s="361">
        <v>8353597.8384249415</v>
      </c>
      <c r="D184" s="361">
        <v>286892.28953997605</v>
      </c>
      <c r="E184" s="362">
        <v>3.5564988433181649E-2</v>
      </c>
      <c r="F184" s="363">
        <v>22779749.889558975</v>
      </c>
      <c r="G184" s="363">
        <v>973421.84072566032</v>
      </c>
      <c r="H184" s="362">
        <v>4.4639420197007472E-2</v>
      </c>
      <c r="I184" s="357">
        <v>0.10334387197483721</v>
      </c>
      <c r="J184" s="367" t="s">
        <v>427</v>
      </c>
      <c r="K184" s="361">
        <v>8353597.8384249415</v>
      </c>
      <c r="L184" s="361">
        <v>286892.28953997605</v>
      </c>
      <c r="M184" s="362">
        <v>3.5564988433181649E-2</v>
      </c>
      <c r="N184" s="363">
        <v>22779749.889558975</v>
      </c>
      <c r="O184" s="363">
        <v>973421.84072566032</v>
      </c>
      <c r="P184" s="362">
        <v>4.4639420197007472E-2</v>
      </c>
      <c r="Q184" s="357">
        <v>0.10334387197483721</v>
      </c>
    </row>
    <row r="185" spans="1:17">
      <c r="A185" s="450"/>
      <c r="B185" s="297" t="s">
        <v>428</v>
      </c>
      <c r="C185" s="381">
        <v>9422632.8279906046</v>
      </c>
      <c r="D185" s="381">
        <v>374184.06838428043</v>
      </c>
      <c r="E185" s="364">
        <v>4.1353394192239448E-2</v>
      </c>
      <c r="F185" s="365">
        <v>25803579.312465452</v>
      </c>
      <c r="G185" s="365">
        <v>1069520.8716234751</v>
      </c>
      <c r="H185" s="364">
        <v>4.324081606670075E-2</v>
      </c>
      <c r="I185" s="358">
        <v>0.10794446525644216</v>
      </c>
      <c r="J185" s="366" t="s">
        <v>428</v>
      </c>
      <c r="K185" s="381">
        <v>9422632.8279906046</v>
      </c>
      <c r="L185" s="381">
        <v>374184.06838428043</v>
      </c>
      <c r="M185" s="364">
        <v>4.1353394192239448E-2</v>
      </c>
      <c r="N185" s="365">
        <v>25803579.312465452</v>
      </c>
      <c r="O185" s="365">
        <v>1069520.8716234751</v>
      </c>
      <c r="P185" s="364">
        <v>4.324081606670075E-2</v>
      </c>
      <c r="Q185" s="358">
        <v>0.10794446525644216</v>
      </c>
    </row>
    <row r="186" spans="1:17">
      <c r="A186" s="450"/>
      <c r="B186" s="297" t="s">
        <v>360</v>
      </c>
      <c r="C186" s="361">
        <v>3280876.5039741034</v>
      </c>
      <c r="D186" s="361">
        <v>129484.14664569125</v>
      </c>
      <c r="E186" s="362">
        <v>4.1087916693261652E-2</v>
      </c>
      <c r="F186" s="363">
        <v>9438950.7688344531</v>
      </c>
      <c r="G186" s="363">
        <v>341642.17168557271</v>
      </c>
      <c r="H186" s="362">
        <v>3.7554202766370288E-2</v>
      </c>
      <c r="I186" s="357">
        <v>8.1204853459988388E-2</v>
      </c>
      <c r="J186" s="367" t="s">
        <v>360</v>
      </c>
      <c r="K186" s="361">
        <v>3280876.5039741034</v>
      </c>
      <c r="L186" s="361">
        <v>129484.14664569125</v>
      </c>
      <c r="M186" s="362">
        <v>4.1087916693261652E-2</v>
      </c>
      <c r="N186" s="363">
        <v>9438950.7688344531</v>
      </c>
      <c r="O186" s="363">
        <v>341642.17168557271</v>
      </c>
      <c r="P186" s="362">
        <v>3.7554202766370288E-2</v>
      </c>
      <c r="Q186" s="357">
        <v>8.1204853459988388E-2</v>
      </c>
    </row>
    <row r="187" spans="1:17">
      <c r="A187" s="450"/>
      <c r="B187" s="297" t="s">
        <v>397</v>
      </c>
      <c r="C187" s="381">
        <v>3280876.5039741034</v>
      </c>
      <c r="D187" s="381">
        <v>129484.14664569125</v>
      </c>
      <c r="E187" s="364">
        <v>4.1087916693261652E-2</v>
      </c>
      <c r="F187" s="365">
        <v>9438950.7688344531</v>
      </c>
      <c r="G187" s="365">
        <v>341642.17168557271</v>
      </c>
      <c r="H187" s="364">
        <v>3.7554202766370288E-2</v>
      </c>
      <c r="I187" s="358">
        <v>8.1204853459988124E-2</v>
      </c>
      <c r="J187" s="366" t="s">
        <v>397</v>
      </c>
      <c r="K187" s="381">
        <v>3280876.5039741034</v>
      </c>
      <c r="L187" s="381">
        <v>129484.14664569125</v>
      </c>
      <c r="M187" s="364">
        <v>4.1087916693261652E-2</v>
      </c>
      <c r="N187" s="365">
        <v>9438950.7688344531</v>
      </c>
      <c r="O187" s="365">
        <v>341642.17168557271</v>
      </c>
      <c r="P187" s="364">
        <v>3.7554202766370288E-2</v>
      </c>
      <c r="Q187" s="358">
        <v>8.1204853459988124E-2</v>
      </c>
    </row>
    <row r="188" spans="1:17">
      <c r="A188" s="450"/>
      <c r="B188" s="297" t="s">
        <v>361</v>
      </c>
      <c r="C188" s="361">
        <v>11664347.407992486</v>
      </c>
      <c r="D188" s="361">
        <v>558773.32045724243</v>
      </c>
      <c r="E188" s="362">
        <v>5.0314672258537502E-2</v>
      </c>
      <c r="F188" s="363">
        <v>30473992.726753011</v>
      </c>
      <c r="G188" s="363">
        <v>1878854.745653335</v>
      </c>
      <c r="H188" s="362">
        <v>6.5705391836024293E-2</v>
      </c>
      <c r="I188" s="357">
        <v>0.10223924654544372</v>
      </c>
      <c r="J188" s="367" t="s">
        <v>361</v>
      </c>
      <c r="K188" s="361">
        <v>11664347.407992486</v>
      </c>
      <c r="L188" s="361">
        <v>558773.32045724243</v>
      </c>
      <c r="M188" s="362">
        <v>5.0314672258537502E-2</v>
      </c>
      <c r="N188" s="363">
        <v>30473992.726753011</v>
      </c>
      <c r="O188" s="363">
        <v>1878854.745653335</v>
      </c>
      <c r="P188" s="362">
        <v>6.5705391836024293E-2</v>
      </c>
      <c r="Q188" s="357">
        <v>0.10223924654544372</v>
      </c>
    </row>
    <row r="189" spans="1:17">
      <c r="A189" s="450"/>
      <c r="B189" s="297" t="s">
        <v>398</v>
      </c>
      <c r="C189" s="381">
        <v>11664347.407992488</v>
      </c>
      <c r="D189" s="381">
        <v>558773.32045724243</v>
      </c>
      <c r="E189" s="364">
        <v>5.0314672258537495E-2</v>
      </c>
      <c r="F189" s="365">
        <v>30473992.726753008</v>
      </c>
      <c r="G189" s="365">
        <v>1878854.7456533499</v>
      </c>
      <c r="H189" s="364">
        <v>6.5705391836024862E-2</v>
      </c>
      <c r="I189" s="358">
        <v>0.10223924654544396</v>
      </c>
      <c r="J189" s="366" t="s">
        <v>398</v>
      </c>
      <c r="K189" s="381">
        <v>11664347.407992488</v>
      </c>
      <c r="L189" s="381">
        <v>558773.32045724243</v>
      </c>
      <c r="M189" s="364">
        <v>5.0314672258537495E-2</v>
      </c>
      <c r="N189" s="365">
        <v>30473992.726753008</v>
      </c>
      <c r="O189" s="365">
        <v>1878854.7456533499</v>
      </c>
      <c r="P189" s="364">
        <v>6.5705391836024862E-2</v>
      </c>
      <c r="Q189" s="358">
        <v>0.10223924654544396</v>
      </c>
    </row>
    <row r="190" spans="1:17">
      <c r="A190" s="450"/>
      <c r="B190" s="297" t="s">
        <v>362</v>
      </c>
      <c r="C190" s="361">
        <v>7524674.7993697533</v>
      </c>
      <c r="D190" s="361">
        <v>-87976.810328534804</v>
      </c>
      <c r="E190" s="362">
        <v>-1.1556657895187927E-2</v>
      </c>
      <c r="F190" s="363">
        <v>21716327.492143225</v>
      </c>
      <c r="G190" s="363">
        <v>352968.94448012486</v>
      </c>
      <c r="H190" s="362">
        <v>1.6522165449436577E-2</v>
      </c>
      <c r="I190" s="357">
        <v>6.1101631569086302E-2</v>
      </c>
      <c r="J190" s="367" t="s">
        <v>362</v>
      </c>
      <c r="K190" s="361">
        <v>7524674.7993697533</v>
      </c>
      <c r="L190" s="361">
        <v>-87976.810328534804</v>
      </c>
      <c r="M190" s="362">
        <v>-1.1556657895187927E-2</v>
      </c>
      <c r="N190" s="363">
        <v>21716327.492143225</v>
      </c>
      <c r="O190" s="363">
        <v>352968.94448012486</v>
      </c>
      <c r="P190" s="362">
        <v>1.6522165449436577E-2</v>
      </c>
      <c r="Q190" s="357">
        <v>6.1101631569086302E-2</v>
      </c>
    </row>
    <row r="191" spans="1:17">
      <c r="A191" s="450"/>
      <c r="B191" s="297" t="s">
        <v>399</v>
      </c>
      <c r="C191" s="381">
        <v>7524674.7993697543</v>
      </c>
      <c r="D191" s="381">
        <v>-87976.81032853201</v>
      </c>
      <c r="E191" s="364">
        <v>-1.1556657895187563E-2</v>
      </c>
      <c r="F191" s="365">
        <v>21716327.492143217</v>
      </c>
      <c r="G191" s="365">
        <v>352968.94448012114</v>
      </c>
      <c r="H191" s="364">
        <v>1.6522165449436407E-2</v>
      </c>
      <c r="I191" s="358">
        <v>6.1101631569085949E-2</v>
      </c>
      <c r="J191" s="366" t="s">
        <v>399</v>
      </c>
      <c r="K191" s="381">
        <v>7524674.7993697543</v>
      </c>
      <c r="L191" s="381">
        <v>-87976.81032853201</v>
      </c>
      <c r="M191" s="364">
        <v>-1.1556657895187563E-2</v>
      </c>
      <c r="N191" s="365">
        <v>21716327.492143217</v>
      </c>
      <c r="O191" s="365">
        <v>352968.94448012114</v>
      </c>
      <c r="P191" s="364">
        <v>1.6522165449436407E-2</v>
      </c>
      <c r="Q191" s="358">
        <v>6.1101631569085949E-2</v>
      </c>
    </row>
    <row r="192" spans="1:17">
      <c r="A192" s="450"/>
      <c r="B192" s="297" t="s">
        <v>363</v>
      </c>
      <c r="C192" s="361">
        <v>17882718.290591937</v>
      </c>
      <c r="D192" s="361">
        <v>264705.66990488395</v>
      </c>
      <c r="E192" s="362">
        <v>1.5024717918187141E-2</v>
      </c>
      <c r="F192" s="363">
        <v>49087722.040019296</v>
      </c>
      <c r="G192" s="363">
        <v>1414291.0262357816</v>
      </c>
      <c r="H192" s="362">
        <v>2.9666231193363798E-2</v>
      </c>
      <c r="I192" s="357">
        <v>6.7718188584919542E-2</v>
      </c>
      <c r="J192" s="367" t="s">
        <v>363</v>
      </c>
      <c r="K192" s="361">
        <v>17882718.290591937</v>
      </c>
      <c r="L192" s="361">
        <v>264705.66990488395</v>
      </c>
      <c r="M192" s="362">
        <v>1.5024717918187141E-2</v>
      </c>
      <c r="N192" s="363">
        <v>49087722.040019296</v>
      </c>
      <c r="O192" s="363">
        <v>1414291.0262357816</v>
      </c>
      <c r="P192" s="362">
        <v>2.9666231193363798E-2</v>
      </c>
      <c r="Q192" s="357">
        <v>6.7718188584919542E-2</v>
      </c>
    </row>
    <row r="193" spans="1:17">
      <c r="A193" s="450"/>
      <c r="B193" s="297" t="s">
        <v>400</v>
      </c>
      <c r="C193" s="381">
        <v>17882718.290591933</v>
      </c>
      <c r="D193" s="381">
        <v>264705.66990488768</v>
      </c>
      <c r="E193" s="364">
        <v>1.5024717918187359E-2</v>
      </c>
      <c r="F193" s="365">
        <v>49087722.040019251</v>
      </c>
      <c r="G193" s="365">
        <v>1414291.0262357295</v>
      </c>
      <c r="H193" s="364">
        <v>2.9666231193362699E-2</v>
      </c>
      <c r="I193" s="358">
        <v>6.7718188584919792E-2</v>
      </c>
      <c r="J193" s="366" t="s">
        <v>400</v>
      </c>
      <c r="K193" s="381">
        <v>17882718.290591933</v>
      </c>
      <c r="L193" s="381">
        <v>264705.66990488768</v>
      </c>
      <c r="M193" s="364">
        <v>1.5024717918187359E-2</v>
      </c>
      <c r="N193" s="365">
        <v>49087722.040019251</v>
      </c>
      <c r="O193" s="365">
        <v>1414291.0262357295</v>
      </c>
      <c r="P193" s="364">
        <v>2.9666231193362699E-2</v>
      </c>
      <c r="Q193" s="358">
        <v>6.7718188584919792E-2</v>
      </c>
    </row>
    <row r="194" spans="1:17">
      <c r="A194" s="450"/>
      <c r="B194" s="297" t="s">
        <v>364</v>
      </c>
      <c r="C194" s="361">
        <v>12679068.599016771</v>
      </c>
      <c r="D194" s="361">
        <v>-28960.091320097446</v>
      </c>
      <c r="E194" s="362">
        <v>-2.2788814871120473E-3</v>
      </c>
      <c r="F194" s="363">
        <v>37954385.959396146</v>
      </c>
      <c r="G194" s="363">
        <v>-14050.027807489038</v>
      </c>
      <c r="H194" s="362">
        <v>-3.7004494502286761E-4</v>
      </c>
      <c r="I194" s="357">
        <v>5.4528184262358947E-2</v>
      </c>
      <c r="J194" s="367" t="s">
        <v>364</v>
      </c>
      <c r="K194" s="361">
        <v>12679068.599016771</v>
      </c>
      <c r="L194" s="361">
        <v>-28960.091320097446</v>
      </c>
      <c r="M194" s="362">
        <v>-2.2788814871120473E-3</v>
      </c>
      <c r="N194" s="363">
        <v>37954385.959396146</v>
      </c>
      <c r="O194" s="363">
        <v>-14050.027807489038</v>
      </c>
      <c r="P194" s="362">
        <v>-3.7004494502286761E-4</v>
      </c>
      <c r="Q194" s="357">
        <v>5.4528184262358947E-2</v>
      </c>
    </row>
    <row r="195" spans="1:17">
      <c r="A195" s="450"/>
      <c r="B195" s="297" t="s">
        <v>401</v>
      </c>
      <c r="C195" s="381">
        <v>12679068.599016765</v>
      </c>
      <c r="D195" s="381">
        <v>-28960.091320104897</v>
      </c>
      <c r="E195" s="364">
        <v>-2.2788814871126332E-3</v>
      </c>
      <c r="F195" s="365">
        <v>37954385.959396154</v>
      </c>
      <c r="G195" s="365">
        <v>-14050.027807481587</v>
      </c>
      <c r="H195" s="364">
        <v>-3.7004494502267137E-4</v>
      </c>
      <c r="I195" s="358">
        <v>5.4528184262359107E-2</v>
      </c>
      <c r="J195" s="366" t="s">
        <v>401</v>
      </c>
      <c r="K195" s="381">
        <v>12679068.599016765</v>
      </c>
      <c r="L195" s="381">
        <v>-28960.091320104897</v>
      </c>
      <c r="M195" s="364">
        <v>-2.2788814871126332E-3</v>
      </c>
      <c r="N195" s="365">
        <v>37954385.959396154</v>
      </c>
      <c r="O195" s="365">
        <v>-14050.027807481587</v>
      </c>
      <c r="P195" s="364">
        <v>-3.7004494502267137E-4</v>
      </c>
      <c r="Q195" s="358">
        <v>5.4528184262359107E-2</v>
      </c>
    </row>
    <row r="196" spans="1:17">
      <c r="A196" s="450"/>
      <c r="B196" s="297" t="s">
        <v>365</v>
      </c>
      <c r="C196" s="361">
        <v>10573771.136209095</v>
      </c>
      <c r="D196" s="361">
        <v>207439.3671330642</v>
      </c>
      <c r="E196" s="362">
        <v>2.0010874796799371E-2</v>
      </c>
      <c r="F196" s="363">
        <v>27905528.389411181</v>
      </c>
      <c r="G196" s="363">
        <v>871251.36881002411</v>
      </c>
      <c r="H196" s="362">
        <v>3.2227655585022566E-2</v>
      </c>
      <c r="I196" s="357">
        <v>6.6103594021897111E-2</v>
      </c>
      <c r="J196" s="367" t="s">
        <v>365</v>
      </c>
      <c r="K196" s="361">
        <v>10573771.136209095</v>
      </c>
      <c r="L196" s="361">
        <v>207439.3671330642</v>
      </c>
      <c r="M196" s="362">
        <v>2.0010874796799371E-2</v>
      </c>
      <c r="N196" s="363">
        <v>27905528.389411181</v>
      </c>
      <c r="O196" s="363">
        <v>871251.36881002411</v>
      </c>
      <c r="P196" s="362">
        <v>3.2227655585022566E-2</v>
      </c>
      <c r="Q196" s="357">
        <v>6.6103594021897111E-2</v>
      </c>
    </row>
    <row r="197" spans="1:17">
      <c r="A197" s="450"/>
      <c r="B197" s="297" t="s">
        <v>402</v>
      </c>
      <c r="C197" s="381">
        <v>10573771.136209095</v>
      </c>
      <c r="D197" s="381">
        <v>207439.36713306606</v>
      </c>
      <c r="E197" s="364">
        <v>2.0010874796799555E-2</v>
      </c>
      <c r="F197" s="365">
        <v>27905528.389411192</v>
      </c>
      <c r="G197" s="365">
        <v>871251.36881001666</v>
      </c>
      <c r="H197" s="364">
        <v>3.2227655585022268E-2</v>
      </c>
      <c r="I197" s="358">
        <v>6.6103594021896722E-2</v>
      </c>
      <c r="J197" s="366" t="s">
        <v>402</v>
      </c>
      <c r="K197" s="381">
        <v>10573771.136209095</v>
      </c>
      <c r="L197" s="381">
        <v>207439.36713306606</v>
      </c>
      <c r="M197" s="364">
        <v>2.0010874796799555E-2</v>
      </c>
      <c r="N197" s="365">
        <v>27905528.389411192</v>
      </c>
      <c r="O197" s="365">
        <v>871251.36881001666</v>
      </c>
      <c r="P197" s="364">
        <v>3.2227655585022268E-2</v>
      </c>
      <c r="Q197" s="358">
        <v>6.6103594021896722E-2</v>
      </c>
    </row>
    <row r="198" spans="1:17">
      <c r="A198" s="450"/>
      <c r="B198" s="297" t="s">
        <v>366</v>
      </c>
      <c r="C198" s="361">
        <v>8824039.864165483</v>
      </c>
      <c r="D198" s="361">
        <v>340580.74298797175</v>
      </c>
      <c r="E198" s="362">
        <v>4.0146447118224439E-2</v>
      </c>
      <c r="F198" s="363">
        <v>24386301.367536798</v>
      </c>
      <c r="G198" s="363">
        <v>1202213.9458802193</v>
      </c>
      <c r="H198" s="362">
        <v>5.1855133394520178E-2</v>
      </c>
      <c r="I198" s="357">
        <v>8.5305331203735235E-2</v>
      </c>
      <c r="J198" s="367" t="s">
        <v>366</v>
      </c>
      <c r="K198" s="361">
        <v>8824039.864165483</v>
      </c>
      <c r="L198" s="361">
        <v>340580.74298797175</v>
      </c>
      <c r="M198" s="362">
        <v>4.0146447118224439E-2</v>
      </c>
      <c r="N198" s="363">
        <v>24386301.367536798</v>
      </c>
      <c r="O198" s="363">
        <v>1202213.9458802193</v>
      </c>
      <c r="P198" s="362">
        <v>5.1855133394520178E-2</v>
      </c>
      <c r="Q198" s="357">
        <v>8.5305331203735235E-2</v>
      </c>
    </row>
    <row r="199" spans="1:17">
      <c r="A199" s="450"/>
      <c r="B199" s="297" t="s">
        <v>403</v>
      </c>
      <c r="C199" s="381">
        <v>2993975.9667264838</v>
      </c>
      <c r="D199" s="381">
        <v>142755.11091181682</v>
      </c>
      <c r="E199" s="364">
        <v>5.0068064920571725E-2</v>
      </c>
      <c r="F199" s="365">
        <v>8353542.9509618338</v>
      </c>
      <c r="G199" s="365">
        <v>457781.27084031142</v>
      </c>
      <c r="H199" s="364">
        <v>5.7978101339206806E-2</v>
      </c>
      <c r="I199" s="358">
        <v>9.12588001827324E-2</v>
      </c>
      <c r="J199" s="366" t="s">
        <v>403</v>
      </c>
      <c r="K199" s="381">
        <v>2993975.9667264838</v>
      </c>
      <c r="L199" s="381">
        <v>142755.11091181682</v>
      </c>
      <c r="M199" s="364">
        <v>5.0068064920571725E-2</v>
      </c>
      <c r="N199" s="365">
        <v>8353542.9509618338</v>
      </c>
      <c r="O199" s="365">
        <v>457781.27084031142</v>
      </c>
      <c r="P199" s="364">
        <v>5.7978101339206806E-2</v>
      </c>
      <c r="Q199" s="358">
        <v>9.12588001827324E-2</v>
      </c>
    </row>
    <row r="200" spans="1:17">
      <c r="A200" s="450"/>
      <c r="B200" s="297" t="s">
        <v>404</v>
      </c>
      <c r="C200" s="361">
        <v>5830063.8974389816</v>
      </c>
      <c r="D200" s="361">
        <v>197825.6320761526</v>
      </c>
      <c r="E200" s="362">
        <v>3.5123803851257823E-2</v>
      </c>
      <c r="F200" s="363">
        <v>16032758.416574962</v>
      </c>
      <c r="G200" s="363">
        <v>744432.67503990233</v>
      </c>
      <c r="H200" s="362">
        <v>4.869288420624375E-2</v>
      </c>
      <c r="I200" s="357">
        <v>8.227674793058673E-2</v>
      </c>
      <c r="J200" s="367" t="s">
        <v>404</v>
      </c>
      <c r="K200" s="361">
        <v>5830063.8974389816</v>
      </c>
      <c r="L200" s="361">
        <v>197825.6320761526</v>
      </c>
      <c r="M200" s="362">
        <v>3.5123803851257823E-2</v>
      </c>
      <c r="N200" s="363">
        <v>16032758.416574962</v>
      </c>
      <c r="O200" s="363">
        <v>744432.67503990233</v>
      </c>
      <c r="P200" s="362">
        <v>4.869288420624375E-2</v>
      </c>
      <c r="Q200" s="357">
        <v>8.227674793058673E-2</v>
      </c>
    </row>
    <row r="201" spans="1:17">
      <c r="A201" s="450"/>
      <c r="B201" s="297" t="s">
        <v>367</v>
      </c>
      <c r="C201" s="381">
        <v>92656663.735477492</v>
      </c>
      <c r="D201" s="381">
        <v>3547643.495062694</v>
      </c>
      <c r="E201" s="364">
        <v>3.9812394811335652E-2</v>
      </c>
      <c r="F201" s="365">
        <v>278214450.67349714</v>
      </c>
      <c r="G201" s="365">
        <v>11556308.854662359</v>
      </c>
      <c r="H201" s="364">
        <v>4.3337543627351961E-2</v>
      </c>
      <c r="I201" s="358">
        <v>7.8947301206688719E-2</v>
      </c>
      <c r="J201" s="366" t="s">
        <v>367</v>
      </c>
      <c r="K201" s="381">
        <v>92656663.735477492</v>
      </c>
      <c r="L201" s="381">
        <v>3547643.495062694</v>
      </c>
      <c r="M201" s="364">
        <v>3.9812394811335652E-2</v>
      </c>
      <c r="N201" s="365">
        <v>278214450.67349714</v>
      </c>
      <c r="O201" s="365">
        <v>11556308.854662359</v>
      </c>
      <c r="P201" s="364">
        <v>4.3337543627351961E-2</v>
      </c>
      <c r="Q201" s="358">
        <v>7.8947301206688719E-2</v>
      </c>
    </row>
    <row r="202" spans="1:17">
      <c r="A202" s="450"/>
      <c r="B202" s="297" t="s">
        <v>405</v>
      </c>
      <c r="C202" s="361">
        <v>25037344.509912245</v>
      </c>
      <c r="D202" s="361">
        <v>707180.68817158416</v>
      </c>
      <c r="E202" s="362">
        <v>2.9066006022518846E-2</v>
      </c>
      <c r="F202" s="363">
        <v>70657999.650696993</v>
      </c>
      <c r="G202" s="363">
        <v>2129153.6311262697</v>
      </c>
      <c r="H202" s="362">
        <v>3.1069451111408151E-2</v>
      </c>
      <c r="I202" s="357">
        <v>7.8321739699302312E-2</v>
      </c>
      <c r="J202" s="367" t="s">
        <v>405</v>
      </c>
      <c r="K202" s="361">
        <v>25037344.509912245</v>
      </c>
      <c r="L202" s="361">
        <v>707180.68817158416</v>
      </c>
      <c r="M202" s="362">
        <v>2.9066006022518846E-2</v>
      </c>
      <c r="N202" s="363">
        <v>70657999.650696993</v>
      </c>
      <c r="O202" s="363">
        <v>2129153.6311262697</v>
      </c>
      <c r="P202" s="362">
        <v>3.1069451111408151E-2</v>
      </c>
      <c r="Q202" s="357">
        <v>7.8321739699302312E-2</v>
      </c>
    </row>
    <row r="203" spans="1:17">
      <c r="A203" s="450"/>
      <c r="B203" s="297" t="s">
        <v>406</v>
      </c>
      <c r="C203" s="381">
        <v>18290292.377994239</v>
      </c>
      <c r="D203" s="381">
        <v>910906.33792275935</v>
      </c>
      <c r="E203" s="364">
        <v>5.2413033223526515E-2</v>
      </c>
      <c r="F203" s="365">
        <v>55547409.706272215</v>
      </c>
      <c r="G203" s="365">
        <v>2560373.0962879807</v>
      </c>
      <c r="H203" s="364">
        <v>4.8320745225550792E-2</v>
      </c>
      <c r="I203" s="358">
        <v>8.4337980460876608E-2</v>
      </c>
      <c r="J203" s="366" t="s">
        <v>406</v>
      </c>
      <c r="K203" s="381">
        <v>18290292.377994239</v>
      </c>
      <c r="L203" s="381">
        <v>910906.33792275935</v>
      </c>
      <c r="M203" s="364">
        <v>5.2413033223526515E-2</v>
      </c>
      <c r="N203" s="365">
        <v>55547409.706272215</v>
      </c>
      <c r="O203" s="365">
        <v>2560373.0962879807</v>
      </c>
      <c r="P203" s="364">
        <v>4.8320745225550792E-2</v>
      </c>
      <c r="Q203" s="358">
        <v>8.4337980460876608E-2</v>
      </c>
    </row>
    <row r="204" spans="1:17">
      <c r="A204" s="450"/>
      <c r="B204" s="297" t="s">
        <v>407</v>
      </c>
      <c r="C204" s="361">
        <v>31446841.364027534</v>
      </c>
      <c r="D204" s="361">
        <v>1348857.9059312791</v>
      </c>
      <c r="E204" s="362">
        <v>4.481555742128767E-2</v>
      </c>
      <c r="F204" s="363">
        <v>98027637.184997171</v>
      </c>
      <c r="G204" s="363">
        <v>4779542.3330208212</v>
      </c>
      <c r="H204" s="362">
        <v>5.1256192854212734E-2</v>
      </c>
      <c r="I204" s="357">
        <v>7.7731301986400395E-2</v>
      </c>
      <c r="J204" s="367" t="s">
        <v>407</v>
      </c>
      <c r="K204" s="361">
        <v>31446841.364027534</v>
      </c>
      <c r="L204" s="361">
        <v>1348857.9059312791</v>
      </c>
      <c r="M204" s="362">
        <v>4.481555742128767E-2</v>
      </c>
      <c r="N204" s="363">
        <v>98027637.184997171</v>
      </c>
      <c r="O204" s="363">
        <v>4779542.3330208212</v>
      </c>
      <c r="P204" s="362">
        <v>5.1256192854212734E-2</v>
      </c>
      <c r="Q204" s="357">
        <v>7.7731301986400395E-2</v>
      </c>
    </row>
    <row r="205" spans="1:17">
      <c r="A205" s="450"/>
      <c r="B205" s="297" t="s">
        <v>408</v>
      </c>
      <c r="C205" s="381">
        <v>1920793.3144656036</v>
      </c>
      <c r="D205" s="381">
        <v>84779.782421465265</v>
      </c>
      <c r="E205" s="364">
        <v>4.6176011745989211E-2</v>
      </c>
      <c r="F205" s="365">
        <v>5448798.5602009939</v>
      </c>
      <c r="G205" s="365">
        <v>191117.3174244985</v>
      </c>
      <c r="H205" s="364">
        <v>3.6350114927007744E-2</v>
      </c>
      <c r="I205" s="358">
        <v>8.8568327041083222E-2</v>
      </c>
      <c r="J205" s="366" t="s">
        <v>408</v>
      </c>
      <c r="K205" s="381">
        <v>1920793.3144656036</v>
      </c>
      <c r="L205" s="381">
        <v>84779.782421465265</v>
      </c>
      <c r="M205" s="364">
        <v>4.6176011745989211E-2</v>
      </c>
      <c r="N205" s="365">
        <v>5448798.5602009939</v>
      </c>
      <c r="O205" s="365">
        <v>191117.3174244985</v>
      </c>
      <c r="P205" s="364">
        <v>3.6350114927007744E-2</v>
      </c>
      <c r="Q205" s="358">
        <v>8.8568327041083222E-2</v>
      </c>
    </row>
    <row r="206" spans="1:17">
      <c r="A206" s="450"/>
      <c r="B206" s="297" t="s">
        <v>409</v>
      </c>
      <c r="C206" s="361">
        <v>15961392.169076951</v>
      </c>
      <c r="D206" s="361">
        <v>495918.78061350994</v>
      </c>
      <c r="E206" s="362">
        <v>3.2066188221787209E-2</v>
      </c>
      <c r="F206" s="363">
        <v>48532605.571329765</v>
      </c>
      <c r="G206" s="363">
        <v>1896122.4768027589</v>
      </c>
      <c r="H206" s="362">
        <v>4.065749282508134E-2</v>
      </c>
      <c r="I206" s="357">
        <v>7.492054225434322E-2</v>
      </c>
      <c r="J206" s="367" t="s">
        <v>409</v>
      </c>
      <c r="K206" s="361">
        <v>15961392.169076951</v>
      </c>
      <c r="L206" s="361">
        <v>495918.78061350994</v>
      </c>
      <c r="M206" s="362">
        <v>3.2066188221787209E-2</v>
      </c>
      <c r="N206" s="363">
        <v>48532605.571329765</v>
      </c>
      <c r="O206" s="363">
        <v>1896122.4768027589</v>
      </c>
      <c r="P206" s="362">
        <v>4.065749282508134E-2</v>
      </c>
      <c r="Q206" s="357">
        <v>7.492054225434322E-2</v>
      </c>
    </row>
    <row r="207" spans="1:17">
      <c r="A207" s="450"/>
      <c r="B207" s="297" t="s">
        <v>368</v>
      </c>
      <c r="C207" s="381">
        <v>23448931.863295492</v>
      </c>
      <c r="D207" s="381">
        <v>748282.52078735828</v>
      </c>
      <c r="E207" s="364">
        <v>3.2963044778906866E-2</v>
      </c>
      <c r="F207" s="365">
        <v>63122326.5742708</v>
      </c>
      <c r="G207" s="365">
        <v>2391474.8359251916</v>
      </c>
      <c r="H207" s="364">
        <v>3.9378252856203708E-2</v>
      </c>
      <c r="I207" s="358">
        <v>9.3628257074685792E-2</v>
      </c>
      <c r="J207" s="366" t="s">
        <v>368</v>
      </c>
      <c r="K207" s="381">
        <v>23448931.863295492</v>
      </c>
      <c r="L207" s="381">
        <v>748282.52078735828</v>
      </c>
      <c r="M207" s="364">
        <v>3.2963044778906866E-2</v>
      </c>
      <c r="N207" s="365">
        <v>63122326.5742708</v>
      </c>
      <c r="O207" s="365">
        <v>2391474.8359251916</v>
      </c>
      <c r="P207" s="364">
        <v>3.9378252856203708E-2</v>
      </c>
      <c r="Q207" s="358">
        <v>9.3628257074685792E-2</v>
      </c>
    </row>
    <row r="208" spans="1:17">
      <c r="A208" s="240"/>
      <c r="B208" s="297" t="s">
        <v>410</v>
      </c>
      <c r="C208" s="361">
        <v>20823236.412287768</v>
      </c>
      <c r="D208" s="361">
        <v>748742.92779386416</v>
      </c>
      <c r="E208" s="362">
        <v>3.7298222661120393E-2</v>
      </c>
      <c r="F208" s="363">
        <v>56296573.18349047</v>
      </c>
      <c r="G208" s="363">
        <v>2321522.4181340709</v>
      </c>
      <c r="H208" s="362">
        <v>4.3011027969687948E-2</v>
      </c>
      <c r="I208" s="357">
        <v>9.2768352123184711E-2</v>
      </c>
      <c r="J208" s="367" t="s">
        <v>410</v>
      </c>
      <c r="K208" s="361">
        <v>20823236.412287768</v>
      </c>
      <c r="L208" s="361">
        <v>748742.92779386416</v>
      </c>
      <c r="M208" s="362">
        <v>3.7298222661120393E-2</v>
      </c>
      <c r="N208" s="363">
        <v>56296573.18349047</v>
      </c>
      <c r="O208" s="363">
        <v>2321522.4181340709</v>
      </c>
      <c r="P208" s="362">
        <v>4.3011027969687948E-2</v>
      </c>
      <c r="Q208" s="357">
        <v>9.2768352123184711E-2</v>
      </c>
    </row>
    <row r="209" spans="1:17">
      <c r="A209" s="240"/>
      <c r="B209" s="297" t="s">
        <v>411</v>
      </c>
      <c r="C209" s="381">
        <v>2625695.4510076563</v>
      </c>
      <c r="D209" s="381">
        <v>-460.40700650820509</v>
      </c>
      <c r="E209" s="364">
        <v>-1.7531594901467644E-4</v>
      </c>
      <c r="F209" s="365">
        <v>6825753.3907803204</v>
      </c>
      <c r="G209" s="365">
        <v>69952.417791109532</v>
      </c>
      <c r="H209" s="364">
        <v>1.0354422528252484E-2</v>
      </c>
      <c r="I209" s="358">
        <v>0.10061404198341389</v>
      </c>
      <c r="J209" s="366" t="s">
        <v>411</v>
      </c>
      <c r="K209" s="381">
        <v>2625695.4510076563</v>
      </c>
      <c r="L209" s="381">
        <v>-460.40700650820509</v>
      </c>
      <c r="M209" s="364">
        <v>-1.7531594901467644E-4</v>
      </c>
      <c r="N209" s="365">
        <v>6825753.3907803204</v>
      </c>
      <c r="O209" s="365">
        <v>69952.417791109532</v>
      </c>
      <c r="P209" s="364">
        <v>1.0354422528252484E-2</v>
      </c>
      <c r="Q209" s="358">
        <v>0.10061404198341389</v>
      </c>
    </row>
    <row r="210" spans="1:17">
      <c r="A210" s="240"/>
      <c r="B210" s="297" t="s">
        <v>112</v>
      </c>
      <c r="C210" s="361">
        <v>555545561.23778284</v>
      </c>
      <c r="D210" s="361">
        <v>14296432.216627955</v>
      </c>
      <c r="E210" s="362">
        <v>2.6413774083078802E-2</v>
      </c>
      <c r="F210" s="363">
        <v>1580682749.8130929</v>
      </c>
      <c r="G210" s="363">
        <v>54302637.036768436</v>
      </c>
      <c r="H210" s="362">
        <v>3.5576090504741746E-2</v>
      </c>
      <c r="I210" s="357">
        <v>8.6129049040618438E-2</v>
      </c>
      <c r="J210" s="367" t="s">
        <v>112</v>
      </c>
      <c r="K210" s="361">
        <v>555545561.23778284</v>
      </c>
      <c r="L210" s="361">
        <v>14296432.216627955</v>
      </c>
      <c r="M210" s="362">
        <v>2.6413774083078802E-2</v>
      </c>
      <c r="N210" s="363">
        <v>1580682749.8130929</v>
      </c>
      <c r="O210" s="363">
        <v>54302637.036768436</v>
      </c>
      <c r="P210" s="362">
        <v>3.5576090504741746E-2</v>
      </c>
      <c r="Q210" s="357">
        <v>8.6129049040618438E-2</v>
      </c>
    </row>
    <row r="211" spans="1:17">
      <c r="A211" s="240"/>
    </row>
    <row r="212" spans="1:17">
      <c r="A212" s="240"/>
    </row>
    <row r="213" spans="1:17">
      <c r="A213" s="240"/>
    </row>
    <row r="214" spans="1:17">
      <c r="A214" s="240"/>
    </row>
    <row r="215" spans="1:17">
      <c r="A215" s="240"/>
    </row>
    <row r="216" spans="1:17">
      <c r="A216" s="240"/>
    </row>
    <row r="217" spans="1:17">
      <c r="A217" s="240"/>
    </row>
    <row r="218" spans="1:17">
      <c r="A218" s="240"/>
    </row>
    <row r="219" spans="1:17">
      <c r="A219" s="240"/>
    </row>
    <row r="220" spans="1:17">
      <c r="A220" s="240"/>
    </row>
    <row r="221" spans="1:17">
      <c r="A221" s="240"/>
    </row>
    <row r="222" spans="1:17">
      <c r="A222" s="240"/>
    </row>
    <row r="223" spans="1:17">
      <c r="A223" s="240"/>
    </row>
    <row r="224" spans="1:17">
      <c r="A224" s="240"/>
    </row>
    <row r="225" spans="1:1">
      <c r="A225" s="240"/>
    </row>
    <row r="226" spans="1:1">
      <c r="A226" s="240"/>
    </row>
    <row r="227" spans="1:1">
      <c r="A227" s="240"/>
    </row>
    <row r="228" spans="1:1">
      <c r="A228" s="240"/>
    </row>
    <row r="229" spans="1:1">
      <c r="A229" s="240"/>
    </row>
    <row r="230" spans="1:1">
      <c r="A230" s="240"/>
    </row>
    <row r="231" spans="1:1">
      <c r="A231" s="240"/>
    </row>
    <row r="232" spans="1:1">
      <c r="A232" s="240"/>
    </row>
    <row r="233" spans="1:1">
      <c r="A233" s="240"/>
    </row>
    <row r="234" spans="1:1">
      <c r="A234" s="240"/>
    </row>
    <row r="235" spans="1:1">
      <c r="A235" s="240"/>
    </row>
    <row r="236" spans="1:1">
      <c r="A236" s="240"/>
    </row>
    <row r="237" spans="1:1">
      <c r="A237" s="240"/>
    </row>
    <row r="238" spans="1:1">
      <c r="A238" s="240"/>
    </row>
    <row r="239" spans="1:1">
      <c r="A239" s="240"/>
    </row>
    <row r="240" spans="1:1">
      <c r="A240" s="240"/>
    </row>
    <row r="241" spans="1:1">
      <c r="A241" s="240"/>
    </row>
    <row r="242" spans="1:1">
      <c r="A242" s="240"/>
    </row>
    <row r="243" spans="1:1">
      <c r="A243" s="240"/>
    </row>
    <row r="244" spans="1:1">
      <c r="A244" s="240"/>
    </row>
    <row r="245" spans="1:1">
      <c r="A245" s="240"/>
    </row>
    <row r="246" spans="1:1">
      <c r="A246" s="240"/>
    </row>
    <row r="247" spans="1:1">
      <c r="A247" s="240"/>
    </row>
    <row r="248" spans="1:1">
      <c r="A248" s="240"/>
    </row>
    <row r="249" spans="1:1">
      <c r="A249" s="240"/>
    </row>
    <row r="250" spans="1:1">
      <c r="A250" s="240"/>
    </row>
    <row r="251" spans="1:1">
      <c r="A251" s="240"/>
    </row>
    <row r="252" spans="1:1">
      <c r="A252" s="240"/>
    </row>
    <row r="253" spans="1:1">
      <c r="A253" s="240"/>
    </row>
    <row r="254" spans="1:1">
      <c r="A254" s="240"/>
    </row>
    <row r="255" spans="1:1">
      <c r="A255" s="240"/>
    </row>
    <row r="256" spans="1:1">
      <c r="A256" s="240"/>
    </row>
    <row r="257" spans="1:1">
      <c r="A257" s="240"/>
    </row>
    <row r="258" spans="1:1">
      <c r="A258" s="240"/>
    </row>
    <row r="259" spans="1:1">
      <c r="A259" s="240"/>
    </row>
    <row r="260" spans="1:1">
      <c r="A260" s="240"/>
    </row>
    <row r="261" spans="1:1">
      <c r="A261" s="240"/>
    </row>
    <row r="262" spans="1:1">
      <c r="A262" s="240"/>
    </row>
    <row r="263" spans="1:1">
      <c r="A263" s="240"/>
    </row>
    <row r="264" spans="1:1">
      <c r="A264" s="240"/>
    </row>
    <row r="265" spans="1:1">
      <c r="A265" s="240"/>
    </row>
    <row r="266" spans="1:1">
      <c r="A266" s="240"/>
    </row>
    <row r="267" spans="1:1">
      <c r="A267" s="240"/>
    </row>
    <row r="268" spans="1:1">
      <c r="A268" s="240"/>
    </row>
    <row r="269" spans="1:1">
      <c r="A269" s="240"/>
    </row>
    <row r="270" spans="1:1">
      <c r="A270" s="240"/>
    </row>
    <row r="271" spans="1:1">
      <c r="A271" s="240"/>
    </row>
    <row r="272" spans="1:1">
      <c r="A272" s="240"/>
    </row>
    <row r="273" spans="1:1">
      <c r="A273" s="240"/>
    </row>
    <row r="274" spans="1:1">
      <c r="A274" s="240"/>
    </row>
    <row r="275" spans="1:1">
      <c r="A275" s="240"/>
    </row>
    <row r="276" spans="1:1">
      <c r="A276" s="240"/>
    </row>
    <row r="277" spans="1:1">
      <c r="A277" s="240"/>
    </row>
    <row r="278" spans="1:1">
      <c r="A278" s="240"/>
    </row>
    <row r="279" spans="1:1">
      <c r="A279" s="240"/>
    </row>
    <row r="280" spans="1:1">
      <c r="A280" s="240"/>
    </row>
    <row r="281" spans="1:1">
      <c r="A281" s="240"/>
    </row>
    <row r="282" spans="1:1">
      <c r="A282" s="240"/>
    </row>
    <row r="283" spans="1:1">
      <c r="A283" s="240"/>
    </row>
    <row r="284" spans="1:1">
      <c r="A284" s="240"/>
    </row>
    <row r="285" spans="1:1">
      <c r="A285" s="240"/>
    </row>
    <row r="286" spans="1:1">
      <c r="A286" s="240"/>
    </row>
    <row r="287" spans="1:1">
      <c r="A287" s="240"/>
    </row>
    <row r="288" spans="1:1">
      <c r="A288" s="240"/>
    </row>
    <row r="289" spans="1:1">
      <c r="A289" s="240"/>
    </row>
    <row r="290" spans="1:1">
      <c r="A290" s="240"/>
    </row>
    <row r="291" spans="1:1">
      <c r="A291" s="240"/>
    </row>
    <row r="292" spans="1:1">
      <c r="A292" s="240"/>
    </row>
    <row r="293" spans="1:1">
      <c r="A293" s="240"/>
    </row>
    <row r="294" spans="1:1">
      <c r="A294" s="240"/>
    </row>
    <row r="295" spans="1:1">
      <c r="A295" s="240"/>
    </row>
    <row r="296" spans="1:1">
      <c r="A296" s="240"/>
    </row>
    <row r="297" spans="1:1">
      <c r="A297" s="240"/>
    </row>
    <row r="298" spans="1:1">
      <c r="A298" s="240"/>
    </row>
    <row r="299" spans="1:1">
      <c r="A299" s="240"/>
    </row>
    <row r="300" spans="1:1">
      <c r="A300" s="240"/>
    </row>
    <row r="301" spans="1:1">
      <c r="A301" s="240"/>
    </row>
    <row r="302" spans="1:1">
      <c r="A302" s="240"/>
    </row>
    <row r="303" spans="1:1">
      <c r="A303" s="240"/>
    </row>
    <row r="304" spans="1:1">
      <c r="A304" s="240"/>
    </row>
    <row r="305" spans="1:1">
      <c r="A305" s="240"/>
    </row>
    <row r="306" spans="1:1">
      <c r="A306" s="240"/>
    </row>
    <row r="307" spans="1:1">
      <c r="A307" s="240"/>
    </row>
    <row r="308" spans="1:1">
      <c r="A308" s="240"/>
    </row>
    <row r="309" spans="1:1">
      <c r="A309" s="240"/>
    </row>
    <row r="310" spans="1:1">
      <c r="A310" s="240"/>
    </row>
    <row r="311" spans="1:1">
      <c r="A311" s="240"/>
    </row>
    <row r="312" spans="1:1">
      <c r="A312" s="240"/>
    </row>
    <row r="313" spans="1:1">
      <c r="A313" s="240"/>
    </row>
    <row r="314" spans="1:1">
      <c r="A314" s="240"/>
    </row>
    <row r="315" spans="1:1">
      <c r="A315" s="240"/>
    </row>
    <row r="316" spans="1:1">
      <c r="A316" s="240"/>
    </row>
    <row r="317" spans="1:1">
      <c r="A317" s="240"/>
    </row>
    <row r="318" spans="1:1">
      <c r="A318" s="240"/>
    </row>
    <row r="319" spans="1:1">
      <c r="A319" s="240"/>
    </row>
    <row r="320" spans="1:1">
      <c r="A320" s="240"/>
    </row>
    <row r="321" spans="1:1">
      <c r="A321" s="240"/>
    </row>
    <row r="322" spans="1:1">
      <c r="A322" s="240"/>
    </row>
    <row r="323" spans="1:1">
      <c r="A323" s="240"/>
    </row>
    <row r="324" spans="1:1">
      <c r="A324" s="240"/>
    </row>
    <row r="325" spans="1:1">
      <c r="A325" s="240"/>
    </row>
    <row r="326" spans="1:1">
      <c r="A326" s="240"/>
    </row>
    <row r="327" spans="1:1">
      <c r="A327" s="240"/>
    </row>
    <row r="328" spans="1:1">
      <c r="A328" s="240"/>
    </row>
    <row r="329" spans="1:1">
      <c r="A329" s="240"/>
    </row>
    <row r="330" spans="1:1">
      <c r="A330" s="240"/>
    </row>
    <row r="331" spans="1:1">
      <c r="A331" s="240"/>
    </row>
    <row r="332" spans="1:1">
      <c r="A332" s="240"/>
    </row>
    <row r="333" spans="1:1">
      <c r="A333" s="240"/>
    </row>
    <row r="334" spans="1:1">
      <c r="A334" s="240"/>
    </row>
    <row r="335" spans="1:1">
      <c r="A335" s="240"/>
    </row>
    <row r="336" spans="1:1">
      <c r="A336" s="240"/>
    </row>
    <row r="337" spans="1:1">
      <c r="A337" s="240"/>
    </row>
    <row r="338" spans="1:1">
      <c r="A338" s="240"/>
    </row>
    <row r="339" spans="1:1">
      <c r="A339" s="240"/>
    </row>
    <row r="340" spans="1:1">
      <c r="A340" s="240"/>
    </row>
    <row r="341" spans="1:1">
      <c r="A341" s="240"/>
    </row>
    <row r="342" spans="1:1">
      <c r="A342" s="240"/>
    </row>
    <row r="343" spans="1:1">
      <c r="A343" s="240"/>
    </row>
    <row r="344" spans="1:1">
      <c r="A344" s="240"/>
    </row>
    <row r="345" spans="1:1">
      <c r="A345" s="240"/>
    </row>
    <row r="346" spans="1:1">
      <c r="A346" s="240"/>
    </row>
    <row r="347" spans="1:1">
      <c r="A347" s="240"/>
    </row>
    <row r="348" spans="1:1">
      <c r="A348" s="240"/>
    </row>
    <row r="349" spans="1:1">
      <c r="A349" s="240"/>
    </row>
    <row r="350" spans="1:1">
      <c r="A350" s="240"/>
    </row>
    <row r="351" spans="1:1">
      <c r="A351" s="240"/>
    </row>
    <row r="352" spans="1:1">
      <c r="A352" s="240"/>
    </row>
    <row r="353" spans="1:1">
      <c r="A353" s="240"/>
    </row>
    <row r="354" spans="1:1">
      <c r="A354" s="240"/>
    </row>
    <row r="355" spans="1:1">
      <c r="A355" s="240"/>
    </row>
    <row r="356" spans="1:1">
      <c r="A356" s="240"/>
    </row>
    <row r="357" spans="1:1">
      <c r="A357" s="240"/>
    </row>
    <row r="358" spans="1:1">
      <c r="A358" s="240"/>
    </row>
    <row r="359" spans="1:1">
      <c r="A359" s="240"/>
    </row>
    <row r="360" spans="1:1">
      <c r="A360" s="240"/>
    </row>
    <row r="361" spans="1:1">
      <c r="A361" s="240"/>
    </row>
    <row r="362" spans="1:1">
      <c r="A362" s="240"/>
    </row>
    <row r="363" spans="1:1">
      <c r="A363" s="240"/>
    </row>
    <row r="364" spans="1:1">
      <c r="A364" s="240"/>
    </row>
    <row r="365" spans="1:1">
      <c r="A365" s="240"/>
    </row>
    <row r="366" spans="1:1">
      <c r="A366" s="240"/>
    </row>
    <row r="367" spans="1:1">
      <c r="A367" s="240"/>
    </row>
    <row r="368" spans="1:1">
      <c r="A368" s="240"/>
    </row>
    <row r="369" spans="1:1">
      <c r="A369" s="240"/>
    </row>
    <row r="370" spans="1:1">
      <c r="A370" s="240"/>
    </row>
    <row r="371" spans="1:1">
      <c r="A371" s="240"/>
    </row>
    <row r="372" spans="1:1">
      <c r="A372" s="240"/>
    </row>
    <row r="373" spans="1:1">
      <c r="A373" s="240"/>
    </row>
    <row r="374" spans="1:1">
      <c r="A374" s="240"/>
    </row>
    <row r="375" spans="1:1">
      <c r="A375" s="240"/>
    </row>
    <row r="376" spans="1:1">
      <c r="A376" s="240"/>
    </row>
    <row r="377" spans="1:1">
      <c r="A377" s="240"/>
    </row>
    <row r="378" spans="1:1">
      <c r="A378" s="240"/>
    </row>
    <row r="379" spans="1:1">
      <c r="A379" s="240"/>
    </row>
    <row r="380" spans="1:1">
      <c r="A380" s="240"/>
    </row>
    <row r="381" spans="1:1">
      <c r="A381" s="240"/>
    </row>
    <row r="382" spans="1:1">
      <c r="A382" s="240"/>
    </row>
    <row r="383" spans="1:1">
      <c r="A383" s="240"/>
    </row>
    <row r="384" spans="1:1">
      <c r="A384" s="240"/>
    </row>
    <row r="385" spans="1:1">
      <c r="A385" s="240"/>
    </row>
    <row r="386" spans="1:1">
      <c r="A386" s="240"/>
    </row>
    <row r="387" spans="1:1">
      <c r="A387" s="240"/>
    </row>
    <row r="388" spans="1:1">
      <c r="A388" s="240"/>
    </row>
    <row r="389" spans="1:1">
      <c r="A389" s="240"/>
    </row>
    <row r="390" spans="1:1">
      <c r="A390" s="240"/>
    </row>
    <row r="391" spans="1:1">
      <c r="A391" s="240"/>
    </row>
    <row r="392" spans="1:1">
      <c r="A392" s="240"/>
    </row>
    <row r="393" spans="1:1">
      <c r="A393" s="240"/>
    </row>
    <row r="394" spans="1:1">
      <c r="A394" s="240"/>
    </row>
    <row r="395" spans="1:1">
      <c r="A395" s="240"/>
    </row>
    <row r="396" spans="1:1">
      <c r="A396" s="240"/>
    </row>
    <row r="397" spans="1:1">
      <c r="A397" s="240"/>
    </row>
    <row r="398" spans="1:1">
      <c r="A398" s="240"/>
    </row>
    <row r="399" spans="1:1">
      <c r="A399" s="240"/>
    </row>
    <row r="400" spans="1:1">
      <c r="A400" s="240"/>
    </row>
    <row r="401" spans="1:1">
      <c r="A401" s="240"/>
    </row>
    <row r="402" spans="1:1">
      <c r="A402" s="240"/>
    </row>
    <row r="403" spans="1:1">
      <c r="A403" s="240"/>
    </row>
    <row r="404" spans="1:1">
      <c r="A404" s="240"/>
    </row>
    <row r="405" spans="1:1">
      <c r="A405" s="240"/>
    </row>
    <row r="406" spans="1:1">
      <c r="A406" s="240"/>
    </row>
    <row r="407" spans="1:1">
      <c r="A407" s="240"/>
    </row>
    <row r="408" spans="1:1">
      <c r="A408" s="240"/>
    </row>
    <row r="409" spans="1:1">
      <c r="A409" s="240"/>
    </row>
    <row r="410" spans="1:1">
      <c r="A410" s="240"/>
    </row>
    <row r="411" spans="1:1">
      <c r="A411" s="240"/>
    </row>
    <row r="412" spans="1:1">
      <c r="A412" s="240"/>
    </row>
    <row r="413" spans="1:1">
      <c r="A413" s="240"/>
    </row>
    <row r="414" spans="1:1">
      <c r="A414" s="240"/>
    </row>
    <row r="415" spans="1:1">
      <c r="A415" s="240"/>
    </row>
    <row r="416" spans="1:1">
      <c r="A416" s="240"/>
    </row>
    <row r="417" spans="1:1">
      <c r="A417" s="240"/>
    </row>
    <row r="418" spans="1:1">
      <c r="A418" s="240"/>
    </row>
    <row r="419" spans="1:1">
      <c r="A419" s="240"/>
    </row>
    <row r="420" spans="1:1">
      <c r="A420" s="240"/>
    </row>
    <row r="421" spans="1:1">
      <c r="A421" s="240"/>
    </row>
    <row r="422" spans="1:1">
      <c r="A422" s="240"/>
    </row>
    <row r="423" spans="1:1">
      <c r="A423" s="240"/>
    </row>
    <row r="424" spans="1:1">
      <c r="A424" s="240"/>
    </row>
    <row r="425" spans="1:1">
      <c r="A425" s="240"/>
    </row>
    <row r="426" spans="1:1">
      <c r="A426" s="240"/>
    </row>
    <row r="427" spans="1:1">
      <c r="A427" s="240"/>
    </row>
    <row r="428" spans="1:1">
      <c r="A428" s="240"/>
    </row>
    <row r="429" spans="1:1">
      <c r="A429" s="240"/>
    </row>
    <row r="430" spans="1:1">
      <c r="A430" s="240"/>
    </row>
    <row r="431" spans="1:1">
      <c r="A431" s="240"/>
    </row>
    <row r="432" spans="1:1">
      <c r="A432" s="240"/>
    </row>
    <row r="433" spans="1:1">
      <c r="A433" s="240"/>
    </row>
    <row r="434" spans="1:1">
      <c r="A434" s="240"/>
    </row>
    <row r="435" spans="1:1">
      <c r="A435" s="240"/>
    </row>
    <row r="436" spans="1:1">
      <c r="A436" s="240"/>
    </row>
    <row r="437" spans="1:1">
      <c r="A437" s="240"/>
    </row>
    <row r="438" spans="1:1">
      <c r="A438" s="240"/>
    </row>
    <row r="439" spans="1:1">
      <c r="A439" s="240"/>
    </row>
    <row r="440" spans="1:1">
      <c r="A440" s="240"/>
    </row>
    <row r="441" spans="1:1">
      <c r="A441" s="240"/>
    </row>
    <row r="442" spans="1:1">
      <c r="A442" s="240"/>
    </row>
    <row r="443" spans="1:1">
      <c r="A443" s="240"/>
    </row>
    <row r="444" spans="1:1">
      <c r="A444" s="240"/>
    </row>
    <row r="445" spans="1:1">
      <c r="A445" s="240"/>
    </row>
    <row r="446" spans="1:1">
      <c r="A446" s="240"/>
    </row>
    <row r="447" spans="1:1">
      <c r="A447" s="240"/>
    </row>
    <row r="448" spans="1:1">
      <c r="A448" s="240"/>
    </row>
    <row r="449" spans="1:1">
      <c r="A449" s="240"/>
    </row>
    <row r="450" spans="1:1">
      <c r="A450" s="240"/>
    </row>
    <row r="451" spans="1:1">
      <c r="A451" s="240"/>
    </row>
    <row r="452" spans="1:1">
      <c r="A452" s="240"/>
    </row>
    <row r="453" spans="1:1">
      <c r="A453" s="240"/>
    </row>
    <row r="454" spans="1:1">
      <c r="A454" s="240"/>
    </row>
    <row r="455" spans="1:1">
      <c r="A455" s="240"/>
    </row>
    <row r="456" spans="1:1">
      <c r="A456" s="240"/>
    </row>
    <row r="457" spans="1:1">
      <c r="A457" s="240"/>
    </row>
    <row r="458" spans="1:1">
      <c r="A458" s="240"/>
    </row>
    <row r="459" spans="1:1">
      <c r="A459" s="240"/>
    </row>
    <row r="460" spans="1:1">
      <c r="A460" s="240"/>
    </row>
    <row r="461" spans="1:1">
      <c r="A461" s="240"/>
    </row>
    <row r="462" spans="1:1">
      <c r="A462" s="240"/>
    </row>
    <row r="463" spans="1:1">
      <c r="A463" s="240"/>
    </row>
    <row r="464" spans="1:1">
      <c r="A464" s="240"/>
    </row>
    <row r="465" spans="1:1">
      <c r="A465" s="240"/>
    </row>
    <row r="466" spans="1:1">
      <c r="A466" s="240"/>
    </row>
    <row r="467" spans="1:1">
      <c r="A467" s="240"/>
    </row>
    <row r="468" spans="1:1">
      <c r="A468" s="240"/>
    </row>
    <row r="469" spans="1:1">
      <c r="A469" s="240"/>
    </row>
    <row r="470" spans="1:1">
      <c r="A470" s="240"/>
    </row>
    <row r="471" spans="1:1">
      <c r="A471" s="240"/>
    </row>
    <row r="472" spans="1:1">
      <c r="A472" s="240"/>
    </row>
    <row r="473" spans="1:1">
      <c r="A473" s="240"/>
    </row>
    <row r="474" spans="1:1">
      <c r="A474" s="240"/>
    </row>
    <row r="475" spans="1:1">
      <c r="A475" s="240"/>
    </row>
    <row r="476" spans="1:1">
      <c r="A476" s="240"/>
    </row>
    <row r="477" spans="1:1">
      <c r="A477" s="240"/>
    </row>
    <row r="478" spans="1:1">
      <c r="A478" s="240"/>
    </row>
    <row r="479" spans="1:1">
      <c r="A479" s="240"/>
    </row>
    <row r="480" spans="1:1">
      <c r="A480" s="240"/>
    </row>
    <row r="481" spans="1:1">
      <c r="A481" s="240"/>
    </row>
    <row r="482" spans="1:1">
      <c r="A482" s="240"/>
    </row>
    <row r="483" spans="1:1">
      <c r="A483" s="240"/>
    </row>
    <row r="484" spans="1:1">
      <c r="A484" s="240"/>
    </row>
    <row r="485" spans="1:1">
      <c r="A485" s="240"/>
    </row>
    <row r="486" spans="1:1">
      <c r="A486" s="240"/>
    </row>
    <row r="487" spans="1:1">
      <c r="A487" s="240"/>
    </row>
    <row r="488" spans="1:1">
      <c r="A488" s="240"/>
    </row>
    <row r="489" spans="1:1">
      <c r="A489" s="240"/>
    </row>
    <row r="490" spans="1:1">
      <c r="A490" s="240"/>
    </row>
    <row r="491" spans="1:1">
      <c r="A491" s="240"/>
    </row>
    <row r="492" spans="1:1">
      <c r="A492" s="240"/>
    </row>
    <row r="493" spans="1:1">
      <c r="A493" s="240"/>
    </row>
    <row r="494" spans="1:1">
      <c r="A494" s="240"/>
    </row>
    <row r="495" spans="1:1">
      <c r="A495" s="240"/>
    </row>
    <row r="496" spans="1:1">
      <c r="A496" s="240"/>
    </row>
    <row r="497" spans="1:1">
      <c r="A497" s="240"/>
    </row>
    <row r="498" spans="1:1">
      <c r="A498" s="240"/>
    </row>
    <row r="499" spans="1:1">
      <c r="A499" s="240"/>
    </row>
    <row r="500" spans="1:1">
      <c r="A500" s="240"/>
    </row>
    <row r="501" spans="1:1">
      <c r="A501" s="240"/>
    </row>
    <row r="502" spans="1:1">
      <c r="A502" s="240"/>
    </row>
    <row r="503" spans="1:1">
      <c r="A503" s="240"/>
    </row>
    <row r="504" spans="1:1">
      <c r="A504" s="240"/>
    </row>
    <row r="505" spans="1:1">
      <c r="A505" s="240"/>
    </row>
    <row r="506" spans="1:1">
      <c r="A506" s="240"/>
    </row>
    <row r="507" spans="1:1">
      <c r="A507" s="240"/>
    </row>
    <row r="508" spans="1:1">
      <c r="A508" s="240"/>
    </row>
    <row r="509" spans="1:1">
      <c r="A509" s="240"/>
    </row>
    <row r="510" spans="1:1">
      <c r="A510" s="240"/>
    </row>
    <row r="511" spans="1:1">
      <c r="A511" s="240"/>
    </row>
    <row r="512" spans="1:1">
      <c r="A512" s="240"/>
    </row>
    <row r="513" spans="1:1">
      <c r="A513" s="240"/>
    </row>
    <row r="514" spans="1:1">
      <c r="A514" s="240"/>
    </row>
    <row r="515" spans="1:1">
      <c r="A515" s="240"/>
    </row>
    <row r="516" spans="1:1">
      <c r="A516" s="240"/>
    </row>
    <row r="517" spans="1:1">
      <c r="A517" s="240"/>
    </row>
    <row r="518" spans="1:1">
      <c r="A518" s="240"/>
    </row>
    <row r="519" spans="1:1">
      <c r="A519" s="240"/>
    </row>
    <row r="520" spans="1:1">
      <c r="A520" s="240"/>
    </row>
    <row r="521" spans="1:1">
      <c r="A521" s="240"/>
    </row>
    <row r="522" spans="1:1">
      <c r="A522" s="240"/>
    </row>
    <row r="523" spans="1:1">
      <c r="A523" s="240"/>
    </row>
    <row r="524" spans="1:1">
      <c r="A524" s="240"/>
    </row>
    <row r="525" spans="1:1">
      <c r="A525" s="240"/>
    </row>
    <row r="526" spans="1:1">
      <c r="A526" s="240"/>
    </row>
    <row r="527" spans="1:1">
      <c r="A527" s="240"/>
    </row>
    <row r="528" spans="1:1">
      <c r="A528" s="240"/>
    </row>
    <row r="529" spans="1:1">
      <c r="A529" s="240"/>
    </row>
    <row r="530" spans="1:1">
      <c r="A530" s="240"/>
    </row>
    <row r="531" spans="1:1">
      <c r="A531" s="240"/>
    </row>
    <row r="532" spans="1:1">
      <c r="A532" s="240"/>
    </row>
    <row r="533" spans="1:1">
      <c r="A533" s="240"/>
    </row>
    <row r="534" spans="1:1">
      <c r="A534" s="240"/>
    </row>
    <row r="535" spans="1:1">
      <c r="A535" s="240"/>
    </row>
    <row r="536" spans="1:1">
      <c r="A536" s="240"/>
    </row>
    <row r="537" spans="1:1">
      <c r="A537" s="240"/>
    </row>
    <row r="538" spans="1:1">
      <c r="A538" s="240"/>
    </row>
    <row r="539" spans="1:1">
      <c r="A539" s="240"/>
    </row>
    <row r="540" spans="1:1">
      <c r="A540" s="240"/>
    </row>
    <row r="541" spans="1:1">
      <c r="A541" s="240"/>
    </row>
    <row r="542" spans="1:1">
      <c r="A542" s="240"/>
    </row>
    <row r="543" spans="1:1">
      <c r="A543" s="240"/>
    </row>
    <row r="544" spans="1:1">
      <c r="A544" s="240"/>
    </row>
    <row r="545" spans="1:1">
      <c r="A545" s="240"/>
    </row>
    <row r="546" spans="1:1">
      <c r="A546" s="240"/>
    </row>
    <row r="547" spans="1:1">
      <c r="A547" s="240"/>
    </row>
    <row r="548" spans="1:1">
      <c r="A548" s="240"/>
    </row>
    <row r="549" spans="1:1">
      <c r="A549" s="240"/>
    </row>
    <row r="550" spans="1:1">
      <c r="A550" s="240"/>
    </row>
    <row r="551" spans="1:1">
      <c r="A551" s="240"/>
    </row>
    <row r="552" spans="1:1">
      <c r="A552" s="240"/>
    </row>
    <row r="553" spans="1:1">
      <c r="A553" s="240"/>
    </row>
    <row r="554" spans="1:1">
      <c r="A554" s="240"/>
    </row>
    <row r="555" spans="1:1">
      <c r="A555" s="240"/>
    </row>
    <row r="556" spans="1:1">
      <c r="A556" s="240"/>
    </row>
    <row r="557" spans="1:1">
      <c r="A557" s="240"/>
    </row>
    <row r="558" spans="1:1">
      <c r="A558" s="240"/>
    </row>
    <row r="559" spans="1:1">
      <c r="A559" s="240"/>
    </row>
    <row r="560" spans="1:1">
      <c r="A560" s="240"/>
    </row>
    <row r="561" spans="1:1">
      <c r="A561" s="240"/>
    </row>
    <row r="562" spans="1:1">
      <c r="A562" s="240"/>
    </row>
    <row r="563" spans="1:1">
      <c r="A563" s="240"/>
    </row>
    <row r="564" spans="1:1">
      <c r="A564" s="240"/>
    </row>
    <row r="565" spans="1:1">
      <c r="A565" s="240"/>
    </row>
    <row r="566" spans="1:1">
      <c r="A566" s="240"/>
    </row>
    <row r="567" spans="1:1">
      <c r="A567" s="240"/>
    </row>
    <row r="568" spans="1:1">
      <c r="A568" s="240"/>
    </row>
    <row r="569" spans="1:1">
      <c r="A569" s="240"/>
    </row>
    <row r="570" spans="1:1">
      <c r="A570" s="240"/>
    </row>
    <row r="571" spans="1:1">
      <c r="A571" s="240"/>
    </row>
    <row r="572" spans="1:1">
      <c r="A572" s="240"/>
    </row>
    <row r="573" spans="1:1">
      <c r="A573" s="240"/>
    </row>
    <row r="574" spans="1:1">
      <c r="A574" s="240"/>
    </row>
    <row r="575" spans="1:1">
      <c r="A575" s="240"/>
    </row>
    <row r="576" spans="1:1">
      <c r="A576" s="240"/>
    </row>
    <row r="577" spans="1:1">
      <c r="A577" s="240"/>
    </row>
    <row r="578" spans="1:1">
      <c r="A578" s="240"/>
    </row>
    <row r="579" spans="1:1">
      <c r="A579" s="240"/>
    </row>
    <row r="580" spans="1:1">
      <c r="A580" s="240"/>
    </row>
    <row r="581" spans="1:1">
      <c r="A581" s="240"/>
    </row>
    <row r="582" spans="1:1">
      <c r="A582" s="240"/>
    </row>
    <row r="583" spans="1:1">
      <c r="A583" s="240"/>
    </row>
    <row r="584" spans="1:1">
      <c r="A584" s="240"/>
    </row>
    <row r="585" spans="1:1">
      <c r="A585" s="240"/>
    </row>
    <row r="586" spans="1:1">
      <c r="A586" s="240"/>
    </row>
    <row r="587" spans="1:1">
      <c r="A587" s="240"/>
    </row>
    <row r="588" spans="1:1">
      <c r="A588" s="240"/>
    </row>
    <row r="589" spans="1:1">
      <c r="A589" s="240"/>
    </row>
    <row r="590" spans="1:1">
      <c r="A590" s="240"/>
    </row>
    <row r="591" spans="1:1">
      <c r="A591" s="240"/>
    </row>
    <row r="592" spans="1:1">
      <c r="A592" s="240"/>
    </row>
    <row r="593" spans="1:1">
      <c r="A593" s="240"/>
    </row>
    <row r="594" spans="1:1">
      <c r="A594" s="240"/>
    </row>
    <row r="595" spans="1:1">
      <c r="A595" s="240"/>
    </row>
    <row r="596" spans="1:1">
      <c r="A596" s="240"/>
    </row>
    <row r="597" spans="1:1">
      <c r="A597" s="240"/>
    </row>
    <row r="598" spans="1:1">
      <c r="A598" s="240"/>
    </row>
    <row r="599" spans="1:1">
      <c r="A599" s="240"/>
    </row>
    <row r="600" spans="1:1">
      <c r="A600" s="240"/>
    </row>
    <row r="601" spans="1:1">
      <c r="A601" s="240"/>
    </row>
    <row r="602" spans="1:1">
      <c r="A602" s="240"/>
    </row>
    <row r="603" spans="1:1">
      <c r="A603" s="240"/>
    </row>
    <row r="604" spans="1:1">
      <c r="A604" s="240"/>
    </row>
    <row r="605" spans="1:1">
      <c r="A605" s="240"/>
    </row>
    <row r="606" spans="1:1">
      <c r="A606" s="240"/>
    </row>
    <row r="607" spans="1:1">
      <c r="A607" s="240"/>
    </row>
    <row r="608" spans="1:1">
      <c r="A608" s="240"/>
    </row>
    <row r="609" spans="1:1">
      <c r="A609" s="240"/>
    </row>
    <row r="610" spans="1:1">
      <c r="A610" s="240"/>
    </row>
    <row r="611" spans="1:1">
      <c r="A611" s="240"/>
    </row>
    <row r="612" spans="1:1">
      <c r="A612" s="240"/>
    </row>
    <row r="613" spans="1:1">
      <c r="A613" s="240"/>
    </row>
    <row r="614" spans="1:1">
      <c r="A614" s="240"/>
    </row>
    <row r="615" spans="1:1">
      <c r="A615" s="240"/>
    </row>
    <row r="616" spans="1:1">
      <c r="A616" s="240"/>
    </row>
    <row r="617" spans="1:1">
      <c r="A617" s="240"/>
    </row>
    <row r="618" spans="1:1">
      <c r="A618" s="240"/>
    </row>
    <row r="619" spans="1:1">
      <c r="A619" s="240"/>
    </row>
    <row r="620" spans="1:1">
      <c r="A620" s="240"/>
    </row>
    <row r="621" spans="1:1">
      <c r="A621" s="240"/>
    </row>
    <row r="622" spans="1:1">
      <c r="A622" s="240"/>
    </row>
    <row r="623" spans="1:1">
      <c r="A623" s="240"/>
    </row>
    <row r="624" spans="1:1">
      <c r="A624" s="240"/>
    </row>
    <row r="625" spans="1:1">
      <c r="A625" s="240"/>
    </row>
    <row r="626" spans="1:1">
      <c r="A626" s="240"/>
    </row>
    <row r="627" spans="1:1">
      <c r="A627" s="240"/>
    </row>
    <row r="628" spans="1:1">
      <c r="A628" s="240"/>
    </row>
    <row r="629" spans="1:1">
      <c r="A629" s="240"/>
    </row>
    <row r="630" spans="1:1">
      <c r="A630" s="240"/>
    </row>
    <row r="631" spans="1:1">
      <c r="A631" s="240"/>
    </row>
    <row r="632" spans="1:1">
      <c r="A632" s="240"/>
    </row>
    <row r="633" spans="1:1">
      <c r="A633" s="240"/>
    </row>
    <row r="634" spans="1:1">
      <c r="A634" s="240"/>
    </row>
    <row r="635" spans="1:1">
      <c r="A635" s="240"/>
    </row>
    <row r="636" spans="1:1">
      <c r="A636" s="240"/>
    </row>
    <row r="637" spans="1:1">
      <c r="A637" s="240"/>
    </row>
    <row r="638" spans="1:1">
      <c r="A638" s="240"/>
    </row>
    <row r="639" spans="1:1">
      <c r="A639" s="240"/>
    </row>
    <row r="640" spans="1:1">
      <c r="A640" s="240"/>
    </row>
    <row r="641" spans="1:1">
      <c r="A641" s="240"/>
    </row>
    <row r="642" spans="1:1">
      <c r="A642" s="240"/>
    </row>
    <row r="643" spans="1:1">
      <c r="A643" s="240"/>
    </row>
    <row r="644" spans="1:1">
      <c r="A644" s="240"/>
    </row>
    <row r="645" spans="1:1">
      <c r="A645" s="240"/>
    </row>
    <row r="646" spans="1:1">
      <c r="A646" s="240"/>
    </row>
    <row r="647" spans="1:1">
      <c r="A647" s="240"/>
    </row>
    <row r="648" spans="1:1">
      <c r="A648" s="240"/>
    </row>
    <row r="649" spans="1:1">
      <c r="A649" s="240"/>
    </row>
    <row r="650" spans="1:1">
      <c r="A650" s="240"/>
    </row>
    <row r="651" spans="1:1">
      <c r="A651" s="240"/>
    </row>
    <row r="652" spans="1:1">
      <c r="A652" s="240"/>
    </row>
    <row r="653" spans="1:1">
      <c r="A653" s="240"/>
    </row>
    <row r="654" spans="1:1">
      <c r="A654" s="240"/>
    </row>
    <row r="655" spans="1:1">
      <c r="A655" s="240"/>
    </row>
    <row r="656" spans="1:1">
      <c r="A656" s="240"/>
    </row>
    <row r="657" spans="1:1">
      <c r="A657" s="240"/>
    </row>
    <row r="658" spans="1:1">
      <c r="A658" s="240"/>
    </row>
    <row r="659" spans="1:1">
      <c r="A659" s="240"/>
    </row>
    <row r="660" spans="1:1">
      <c r="A660" s="240"/>
    </row>
    <row r="661" spans="1:1">
      <c r="A661" s="240"/>
    </row>
    <row r="662" spans="1:1">
      <c r="A662" s="240"/>
    </row>
    <row r="663" spans="1:1">
      <c r="A663" s="240"/>
    </row>
    <row r="664" spans="1:1">
      <c r="A664" s="240"/>
    </row>
    <row r="665" spans="1:1">
      <c r="A665" s="240"/>
    </row>
    <row r="666" spans="1:1">
      <c r="A666" s="240"/>
    </row>
    <row r="667" spans="1:1">
      <c r="A667" s="240"/>
    </row>
    <row r="668" spans="1:1">
      <c r="A668" s="240"/>
    </row>
    <row r="669" spans="1:1">
      <c r="A669" s="240"/>
    </row>
    <row r="670" spans="1:1">
      <c r="A670" s="240"/>
    </row>
    <row r="671" spans="1:1">
      <c r="A671" s="240"/>
    </row>
    <row r="672" spans="1:1">
      <c r="A672" s="240"/>
    </row>
    <row r="673" spans="1:1">
      <c r="A673" s="240"/>
    </row>
    <row r="674" spans="1:1">
      <c r="A674" s="240"/>
    </row>
    <row r="675" spans="1:1">
      <c r="A675" s="240"/>
    </row>
    <row r="676" spans="1:1">
      <c r="A676" s="240"/>
    </row>
    <row r="677" spans="1:1">
      <c r="A677" s="240"/>
    </row>
    <row r="678" spans="1:1">
      <c r="A678" s="240"/>
    </row>
    <row r="679" spans="1:1">
      <c r="A679" s="240"/>
    </row>
    <row r="680" spans="1:1">
      <c r="A680" s="240"/>
    </row>
    <row r="681" spans="1:1">
      <c r="A681" s="240"/>
    </row>
    <row r="682" spans="1:1">
      <c r="A682" s="240"/>
    </row>
    <row r="683" spans="1:1">
      <c r="A683" s="240"/>
    </row>
    <row r="684" spans="1:1">
      <c r="A684" s="240"/>
    </row>
    <row r="685" spans="1:1">
      <c r="A685" s="240"/>
    </row>
    <row r="686" spans="1:1">
      <c r="A686" s="240"/>
    </row>
    <row r="687" spans="1:1">
      <c r="A687" s="240"/>
    </row>
    <row r="688" spans="1:1">
      <c r="A688" s="240"/>
    </row>
    <row r="689" spans="1:1">
      <c r="A689" s="240"/>
    </row>
    <row r="690" spans="1:1">
      <c r="A690" s="240"/>
    </row>
    <row r="691" spans="1:1">
      <c r="A691" s="240"/>
    </row>
    <row r="692" spans="1:1">
      <c r="A692" s="240"/>
    </row>
    <row r="693" spans="1:1">
      <c r="A693" s="240"/>
    </row>
    <row r="694" spans="1:1">
      <c r="A694" s="240"/>
    </row>
    <row r="695" spans="1:1">
      <c r="A695" s="240"/>
    </row>
    <row r="696" spans="1:1">
      <c r="A696" s="240"/>
    </row>
    <row r="697" spans="1:1">
      <c r="A697" s="240"/>
    </row>
    <row r="698" spans="1:1">
      <c r="A698" s="240"/>
    </row>
    <row r="699" spans="1:1">
      <c r="A699" s="240"/>
    </row>
    <row r="700" spans="1:1">
      <c r="A700" s="240"/>
    </row>
    <row r="701" spans="1:1">
      <c r="A701" s="240"/>
    </row>
    <row r="702" spans="1:1">
      <c r="A702" s="240"/>
    </row>
  </sheetData>
  <mergeCells count="7">
    <mergeCell ref="A72:A139"/>
    <mergeCell ref="A140:A207"/>
    <mergeCell ref="C2:E2"/>
    <mergeCell ref="F2:H2"/>
    <mergeCell ref="C1:H1"/>
    <mergeCell ref="B1:B3"/>
    <mergeCell ref="A4:A7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0" tint="-0.14999847407452621"/>
  </sheetPr>
  <dimension ref="B2:P153"/>
  <sheetViews>
    <sheetView showGridLines="0" zoomScale="64" zoomScaleNormal="70" workbookViewId="0">
      <selection activeCell="T25" sqref="T25"/>
    </sheetView>
  </sheetViews>
  <sheetFormatPr defaultColWidth="13.28515625" defaultRowHeight="15"/>
  <cols>
    <col min="1" max="1" width="3.7109375" style="22" customWidth="1"/>
    <col min="2" max="2" width="35.85546875" style="22" bestFit="1" customWidth="1"/>
    <col min="3" max="3" width="10.85546875" style="22" bestFit="1" customWidth="1"/>
    <col min="4" max="4" width="9.85546875" style="218" bestFit="1" customWidth="1"/>
    <col min="5" max="5" width="11.85546875" style="22" bestFit="1" customWidth="1"/>
    <col min="6" max="6" width="12.42578125" style="22" bestFit="1" customWidth="1"/>
    <col min="7" max="7" width="10.85546875" style="218" bestFit="1" customWidth="1"/>
    <col min="8" max="8" width="11.85546875" style="22" bestFit="1" customWidth="1"/>
    <col min="9" max="9" width="3.7109375" style="22" customWidth="1"/>
    <col min="10" max="10" width="45.42578125" style="22" bestFit="1" customWidth="1"/>
    <col min="11" max="11" width="10.85546875" style="22" bestFit="1" customWidth="1"/>
    <col min="12" max="12" width="10.5703125" style="218" bestFit="1" customWidth="1"/>
    <col min="13" max="13" width="11.85546875" style="22" bestFit="1" customWidth="1"/>
    <col min="14" max="14" width="12.42578125" style="22" bestFit="1" customWidth="1"/>
    <col min="15" max="15" width="10.85546875" style="218" bestFit="1" customWidth="1"/>
    <col min="16" max="16" width="11.85546875" style="22" bestFit="1" customWidth="1"/>
    <col min="17" max="16384" width="13.28515625" style="22"/>
  </cols>
  <sheetData>
    <row r="2" spans="2:16" ht="23.25">
      <c r="B2" s="443" t="s">
        <v>322</v>
      </c>
      <c r="C2" s="443"/>
      <c r="D2" s="443"/>
      <c r="E2" s="443"/>
      <c r="F2" s="443"/>
      <c r="G2" s="443"/>
      <c r="H2" s="443"/>
      <c r="I2" s="443"/>
      <c r="J2" s="443"/>
      <c r="K2" s="443"/>
      <c r="L2" s="443"/>
      <c r="M2" s="443"/>
      <c r="N2" s="443"/>
      <c r="O2" s="443"/>
      <c r="P2" s="443"/>
    </row>
    <row r="3" spans="2:16" ht="15" customHeight="1" thickBot="1">
      <c r="B3" s="469" t="str">
        <f>'HOME PAGE'!H5</f>
        <v>4 WEEKS  ENDING 02-25-2024</v>
      </c>
      <c r="C3" s="469"/>
      <c r="D3" s="469"/>
      <c r="E3" s="469"/>
      <c r="F3" s="469"/>
      <c r="G3" s="469"/>
      <c r="H3" s="469"/>
      <c r="I3" s="469"/>
      <c r="J3" s="469"/>
      <c r="K3" s="469"/>
      <c r="L3" s="469"/>
      <c r="M3" s="469"/>
      <c r="N3" s="469"/>
      <c r="O3" s="469"/>
      <c r="P3" s="469"/>
    </row>
    <row r="4" spans="2:16" ht="15" customHeight="1" thickBot="1">
      <c r="B4" s="458" t="s">
        <v>71</v>
      </c>
      <c r="C4" s="423" t="s">
        <v>248</v>
      </c>
      <c r="D4" s="424"/>
      <c r="E4" s="425"/>
      <c r="F4" s="441" t="s">
        <v>33</v>
      </c>
      <c r="G4" s="442"/>
      <c r="H4" s="442"/>
      <c r="I4" s="38"/>
      <c r="J4" s="453" t="s">
        <v>328</v>
      </c>
      <c r="K4" s="423" t="s">
        <v>248</v>
      </c>
      <c r="L4" s="424"/>
      <c r="M4" s="425"/>
      <c r="N4" s="435" t="s">
        <v>33</v>
      </c>
      <c r="O4" s="436"/>
      <c r="P4" s="437"/>
    </row>
    <row r="5" spans="2:16" ht="30.75" thickBot="1">
      <c r="B5" s="459"/>
      <c r="C5" s="219" t="s">
        <v>30</v>
      </c>
      <c r="D5" s="219" t="s">
        <v>36</v>
      </c>
      <c r="E5" s="219" t="s">
        <v>37</v>
      </c>
      <c r="F5" s="219" t="s">
        <v>30</v>
      </c>
      <c r="G5" s="219" t="s">
        <v>36</v>
      </c>
      <c r="H5" s="219" t="s">
        <v>37</v>
      </c>
      <c r="I5" s="40"/>
      <c r="J5" s="456"/>
      <c r="K5" s="219" t="s">
        <v>30</v>
      </c>
      <c r="L5" s="219" t="s">
        <v>36</v>
      </c>
      <c r="M5" s="219" t="s">
        <v>37</v>
      </c>
      <c r="N5" s="219" t="s">
        <v>30</v>
      </c>
      <c r="O5" s="219" t="s">
        <v>36</v>
      </c>
      <c r="P5" s="219" t="s">
        <v>37</v>
      </c>
    </row>
    <row r="6" spans="2:16" ht="15" customHeight="1" thickBot="1">
      <c r="B6" s="325" t="s">
        <v>13</v>
      </c>
      <c r="C6" s="326">
        <f>'DMI SR Data'!C69</f>
        <v>11778263.475425199</v>
      </c>
      <c r="D6" s="326">
        <f>'DMI SR Data'!D69</f>
        <v>480043.91968725808</v>
      </c>
      <c r="E6" s="327">
        <f>'DMI SR Data'!E69</f>
        <v>4.2488457346667674E-2</v>
      </c>
      <c r="F6" s="326">
        <f>'DMI SR Data'!F69</f>
        <v>31948824.638796058</v>
      </c>
      <c r="G6" s="326">
        <f>'DMI SR Data'!G69</f>
        <v>1534631.4216571636</v>
      </c>
      <c r="H6" s="327">
        <f>'DMI SR Data'!H69</f>
        <v>5.0457738947761198E-2</v>
      </c>
      <c r="I6" s="40"/>
      <c r="J6" s="325" t="s">
        <v>328</v>
      </c>
      <c r="K6" s="326">
        <f>'DMI SR Data'!C63</f>
        <v>46459531.080545709</v>
      </c>
      <c r="L6" s="326">
        <f>'DMI SR Data'!D63</f>
        <v>1989391.5134752318</v>
      </c>
      <c r="M6" s="327">
        <f>'DMI SR Data'!E63</f>
        <v>4.4735445691030586E-2</v>
      </c>
      <c r="N6" s="326">
        <f>'DMI SR Data'!F63</f>
        <v>140063091.30464628</v>
      </c>
      <c r="O6" s="326">
        <f>'DMI SR Data'!G63</f>
        <v>6622425.6190042943</v>
      </c>
      <c r="P6" s="328">
        <f>'DMI SR Data'!H63</f>
        <v>4.9628241773053874E-2</v>
      </c>
    </row>
    <row r="7" spans="2:16" ht="15" customHeight="1">
      <c r="B7" s="98" t="s">
        <v>179</v>
      </c>
      <c r="C7" s="93">
        <f>'DMI SR Data'!C70</f>
        <v>10463414.274821047</v>
      </c>
      <c r="D7" s="93">
        <f>'DMI SR Data'!D70</f>
        <v>474205.87603573874</v>
      </c>
      <c r="E7" s="226">
        <f>'DMI SR Data'!E70</f>
        <v>4.747181729569306E-2</v>
      </c>
      <c r="F7" s="93">
        <f>'DMI SR Data'!F70</f>
        <v>28506284.401923928</v>
      </c>
      <c r="G7" s="93">
        <f>'DMI SR Data'!G70</f>
        <v>1478979.328075029</v>
      </c>
      <c r="H7" s="226">
        <f>'DMI SR Data'!H70</f>
        <v>5.472167217685573E-2</v>
      </c>
      <c r="I7" s="38"/>
      <c r="J7" s="98" t="s">
        <v>200</v>
      </c>
      <c r="K7" s="306">
        <f>'DMI SR Data'!C64</f>
        <v>12576295.185838191</v>
      </c>
      <c r="L7" s="307">
        <f>'DMI SR Data'!D64</f>
        <v>382823.21812201291</v>
      </c>
      <c r="M7" s="308">
        <f>'DMI SR Data'!E64</f>
        <v>3.1395751688738677E-2</v>
      </c>
      <c r="N7" s="307">
        <f>'DMI SR Data'!F64</f>
        <v>35686336.539433591</v>
      </c>
      <c r="O7" s="307">
        <f>'DMI SR Data'!G64</f>
        <v>1242126.90889135</v>
      </c>
      <c r="P7" s="309">
        <f>'DMI SR Data'!H64</f>
        <v>3.6061994808844033E-2</v>
      </c>
    </row>
    <row r="8" spans="2:16" ht="15" customHeight="1" thickBot="1">
      <c r="B8" s="99" t="s">
        <v>180</v>
      </c>
      <c r="C8" s="100">
        <f>'DMI SR Data'!C71</f>
        <v>1314849.2006041373</v>
      </c>
      <c r="D8" s="100">
        <f>'DMI SR Data'!D71</f>
        <v>5838.0436515207402</v>
      </c>
      <c r="E8" s="227">
        <f>'DMI SR Data'!E71</f>
        <v>4.4598883825495653E-3</v>
      </c>
      <c r="F8" s="100">
        <f>'DMI SR Data'!F71</f>
        <v>3442540.2368721319</v>
      </c>
      <c r="G8" s="100">
        <f>'DMI SR Data'!G71</f>
        <v>55652.0935821319</v>
      </c>
      <c r="H8" s="227">
        <f>'DMI SR Data'!H71</f>
        <v>1.6431630224454898E-2</v>
      </c>
      <c r="I8" s="38"/>
      <c r="J8" s="98" t="s">
        <v>197</v>
      </c>
      <c r="K8" s="306">
        <f>'DMI SR Data'!C65</f>
        <v>9166338.9116704948</v>
      </c>
      <c r="L8" s="307">
        <f>'DMI SR Data'!D65</f>
        <v>500977.93622853607</v>
      </c>
      <c r="M8" s="308">
        <f>'DMI SR Data'!E65</f>
        <v>5.7813856531577987E-2</v>
      </c>
      <c r="N8" s="307">
        <f>'DMI SR Data'!F65</f>
        <v>27935539.522092648</v>
      </c>
      <c r="O8" s="307">
        <f>'DMI SR Data'!G65</f>
        <v>1519968.474037651</v>
      </c>
      <c r="P8" s="309">
        <f>'DMI SR Data'!H65</f>
        <v>5.754062523473509E-2</v>
      </c>
    </row>
    <row r="9" spans="2:16" ht="15" customHeight="1" thickBot="1">
      <c r="B9" s="38"/>
      <c r="C9" s="38"/>
      <c r="D9" s="45"/>
      <c r="E9" s="38"/>
      <c r="F9" s="38"/>
      <c r="G9" s="45"/>
      <c r="H9" s="38"/>
      <c r="I9" s="38"/>
      <c r="J9" s="98" t="s">
        <v>198</v>
      </c>
      <c r="K9" s="306">
        <f>'DMI SR Data'!C66</f>
        <v>15818921.270725733</v>
      </c>
      <c r="L9" s="307">
        <f>'DMI SR Data'!D66</f>
        <v>840652.9977008719</v>
      </c>
      <c r="M9" s="308">
        <f>'DMI SR Data'!E66</f>
        <v>5.612484583513886E-2</v>
      </c>
      <c r="N9" s="307">
        <f>'DMI SR Data'!F66</f>
        <v>49420602.33993046</v>
      </c>
      <c r="O9" s="307">
        <f>'DMI SR Data'!G66</f>
        <v>2843728.6345160007</v>
      </c>
      <c r="P9" s="309">
        <f>'DMI SR Data'!H66</f>
        <v>6.1054519298606842E-2</v>
      </c>
    </row>
    <row r="10" spans="2:16" ht="15" customHeight="1" thickBot="1">
      <c r="B10" s="453" t="s">
        <v>72</v>
      </c>
      <c r="C10" s="423" t="s">
        <v>248</v>
      </c>
      <c r="D10" s="424"/>
      <c r="E10" s="425"/>
      <c r="F10" s="441" t="s">
        <v>33</v>
      </c>
      <c r="G10" s="442"/>
      <c r="H10" s="442"/>
      <c r="I10" s="38"/>
      <c r="J10" s="98" t="s">
        <v>199</v>
      </c>
      <c r="K10" s="306">
        <f>'DMI SR Data'!C67</f>
        <v>965598.76450943458</v>
      </c>
      <c r="L10" s="307">
        <f>'DMI SR Data'!D67</f>
        <v>50562.444822874502</v>
      </c>
      <c r="M10" s="308">
        <f>'DMI SR Data'!E67</f>
        <v>5.525730917456298E-2</v>
      </c>
      <c r="N10" s="307">
        <f>'DMI SR Data'!F67</f>
        <v>2757269.1967688487</v>
      </c>
      <c r="O10" s="307">
        <f>'DMI SR Data'!G67</f>
        <v>132150.37195715401</v>
      </c>
      <c r="P10" s="309">
        <f>'DMI SR Data'!H67</f>
        <v>5.0340720087835814E-2</v>
      </c>
    </row>
    <row r="11" spans="2:16" ht="15" customHeight="1" thickBot="1">
      <c r="B11" s="454"/>
      <c r="C11" s="323" t="s">
        <v>30</v>
      </c>
      <c r="D11" s="323" t="s">
        <v>36</v>
      </c>
      <c r="E11" s="323" t="s">
        <v>37</v>
      </c>
      <c r="F11" s="323" t="s">
        <v>30</v>
      </c>
      <c r="G11" s="323" t="s">
        <v>36</v>
      </c>
      <c r="H11" s="323" t="s">
        <v>37</v>
      </c>
      <c r="I11" s="38"/>
      <c r="J11" s="99" t="s">
        <v>136</v>
      </c>
      <c r="K11" s="312">
        <f>'DMI SR Data'!C68</f>
        <v>7932376.9478012202</v>
      </c>
      <c r="L11" s="313">
        <f>'DMI SR Data'!D68</f>
        <v>214374.91660066042</v>
      </c>
      <c r="M11" s="314">
        <f>'DMI SR Data'!E68</f>
        <v>2.7775960116884515E-2</v>
      </c>
      <c r="N11" s="313">
        <f>'DMI SR Data'!F68</f>
        <v>24263343.706420764</v>
      </c>
      <c r="O11" s="313">
        <f>'DMI SR Data'!G68</f>
        <v>884451.22960217297</v>
      </c>
      <c r="P11" s="315">
        <f>'DMI SR Data'!H68</f>
        <v>3.783118599305562E-2</v>
      </c>
    </row>
    <row r="12" spans="2:16" ht="15.75" thickBot="1">
      <c r="B12" s="325" t="s">
        <v>341</v>
      </c>
      <c r="C12" s="326">
        <f>'DMI SR Data'!C13</f>
        <v>35264077.435386151</v>
      </c>
      <c r="D12" s="326">
        <f>'DMI SR Data'!D13</f>
        <v>776118.3437531665</v>
      </c>
      <c r="E12" s="327">
        <f>'DMI SR Data'!E13</f>
        <v>2.250403805255783E-2</v>
      </c>
      <c r="F12" s="326">
        <f>'DMI SR Data'!F13</f>
        <v>99115031.265826151</v>
      </c>
      <c r="G12" s="326">
        <f>'DMI SR Data'!G13</f>
        <v>3784054.9242777079</v>
      </c>
      <c r="H12" s="328">
        <f>'DMI SR Data'!H13</f>
        <v>3.9693865199914982E-2</v>
      </c>
      <c r="I12" s="38"/>
    </row>
    <row r="13" spans="2:16" ht="15" customHeight="1" thickBot="1">
      <c r="B13" s="98" t="s">
        <v>185</v>
      </c>
      <c r="C13" s="285">
        <f>'DMI SR Data'!C14</f>
        <v>2521519.685708758</v>
      </c>
      <c r="D13" s="285">
        <f>'DMI SR Data'!D14</f>
        <v>32338.398206712678</v>
      </c>
      <c r="E13" s="317">
        <f>'DMI SR Data'!E14</f>
        <v>1.2991580150903776E-2</v>
      </c>
      <c r="F13" s="285">
        <f>'DMI SR Data'!F14</f>
        <v>6950144.5436420403</v>
      </c>
      <c r="G13" s="285">
        <f>'DMI SR Data'!G14</f>
        <v>193307.13798953034</v>
      </c>
      <c r="H13" s="318">
        <f>'DMI SR Data'!H14</f>
        <v>2.8609114943008253E-2</v>
      </c>
      <c r="I13" s="38"/>
      <c r="J13" s="453" t="s">
        <v>332</v>
      </c>
      <c r="K13" s="435" t="s">
        <v>248</v>
      </c>
      <c r="L13" s="467"/>
      <c r="M13" s="468"/>
      <c r="N13" s="435" t="s">
        <v>33</v>
      </c>
      <c r="O13" s="467"/>
      <c r="P13" s="468"/>
    </row>
    <row r="14" spans="2:16" ht="15" customHeight="1" thickBot="1">
      <c r="B14" s="98" t="s">
        <v>181</v>
      </c>
      <c r="C14" s="285">
        <f>'DMI SR Data'!C15</f>
        <v>2541481.6566173593</v>
      </c>
      <c r="D14" s="285">
        <f>'DMI SR Data'!D15</f>
        <v>71685.361720183399</v>
      </c>
      <c r="E14" s="317">
        <f>'DMI SR Data'!E15</f>
        <v>2.9024807377147615E-2</v>
      </c>
      <c r="F14" s="285">
        <f>'DMI SR Data'!F15</f>
        <v>6440289.6300659347</v>
      </c>
      <c r="G14" s="285">
        <f>'DMI SR Data'!G15</f>
        <v>259532.91122623347</v>
      </c>
      <c r="H14" s="318">
        <f>'DMI SR Data'!H15</f>
        <v>4.1990475120165377E-2</v>
      </c>
      <c r="I14" s="38"/>
      <c r="J14" s="454"/>
      <c r="K14" s="219" t="s">
        <v>30</v>
      </c>
      <c r="L14" s="219" t="s">
        <v>36</v>
      </c>
      <c r="M14" s="219" t="s">
        <v>37</v>
      </c>
      <c r="N14" s="219" t="s">
        <v>30</v>
      </c>
      <c r="O14" s="219" t="s">
        <v>36</v>
      </c>
      <c r="P14" s="219" t="s">
        <v>37</v>
      </c>
    </row>
    <row r="15" spans="2:16" ht="15" customHeight="1" thickBot="1">
      <c r="B15" s="98" t="s">
        <v>342</v>
      </c>
      <c r="C15" s="285">
        <f>'DMI SR Data'!C16</f>
        <v>21255141.052237455</v>
      </c>
      <c r="D15" s="285">
        <f>'DMI SR Data'!D16</f>
        <v>430034.95832416788</v>
      </c>
      <c r="E15" s="317">
        <f>'DMI SR Data'!E16</f>
        <v>2.0649832773234105E-2</v>
      </c>
      <c r="F15" s="285">
        <f>'DMI SR Data'!F16</f>
        <v>59585109.806474015</v>
      </c>
      <c r="G15" s="285">
        <f>'DMI SR Data'!G16</f>
        <v>2066364.2862559259</v>
      </c>
      <c r="H15" s="318">
        <f>'DMI SR Data'!H16</f>
        <v>3.5925058301725127E-2</v>
      </c>
      <c r="I15" s="38"/>
      <c r="J15" s="325" t="s">
        <v>327</v>
      </c>
      <c r="K15" s="326">
        <f>'DMI SR Data'!C60</f>
        <v>4391037.6959786685</v>
      </c>
      <c r="L15" s="326">
        <f>'DMI SR Data'!D60</f>
        <v>178611.28784963023</v>
      </c>
      <c r="M15" s="327">
        <f>'DMI SR Data'!E60</f>
        <v>4.240104646218875E-2</v>
      </c>
      <c r="N15" s="326">
        <f>'DMI SR Data'!F60</f>
        <v>12253047.854643386</v>
      </c>
      <c r="O15" s="326">
        <f>'DMI SR Data'!G60</f>
        <v>657411.73032108136</v>
      </c>
      <c r="P15" s="327">
        <f>'DMI SR Data'!H60</f>
        <v>5.6694753377275635E-2</v>
      </c>
    </row>
    <row r="16" spans="2:16" ht="15" customHeight="1">
      <c r="B16" s="98" t="s">
        <v>343</v>
      </c>
      <c r="C16" s="285">
        <f>'DMI SR Data'!C17</f>
        <v>5838535.4978571003</v>
      </c>
      <c r="D16" s="285">
        <f>'DMI SR Data'!D17</f>
        <v>163020.4950994458</v>
      </c>
      <c r="E16" s="317">
        <f>'DMI SR Data'!E17</f>
        <v>2.8723471794231254E-2</v>
      </c>
      <c r="F16" s="285">
        <f>'DMI SR Data'!F17</f>
        <v>17619513.909661397</v>
      </c>
      <c r="G16" s="285">
        <f>'DMI SR Data'!G17</f>
        <v>897126.67298561521</v>
      </c>
      <c r="H16" s="318">
        <f>'DMI SR Data'!H17</f>
        <v>5.3648241742544032E-2</v>
      </c>
      <c r="I16" s="38"/>
      <c r="J16" s="98" t="s">
        <v>116</v>
      </c>
      <c r="K16" s="93">
        <f>'DMI SR Data'!C61</f>
        <v>1485295.647939045</v>
      </c>
      <c r="L16" s="93">
        <f>'DMI SR Data'!D61</f>
        <v>75370.878456871957</v>
      </c>
      <c r="M16" s="226">
        <f>'DMI SR Data'!E61</f>
        <v>5.3457375945351771E-2</v>
      </c>
      <c r="N16" s="93">
        <f>'DMI SR Data'!F61</f>
        <v>4206258.3100710474</v>
      </c>
      <c r="O16" s="93">
        <f>'DMI SR Data'!G61</f>
        <v>243152.90927160345</v>
      </c>
      <c r="P16" s="226">
        <f>'DMI SR Data'!H61</f>
        <v>6.1354136385712646E-2</v>
      </c>
    </row>
    <row r="17" spans="2:16" ht="15" customHeight="1" thickBot="1">
      <c r="B17" s="98" t="s">
        <v>344</v>
      </c>
      <c r="C17" s="285">
        <f>'DMI SR Data'!C18</f>
        <v>935718.71775714308</v>
      </c>
      <c r="D17" s="285">
        <f>'DMI SR Data'!D18</f>
        <v>45520.392718087882</v>
      </c>
      <c r="E17" s="317">
        <f>'DMI SR Data'!E18</f>
        <v>5.113511387037354E-2</v>
      </c>
      <c r="F17" s="285">
        <f>'DMI SR Data'!F18</f>
        <v>2613899.7240016311</v>
      </c>
      <c r="G17" s="285">
        <f>'DMI SR Data'!G18</f>
        <v>147338.72968146205</v>
      </c>
      <c r="H17" s="318">
        <f>'DMI SR Data'!H18</f>
        <v>5.9734476471793634E-2</v>
      </c>
      <c r="I17" s="38"/>
      <c r="J17" s="239" t="s">
        <v>249</v>
      </c>
      <c r="K17" s="100">
        <f>'DMI SR Data'!C62</f>
        <v>2905742.0480396235</v>
      </c>
      <c r="L17" s="100">
        <f>'DMI SR Data'!D62</f>
        <v>103240.40939275781</v>
      </c>
      <c r="M17" s="227">
        <f>'DMI SR Data'!E62</f>
        <v>3.6838661561891348E-2</v>
      </c>
      <c r="N17" s="100">
        <f>'DMI SR Data'!F62</f>
        <v>8046789.5445723394</v>
      </c>
      <c r="O17" s="100">
        <f>'DMI SR Data'!G62</f>
        <v>414258.82104947884</v>
      </c>
      <c r="P17" s="227">
        <f>'DMI SR Data'!H62</f>
        <v>5.4275421358313786E-2</v>
      </c>
    </row>
    <row r="18" spans="2:16" ht="15" customHeight="1" thickBot="1">
      <c r="B18" s="98" t="s">
        <v>345</v>
      </c>
      <c r="C18" s="285">
        <f>'DMI SR Data'!C19</f>
        <v>568992.52451677888</v>
      </c>
      <c r="D18" s="285">
        <f>'DMI SR Data'!D19</f>
        <v>30329.14624702523</v>
      </c>
      <c r="E18" s="317">
        <f>'DMI SR Data'!E19</f>
        <v>5.6304451853485572E-2</v>
      </c>
      <c r="F18" s="285">
        <f>'DMI SR Data'!F19</f>
        <v>1593585.1629169034</v>
      </c>
      <c r="G18" s="285">
        <f>'DMI SR Data'!G19</f>
        <v>117268.90885300864</v>
      </c>
      <c r="H18" s="318">
        <f>'DMI SR Data'!H19</f>
        <v>7.9433460500214242E-2</v>
      </c>
      <c r="I18" s="38"/>
    </row>
    <row r="19" spans="2:16" ht="15" customHeight="1" thickBot="1">
      <c r="B19" s="99" t="s">
        <v>444</v>
      </c>
      <c r="C19" s="241">
        <f>'DMI SR Data'!C21</f>
        <v>32815419.430698954</v>
      </c>
      <c r="D19" s="241">
        <f>'DMI SR Data'!D21</f>
        <v>1106720.2568699792</v>
      </c>
      <c r="E19" s="242">
        <f>'DMI SR Data'!E21</f>
        <v>3.4902732868443226E-2</v>
      </c>
      <c r="F19" s="241">
        <f>'DMI SR Data'!F21</f>
        <v>88740334.19149965</v>
      </c>
      <c r="G19" s="241">
        <f>'DMI SR Data'!G21</f>
        <v>4234127.6634925455</v>
      </c>
      <c r="H19" s="243">
        <f>'DMI SR Data'!H21</f>
        <v>5.0104339520781443E-2</v>
      </c>
      <c r="I19" s="38"/>
      <c r="J19" s="453" t="s">
        <v>15</v>
      </c>
      <c r="K19" s="435" t="s">
        <v>248</v>
      </c>
      <c r="L19" s="467"/>
      <c r="M19" s="468"/>
      <c r="N19" s="435" t="s">
        <v>33</v>
      </c>
      <c r="O19" s="467"/>
      <c r="P19" s="468"/>
    </row>
    <row r="20" spans="2:16" ht="30.75" thickBot="1">
      <c r="B20" s="220"/>
      <c r="C20" s="38"/>
      <c r="D20" s="45"/>
      <c r="E20" s="38"/>
      <c r="F20" s="38"/>
      <c r="G20" s="45"/>
      <c r="H20" s="38"/>
      <c r="I20" s="38"/>
      <c r="J20" s="454"/>
      <c r="K20" s="219" t="s">
        <v>30</v>
      </c>
      <c r="L20" s="219" t="s">
        <v>36</v>
      </c>
      <c r="M20" s="219" t="s">
        <v>37</v>
      </c>
      <c r="N20" s="219" t="s">
        <v>30</v>
      </c>
      <c r="O20" s="219" t="s">
        <v>36</v>
      </c>
      <c r="P20" s="219" t="s">
        <v>37</v>
      </c>
    </row>
    <row r="21" spans="2:16" ht="15" customHeight="1" thickBot="1">
      <c r="B21" s="458" t="s">
        <v>334</v>
      </c>
      <c r="C21" s="423" t="s">
        <v>248</v>
      </c>
      <c r="D21" s="424"/>
      <c r="E21" s="425"/>
      <c r="F21" s="441" t="s">
        <v>33</v>
      </c>
      <c r="G21" s="442"/>
      <c r="H21" s="442"/>
      <c r="I21" s="38"/>
      <c r="J21" s="325" t="s">
        <v>329</v>
      </c>
      <c r="K21" s="326">
        <f>'DMI SR Data'!C35</f>
        <v>16405749.131471934</v>
      </c>
      <c r="L21" s="326">
        <f>'DMI SR Data'!D35</f>
        <v>718520.47952379286</v>
      </c>
      <c r="M21" s="327">
        <f>'DMI SR Data'!E35</f>
        <v>4.5802894537051476E-2</v>
      </c>
      <c r="N21" s="326">
        <f>'DMI SR Data'!F35</f>
        <v>50817253.272791289</v>
      </c>
      <c r="O21" s="326">
        <f>'DMI SR Data'!G35</f>
        <v>1899198.1387305558</v>
      </c>
      <c r="P21" s="327">
        <f>'DMI SR Data'!H35</f>
        <v>3.8824072901626448E-2</v>
      </c>
    </row>
    <row r="22" spans="2:16" ht="15" customHeight="1" thickBot="1">
      <c r="B22" s="459"/>
      <c r="C22" s="219" t="s">
        <v>30</v>
      </c>
      <c r="D22" s="219" t="s">
        <v>36</v>
      </c>
      <c r="E22" s="219" t="s">
        <v>37</v>
      </c>
      <c r="F22" s="219" t="s">
        <v>30</v>
      </c>
      <c r="G22" s="219" t="s">
        <v>36</v>
      </c>
      <c r="H22" s="219" t="s">
        <v>37</v>
      </c>
      <c r="I22" s="38"/>
      <c r="J22" s="98" t="s">
        <v>201</v>
      </c>
      <c r="K22" s="93">
        <f>'DMI SR Data'!C36</f>
        <v>3948887.8758816216</v>
      </c>
      <c r="L22" s="93">
        <f>'DMI SR Data'!D36</f>
        <v>171544.72801234806</v>
      </c>
      <c r="M22" s="226">
        <f>'DMI SR Data'!E36</f>
        <v>4.5414123445235079E-2</v>
      </c>
      <c r="N22" s="93">
        <f>'DMI SR Data'!F36</f>
        <v>12470726.641418042</v>
      </c>
      <c r="O22" s="93">
        <f>'DMI SR Data'!G36</f>
        <v>427451.55013711005</v>
      </c>
      <c r="P22" s="226">
        <f>'DMI SR Data'!H36</f>
        <v>3.5492965733762545E-2</v>
      </c>
    </row>
    <row r="23" spans="2:16" ht="15" customHeight="1" thickBot="1">
      <c r="B23" s="325" t="s">
        <v>333</v>
      </c>
      <c r="C23" s="326">
        <f>'DMI SR Data'!C4</f>
        <v>43448890.138317816</v>
      </c>
      <c r="D23" s="326">
        <f>'DMI SR Data'!D4</f>
        <v>1890519.9335513562</v>
      </c>
      <c r="E23" s="327">
        <f>'DMI SR Data'!E4</f>
        <v>4.549071400626116E-2</v>
      </c>
      <c r="F23" s="326">
        <f>'DMI SR Data'!F4</f>
        <v>121433509.34391594</v>
      </c>
      <c r="G23" s="326">
        <f>'DMI SR Data'!G4</f>
        <v>6411195.8115960807</v>
      </c>
      <c r="H23" s="327">
        <f>'DMI SR Data'!H4</f>
        <v>5.5738713773954944E-2</v>
      </c>
      <c r="I23" s="38"/>
      <c r="J23" s="98" t="s">
        <v>202</v>
      </c>
      <c r="K23" s="93">
        <f>'DMI SR Data'!C37</f>
        <v>8396450.3878861163</v>
      </c>
      <c r="L23" s="93">
        <f>'DMI SR Data'!D37</f>
        <v>349061.38803005219</v>
      </c>
      <c r="M23" s="226">
        <f>'DMI SR Data'!E37</f>
        <v>4.3375731934456693E-2</v>
      </c>
      <c r="N23" s="93">
        <f>'DMI SR Data'!F37</f>
        <v>26164861.456231814</v>
      </c>
      <c r="O23" s="93">
        <f>'DMI SR Data'!G37</f>
        <v>932915.19313111901</v>
      </c>
      <c r="P23" s="226">
        <f>'DMI SR Data'!H37</f>
        <v>3.6973572446744554E-2</v>
      </c>
    </row>
    <row r="24" spans="2:16" ht="15" customHeight="1">
      <c r="B24" s="98" t="s">
        <v>182</v>
      </c>
      <c r="C24" s="93">
        <f>'DMI SR Data'!C5</f>
        <v>3347194.236315452</v>
      </c>
      <c r="D24" s="93">
        <f>'DMI SR Data'!D5</f>
        <v>86908.584104050882</v>
      </c>
      <c r="E24" s="226">
        <f>'DMI SR Data'!E5</f>
        <v>2.6656739125021804E-2</v>
      </c>
      <c r="F24" s="93">
        <f>'DMI SR Data'!F5</f>
        <v>8941136.1210415065</v>
      </c>
      <c r="G24" s="93">
        <f>'DMI SR Data'!G5</f>
        <v>340888.7332558278</v>
      </c>
      <c r="H24" s="226">
        <f>'DMI SR Data'!H5</f>
        <v>3.9637084595958008E-2</v>
      </c>
      <c r="I24" s="38"/>
      <c r="J24" s="98" t="s">
        <v>203</v>
      </c>
      <c r="K24" s="93">
        <f>'DMI SR Data'!C38</f>
        <v>2381106.7345618592</v>
      </c>
      <c r="L24" s="93">
        <f>'DMI SR Data'!D38</f>
        <v>113636.43261344871</v>
      </c>
      <c r="M24" s="226">
        <f>'DMI SR Data'!E38</f>
        <v>5.011595191160928E-2</v>
      </c>
      <c r="N24" s="93">
        <f>'DMI SR Data'!F38</f>
        <v>7010876.8804438896</v>
      </c>
      <c r="O24" s="93">
        <f>'DMI SR Data'!G38</f>
        <v>342508.86421551555</v>
      </c>
      <c r="P24" s="226">
        <f>'DMI SR Data'!H38</f>
        <v>5.1363221613140421E-2</v>
      </c>
    </row>
    <row r="25" spans="2:16" ht="15" customHeight="1">
      <c r="B25" s="98" t="s">
        <v>183</v>
      </c>
      <c r="C25" s="93">
        <f>'DMI SR Data'!C6</f>
        <v>7896382.6398071218</v>
      </c>
      <c r="D25" s="93">
        <f>'DMI SR Data'!D6</f>
        <v>260503.6356892176</v>
      </c>
      <c r="E25" s="226">
        <f>'DMI SR Data'!E6</f>
        <v>3.4115736452703382E-2</v>
      </c>
      <c r="F25" s="93">
        <f>'DMI SR Data'!F6</f>
        <v>22368272.051376417</v>
      </c>
      <c r="G25" s="93">
        <f>'DMI SR Data'!G6</f>
        <v>1168924.2368790284</v>
      </c>
      <c r="H25" s="226">
        <f>'DMI SR Data'!H6</f>
        <v>5.5139631988095773E-2</v>
      </c>
      <c r="I25" s="38"/>
      <c r="J25" s="98" t="s">
        <v>204</v>
      </c>
      <c r="K25" s="93">
        <f>'DMI SR Data'!C39</f>
        <v>1002604.6260744237</v>
      </c>
      <c r="L25" s="93">
        <f>'DMI SR Data'!D39</f>
        <v>56672.964879549807</v>
      </c>
      <c r="M25" s="226">
        <f>'DMI SR Data'!E39</f>
        <v>5.9912324752891911E-2</v>
      </c>
      <c r="N25" s="93">
        <f>'DMI SR Data'!F39</f>
        <v>3073591.3549457705</v>
      </c>
      <c r="O25" s="93">
        <f>'DMI SR Data'!G39</f>
        <v>119357.41516451351</v>
      </c>
      <c r="P25" s="226">
        <f>'DMI SR Data'!H39</f>
        <v>4.0402154195463343E-2</v>
      </c>
    </row>
    <row r="26" spans="2:16" ht="15" customHeight="1" thickBot="1">
      <c r="B26" s="98" t="s">
        <v>184</v>
      </c>
      <c r="C26" s="93">
        <f>'DMI SR Data'!C7</f>
        <v>3380188.9730577162</v>
      </c>
      <c r="D26" s="93">
        <f>'DMI SR Data'!D7</f>
        <v>210285.12049972825</v>
      </c>
      <c r="E26" s="226">
        <f>'DMI SR Data'!E7</f>
        <v>6.633801221763759E-2</v>
      </c>
      <c r="F26" s="93">
        <f>'DMI SR Data'!F7</f>
        <v>9074276.1237004045</v>
      </c>
      <c r="G26" s="93">
        <f>'DMI SR Data'!G7</f>
        <v>707344.93778594211</v>
      </c>
      <c r="H26" s="226">
        <f>'DMI SR Data'!H7</f>
        <v>8.4540546834751207E-2</v>
      </c>
      <c r="I26" s="38"/>
      <c r="J26" s="99" t="s">
        <v>205</v>
      </c>
      <c r="K26" s="100">
        <f>'DMI SR Data'!C40</f>
        <v>676699.50706792693</v>
      </c>
      <c r="L26" s="100">
        <f>'DMI SR Data'!D40</f>
        <v>27604.965988465934</v>
      </c>
      <c r="M26" s="227">
        <f>'DMI SR Data'!E40</f>
        <v>4.2528421118067275E-2</v>
      </c>
      <c r="N26" s="100">
        <f>'DMI SR Data'!F40</f>
        <v>2097196.9397517862</v>
      </c>
      <c r="O26" s="100">
        <f>'DMI SR Data'!G40</f>
        <v>76965.116082313238</v>
      </c>
      <c r="P26" s="227">
        <f>'DMI SR Data'!H40</f>
        <v>3.8097170423994561E-2</v>
      </c>
    </row>
    <row r="27" spans="2:16" ht="15" customHeight="1" thickBot="1">
      <c r="B27" s="98" t="s">
        <v>162</v>
      </c>
      <c r="C27" s="93">
        <f>'DMI SR Data'!C8</f>
        <v>9279454.3376841191</v>
      </c>
      <c r="D27" s="93">
        <f>'DMI SR Data'!D8</f>
        <v>452726.09304760955</v>
      </c>
      <c r="E27" s="226">
        <f>'DMI SR Data'!E8</f>
        <v>5.129036269160149E-2</v>
      </c>
      <c r="F27" s="93">
        <f>'DMI SR Data'!F8</f>
        <v>26120908.70588918</v>
      </c>
      <c r="G27" s="93">
        <f>'DMI SR Data'!G8</f>
        <v>1253258.2479055114</v>
      </c>
      <c r="H27" s="226">
        <f>'DMI SR Data'!H8</f>
        <v>5.0397131406644709E-2</v>
      </c>
      <c r="I27" s="38"/>
    </row>
    <row r="28" spans="2:16" ht="15" customHeight="1" thickBot="1">
      <c r="B28" s="98" t="s">
        <v>186</v>
      </c>
      <c r="C28" s="93">
        <f>'DMI SR Data'!C9</f>
        <v>4347675.8606974036</v>
      </c>
      <c r="D28" s="93">
        <f>'DMI SR Data'!D9</f>
        <v>241240.5254719574</v>
      </c>
      <c r="E28" s="226">
        <f>'DMI SR Data'!E9</f>
        <v>5.8746943706277338E-2</v>
      </c>
      <c r="F28" s="93">
        <f>'DMI SR Data'!F9</f>
        <v>12095267.753408847</v>
      </c>
      <c r="G28" s="93">
        <f>'DMI SR Data'!G9</f>
        <v>778364.59279694781</v>
      </c>
      <c r="H28" s="226">
        <f>'DMI SR Data'!H9</f>
        <v>6.8778939056933844E-2</v>
      </c>
      <c r="I28" s="38"/>
      <c r="J28" s="453" t="s">
        <v>337</v>
      </c>
      <c r="K28" s="435" t="s">
        <v>248</v>
      </c>
      <c r="L28" s="467"/>
      <c r="M28" s="468"/>
      <c r="N28" s="435" t="s">
        <v>33</v>
      </c>
      <c r="O28" s="467"/>
      <c r="P28" s="468"/>
    </row>
    <row r="29" spans="2:16" ht="15" customHeight="1" thickBot="1">
      <c r="B29" s="98" t="s">
        <v>164</v>
      </c>
      <c r="C29" s="93">
        <f>'DMI SR Data'!C10</f>
        <v>5452406.4535485702</v>
      </c>
      <c r="D29" s="93">
        <f>'DMI SR Data'!D10</f>
        <v>271698.1234537214</v>
      </c>
      <c r="E29" s="226">
        <f>'DMI SR Data'!E10</f>
        <v>5.24442037926399E-2</v>
      </c>
      <c r="F29" s="93">
        <f>'DMI SR Data'!F10</f>
        <v>15033105.260926042</v>
      </c>
      <c r="G29" s="93">
        <f>'DMI SR Data'!G10</f>
        <v>968569.94246661477</v>
      </c>
      <c r="H29" s="226">
        <f>'DMI SR Data'!H10</f>
        <v>6.8866117545695646E-2</v>
      </c>
      <c r="I29" s="38"/>
      <c r="J29" s="454"/>
      <c r="K29" s="219" t="s">
        <v>30</v>
      </c>
      <c r="L29" s="219" t="s">
        <v>36</v>
      </c>
      <c r="M29" s="219" t="s">
        <v>37</v>
      </c>
      <c r="N29" s="219" t="s">
        <v>30</v>
      </c>
      <c r="O29" s="219" t="s">
        <v>36</v>
      </c>
      <c r="P29" s="219" t="s">
        <v>37</v>
      </c>
    </row>
    <row r="30" spans="2:16" ht="15" customHeight="1" thickBot="1">
      <c r="B30" s="98" t="s">
        <v>187</v>
      </c>
      <c r="C30" s="93">
        <f>'DMI SR Data'!C11</f>
        <v>8206165.4306406612</v>
      </c>
      <c r="D30" s="93">
        <f>'DMI SR Data'!D11</f>
        <v>307525.00408018287</v>
      </c>
      <c r="E30" s="226">
        <f>'DMI SR Data'!E11</f>
        <v>3.8933916151706237E-2</v>
      </c>
      <c r="F30" s="93">
        <f>'DMI SR Data'!F11</f>
        <v>23819062.138745438</v>
      </c>
      <c r="G30" s="93">
        <f>'DMI SR Data'!G11</f>
        <v>1006578.4659793973</v>
      </c>
      <c r="H30" s="226">
        <f>'DMI SR Data'!H11</f>
        <v>4.4124019129976148E-2</v>
      </c>
      <c r="I30" s="220"/>
      <c r="J30" s="325" t="s">
        <v>338</v>
      </c>
      <c r="K30" s="326">
        <f>'DMI SR Data'!C32</f>
        <v>8333116.6047235848</v>
      </c>
      <c r="L30" s="326">
        <f>'DMI SR Data'!D32</f>
        <v>143312.03722062241</v>
      </c>
      <c r="M30" s="327">
        <f>'DMI SR Data'!E32</f>
        <v>1.7498834806056632E-2</v>
      </c>
      <c r="N30" s="326">
        <f>'DMI SR Data'!F32</f>
        <v>23710051.227020875</v>
      </c>
      <c r="O30" s="326">
        <f>'DMI SR Data'!G32</f>
        <v>1033430.7904798724</v>
      </c>
      <c r="P30" s="328">
        <f>'DMI SR Data'!H32</f>
        <v>4.5572522297661545E-2</v>
      </c>
    </row>
    <row r="31" spans="2:16" ht="15" customHeight="1" thickBot="1">
      <c r="B31" s="99" t="s">
        <v>188</v>
      </c>
      <c r="C31" s="100">
        <f>'DMI SR Data'!C12</f>
        <v>1539422.2065656011</v>
      </c>
      <c r="D31" s="100">
        <f>'DMI SR Data'!D12</f>
        <v>59632.847204340156</v>
      </c>
      <c r="E31" s="227">
        <f>'DMI SR Data'!E12</f>
        <v>4.0298199758700921E-2</v>
      </c>
      <c r="F31" s="100">
        <f>'DMI SR Data'!F12</f>
        <v>3981481.188828113</v>
      </c>
      <c r="G31" s="100">
        <f>'DMI SR Data'!G12</f>
        <v>187266.65452680085</v>
      </c>
      <c r="H31" s="227">
        <f>'DMI SR Data'!H12</f>
        <v>4.9355842384195908E-2</v>
      </c>
      <c r="I31" s="220"/>
      <c r="J31" s="98" t="s">
        <v>196</v>
      </c>
      <c r="K31" s="316">
        <f>'DMI SR Data'!C33</f>
        <v>2298376.7073052055</v>
      </c>
      <c r="L31" s="285">
        <f>'DMI SR Data'!D33</f>
        <v>6392.2349336929619</v>
      </c>
      <c r="M31" s="317">
        <f>'DMI SR Data'!E33</f>
        <v>2.7889521114769712E-3</v>
      </c>
      <c r="N31" s="285">
        <f>'DMI SR Data'!F33</f>
        <v>6647685.2509593461</v>
      </c>
      <c r="O31" s="285">
        <f>'DMI SR Data'!G33</f>
        <v>213612.53243571054</v>
      </c>
      <c r="P31" s="318">
        <f>'DMI SR Data'!H33</f>
        <v>3.3200204875012067E-2</v>
      </c>
    </row>
    <row r="32" spans="2:16" ht="15" customHeight="1" thickBot="1">
      <c r="B32" s="220"/>
      <c r="C32" s="38"/>
      <c r="D32" s="45"/>
      <c r="E32" s="38"/>
      <c r="F32" s="38"/>
      <c r="G32" s="45"/>
      <c r="H32" s="38"/>
      <c r="I32" s="220"/>
      <c r="J32" s="99" t="s">
        <v>339</v>
      </c>
      <c r="K32" s="319">
        <f>'DMI SR Data'!C34</f>
        <v>6034739.8974183649</v>
      </c>
      <c r="L32" s="100">
        <f>'DMI SR Data'!D34</f>
        <v>136919.80228692852</v>
      </c>
      <c r="M32" s="227">
        <f>'DMI SR Data'!E34</f>
        <v>2.3215323641349081E-2</v>
      </c>
      <c r="N32" s="100">
        <f>'DMI SR Data'!F34</f>
        <v>17062365.976061519</v>
      </c>
      <c r="O32" s="100">
        <f>'DMI SR Data'!G34</f>
        <v>819818.25804415159</v>
      </c>
      <c r="P32" s="320">
        <f>'DMI SR Data'!H34</f>
        <v>5.0473501588347E-2</v>
      </c>
    </row>
    <row r="33" spans="2:16" ht="15.75" thickBot="1">
      <c r="B33" s="453" t="s">
        <v>73</v>
      </c>
      <c r="C33" s="426" t="s">
        <v>248</v>
      </c>
      <c r="D33" s="424"/>
      <c r="E33" s="425"/>
      <c r="F33" s="441" t="s">
        <v>33</v>
      </c>
      <c r="G33" s="442"/>
      <c r="H33" s="442"/>
      <c r="I33" s="220"/>
      <c r="J33" s="287"/>
      <c r="K33" s="70"/>
      <c r="L33" s="70"/>
      <c r="M33" s="71"/>
      <c r="N33" s="70"/>
      <c r="O33" s="70"/>
      <c r="P33" s="71"/>
    </row>
    <row r="34" spans="2:16" ht="15" customHeight="1" thickBot="1">
      <c r="B34" s="456"/>
      <c r="C34" s="284" t="s">
        <v>30</v>
      </c>
      <c r="D34" s="219" t="s">
        <v>36</v>
      </c>
      <c r="E34" s="219" t="s">
        <v>37</v>
      </c>
      <c r="F34" s="219" t="s">
        <v>30</v>
      </c>
      <c r="G34" s="219" t="s">
        <v>36</v>
      </c>
      <c r="H34" s="219" t="s">
        <v>37</v>
      </c>
      <c r="I34" s="220"/>
      <c r="J34" s="462" t="s">
        <v>430</v>
      </c>
      <c r="K34" s="464" t="s">
        <v>102</v>
      </c>
      <c r="L34" s="465"/>
      <c r="M34" s="466"/>
      <c r="N34" s="464" t="s">
        <v>33</v>
      </c>
      <c r="O34" s="465"/>
      <c r="P34" s="466"/>
    </row>
    <row r="35" spans="2:16" ht="15" customHeight="1" thickBot="1">
      <c r="B35" s="325" t="s">
        <v>14</v>
      </c>
      <c r="C35" s="331">
        <f>'DMI SR Data'!C21</f>
        <v>32815419.430698954</v>
      </c>
      <c r="D35" s="326">
        <f>'DMI SR Data'!D21</f>
        <v>1106720.2568699792</v>
      </c>
      <c r="E35" s="327">
        <f>'DMI SR Data'!E21</f>
        <v>3.4902732868443226E-2</v>
      </c>
      <c r="F35" s="326">
        <f>'DMI SR Data'!F21</f>
        <v>88740334.19149965</v>
      </c>
      <c r="G35" s="326">
        <f>'DMI SR Data'!G21</f>
        <v>4234127.6634925455</v>
      </c>
      <c r="H35" s="327">
        <f>'DMI SR Data'!H21</f>
        <v>5.0104339520781443E-2</v>
      </c>
      <c r="I35" s="220"/>
      <c r="J35" s="463"/>
      <c r="K35" s="304" t="s">
        <v>30</v>
      </c>
      <c r="L35" s="303" t="s">
        <v>36</v>
      </c>
      <c r="M35" s="303" t="s">
        <v>37</v>
      </c>
      <c r="N35" s="302" t="s">
        <v>30</v>
      </c>
      <c r="O35" s="302" t="s">
        <v>36</v>
      </c>
      <c r="P35" s="305" t="s">
        <v>37</v>
      </c>
    </row>
    <row r="36" spans="2:16" ht="15" customHeight="1" thickBot="1">
      <c r="B36" s="98" t="s">
        <v>189</v>
      </c>
      <c r="C36" s="285">
        <f>'DMI SR Data'!C22</f>
        <v>2036446.3345304255</v>
      </c>
      <c r="D36" s="93">
        <f>'DMI SR Data'!D22</f>
        <v>109867.03492812719</v>
      </c>
      <c r="E36" s="226">
        <f>'DMI SR Data'!E22</f>
        <v>5.7026998551685325E-2</v>
      </c>
      <c r="F36" s="93">
        <f>'DMI SR Data'!F22</f>
        <v>5200911.635881749</v>
      </c>
      <c r="G36" s="93">
        <f>'DMI SR Data'!G22</f>
        <v>379850.3073817119</v>
      </c>
      <c r="H36" s="226">
        <f>'DMI SR Data'!H22</f>
        <v>7.8789768787258643E-2</v>
      </c>
      <c r="I36" s="220"/>
      <c r="J36" s="329" t="s">
        <v>17</v>
      </c>
      <c r="K36" s="326">
        <f>'DMI SR Data'!C43</f>
        <v>17891071.116651557</v>
      </c>
      <c r="L36" s="326">
        <f>'DMI SR Data'!D43</f>
        <v>390017.38615465537</v>
      </c>
      <c r="M36" s="327">
        <f>'DMI SR Data'!E43</f>
        <v>2.2285365907712216E-2</v>
      </c>
      <c r="N36" s="326">
        <f>'DMI SR Data'!F43</f>
        <v>49535785.253483787</v>
      </c>
      <c r="O36" s="326">
        <f>'DMI SR Data'!G43</f>
        <v>1755334.2773072645</v>
      </c>
      <c r="P36" s="328">
        <f>'DMI SR Data'!H43</f>
        <v>3.6737499153837609E-2</v>
      </c>
    </row>
    <row r="37" spans="2:16" ht="15" customHeight="1">
      <c r="B37" s="98" t="s">
        <v>190</v>
      </c>
      <c r="C37" s="285">
        <f>'DMI SR Data'!C23</f>
        <v>10231022.387276996</v>
      </c>
      <c r="D37" s="93">
        <f>'DMI SR Data'!D23</f>
        <v>157440.11107571609</v>
      </c>
      <c r="E37" s="226">
        <f>'DMI SR Data'!E23</f>
        <v>1.5629009299667557E-2</v>
      </c>
      <c r="F37" s="93">
        <f>'DMI SR Data'!F23</f>
        <v>28807050.828447744</v>
      </c>
      <c r="G37" s="93">
        <f>'DMI SR Data'!G23</f>
        <v>1286363.5058472455</v>
      </c>
      <c r="H37" s="226">
        <f>'DMI SR Data'!H23</f>
        <v>4.674169255906846E-2</v>
      </c>
      <c r="I37" s="220"/>
      <c r="J37" s="310" t="s">
        <v>425</v>
      </c>
      <c r="K37" s="316">
        <f>'DMI SR Data'!C44</f>
        <v>1830508.71268584</v>
      </c>
      <c r="L37" s="285">
        <f>'DMI SR Data'!D44</f>
        <v>66954.672885634005</v>
      </c>
      <c r="M37" s="317">
        <f>'DMI SR Data'!E44</f>
        <v>3.7965761963959628E-2</v>
      </c>
      <c r="N37" s="285">
        <f>'DMI SR Data'!F44</f>
        <v>5157249.3448659023</v>
      </c>
      <c r="O37" s="285">
        <f>'DMI SR Data'!G44</f>
        <v>255264.47565930244</v>
      </c>
      <c r="P37" s="318">
        <f>'DMI SR Data'!H44</f>
        <v>5.2073697179856396E-2</v>
      </c>
    </row>
    <row r="38" spans="2:16" ht="15" customHeight="1">
      <c r="B38" s="98" t="s">
        <v>424</v>
      </c>
      <c r="C38" s="285">
        <f>'DMI SR Data'!C24</f>
        <v>3069505.6772365775</v>
      </c>
      <c r="D38" s="93">
        <f>'DMI SR Data'!D24</f>
        <v>113795.60367237637</v>
      </c>
      <c r="E38" s="226">
        <f>'DMI SR Data'!E24</f>
        <v>3.850025910530315E-2</v>
      </c>
      <c r="F38" s="93">
        <f>'DMI SR Data'!F24</f>
        <v>7996291.9933521692</v>
      </c>
      <c r="G38" s="93">
        <f>'DMI SR Data'!G24</f>
        <v>419364.36748797819</v>
      </c>
      <c r="H38" s="226">
        <f>'DMI SR Data'!H24</f>
        <v>5.5347548266986034E-2</v>
      </c>
      <c r="I38" s="220"/>
      <c r="J38" s="310" t="s">
        <v>426</v>
      </c>
      <c r="K38" s="316">
        <f>'DMI SR Data'!C45</f>
        <v>7268015.4934077719</v>
      </c>
      <c r="L38" s="285">
        <f>'DMI SR Data'!D45</f>
        <v>90722.09523608163</v>
      </c>
      <c r="M38" s="317">
        <f>'DMI SR Data'!E45</f>
        <v>1.2640154192274173E-2</v>
      </c>
      <c r="N38" s="285">
        <f>'DMI SR Data'!F45</f>
        <v>19927416.194058642</v>
      </c>
      <c r="O38" s="285">
        <f>'DMI SR Data'!G45</f>
        <v>569905.72974587977</v>
      </c>
      <c r="P38" s="318">
        <f>'DMI SR Data'!H45</f>
        <v>2.9441065306230887E-2</v>
      </c>
    </row>
    <row r="39" spans="2:16" ht="15" customHeight="1">
      <c r="B39" s="98" t="s">
        <v>191</v>
      </c>
      <c r="C39" s="285">
        <f>'DMI SR Data'!C25</f>
        <v>2459032.9767000373</v>
      </c>
      <c r="D39" s="93">
        <f>'DMI SR Data'!D25</f>
        <v>100652.08623707062</v>
      </c>
      <c r="E39" s="226">
        <f>'DMI SR Data'!E25</f>
        <v>4.2678469217630029E-2</v>
      </c>
      <c r="F39" s="93">
        <f>'DMI SR Data'!F25</f>
        <v>6416943.7638985515</v>
      </c>
      <c r="G39" s="93">
        <f>'DMI SR Data'!G25</f>
        <v>332495.48566011898</v>
      </c>
      <c r="H39" s="226">
        <f>'DMI SR Data'!H25</f>
        <v>5.4646776577807143E-2</v>
      </c>
      <c r="I39" s="220"/>
      <c r="J39" s="310" t="s">
        <v>427</v>
      </c>
      <c r="K39" s="316">
        <f>'DMI SR Data'!C46</f>
        <v>4133116.1626722864</v>
      </c>
      <c r="L39" s="285">
        <f>'DMI SR Data'!D46</f>
        <v>102780.80614060489</v>
      </c>
      <c r="M39" s="317">
        <f>'DMI SR Data'!E46</f>
        <v>2.5501799986454046E-2</v>
      </c>
      <c r="N39" s="285">
        <f>'DMI SR Data'!F46</f>
        <v>11460553.960033961</v>
      </c>
      <c r="O39" s="285">
        <f>'DMI SR Data'!G46</f>
        <v>456623.18715565279</v>
      </c>
      <c r="P39" s="318">
        <f>'DMI SR Data'!H46</f>
        <v>4.1496370395304974E-2</v>
      </c>
    </row>
    <row r="40" spans="2:16" ht="15" customHeight="1" thickBot="1">
      <c r="B40" s="98" t="s">
        <v>192</v>
      </c>
      <c r="C40" s="285">
        <f>'DMI SR Data'!C26</f>
        <v>5783904.6383972829</v>
      </c>
      <c r="D40" s="93">
        <f>'DMI SR Data'!D26</f>
        <v>212891.61257443856</v>
      </c>
      <c r="E40" s="226">
        <f>'DMI SR Data'!E26</f>
        <v>3.8214165285135777E-2</v>
      </c>
      <c r="F40" s="93">
        <f>'DMI SR Data'!F26</f>
        <v>16047780.743780803</v>
      </c>
      <c r="G40" s="93">
        <f>'DMI SR Data'!G26</f>
        <v>462347.78228710964</v>
      </c>
      <c r="H40" s="226">
        <f>'DMI SR Data'!H26</f>
        <v>2.9665379423812855E-2</v>
      </c>
      <c r="I40" s="220"/>
      <c r="J40" s="311" t="s">
        <v>428</v>
      </c>
      <c r="K40" s="319">
        <f>'DMI SR Data'!C47</f>
        <v>4659430.7478857916</v>
      </c>
      <c r="L40" s="100">
        <f>'DMI SR Data'!D47</f>
        <v>129559.81189258676</v>
      </c>
      <c r="M40" s="227">
        <f>'DMI SR Data'!E47</f>
        <v>2.8601214852091564E-2</v>
      </c>
      <c r="N40" s="100">
        <f>'DMI SR Data'!F47</f>
        <v>12990565.75452528</v>
      </c>
      <c r="O40" s="100">
        <f>'DMI SR Data'!G47</f>
        <v>473540.88474642672</v>
      </c>
      <c r="P40" s="320">
        <f>'DMI SR Data'!H47</f>
        <v>3.7831744338045169E-2</v>
      </c>
    </row>
    <row r="41" spans="2:16" ht="15" customHeight="1" thickBot="1">
      <c r="B41" s="98" t="s">
        <v>193</v>
      </c>
      <c r="C41" s="285">
        <f>'DMI SR Data'!C27</f>
        <v>5037717.9333347464</v>
      </c>
      <c r="D41" s="93">
        <f>'DMI SR Data'!D27</f>
        <v>260649.72577090375</v>
      </c>
      <c r="E41" s="226">
        <f>'DMI SR Data'!E27</f>
        <v>5.4562697128376796E-2</v>
      </c>
      <c r="F41" s="93">
        <f>'DMI SR Data'!F27</f>
        <v>13078802.783347959</v>
      </c>
      <c r="G41" s="93">
        <f>'DMI SR Data'!G27</f>
        <v>762833.14994873479</v>
      </c>
      <c r="H41" s="226">
        <f>'DMI SR Data'!H27</f>
        <v>6.1938537740466308E-2</v>
      </c>
      <c r="I41" s="220"/>
    </row>
    <row r="42" spans="2:16" ht="15" customHeight="1" thickBot="1">
      <c r="B42" s="98" t="s">
        <v>194</v>
      </c>
      <c r="C42" s="285">
        <f>'DMI SR Data'!C28</f>
        <v>1856839.2244634931</v>
      </c>
      <c r="D42" s="93">
        <f>'DMI SR Data'!D28</f>
        <v>72796.888307789341</v>
      </c>
      <c r="E42" s="226">
        <f>'DMI SR Data'!E28</f>
        <v>4.0804462333922958E-2</v>
      </c>
      <c r="F42" s="93">
        <f>'DMI SR Data'!F28</f>
        <v>4987795.2123920731</v>
      </c>
      <c r="G42" s="93">
        <f>'DMI SR Data'!G28</f>
        <v>272207.92848289758</v>
      </c>
      <c r="H42" s="226">
        <f>'DMI SR Data'!H28</f>
        <v>5.7725138374968191E-2</v>
      </c>
      <c r="I42" s="220"/>
      <c r="J42" s="453" t="s">
        <v>74</v>
      </c>
      <c r="K42" s="435" t="s">
        <v>248</v>
      </c>
      <c r="L42" s="467"/>
      <c r="M42" s="468"/>
      <c r="N42" s="435" t="s">
        <v>33</v>
      </c>
      <c r="O42" s="467"/>
      <c r="P42" s="468"/>
    </row>
    <row r="43" spans="2:16" ht="15" customHeight="1" thickBot="1">
      <c r="B43" s="98" t="s">
        <v>195</v>
      </c>
      <c r="C43" s="285">
        <f>'DMI SR Data'!C29</f>
        <v>798290.98358776956</v>
      </c>
      <c r="D43" s="93">
        <f>'DMI SR Data'!D29</f>
        <v>32224.61594530032</v>
      </c>
      <c r="E43" s="226">
        <f>'DMI SR Data'!E29</f>
        <v>4.2065044631145937E-2</v>
      </c>
      <c r="F43" s="93">
        <f>'DMI SR Data'!F29</f>
        <v>2092888.6579450464</v>
      </c>
      <c r="G43" s="93">
        <f>'DMI SR Data'!G29</f>
        <v>125937.73040445079</v>
      </c>
      <c r="H43" s="226">
        <f>'DMI SR Data'!H29</f>
        <v>6.4026879695427266E-2</v>
      </c>
      <c r="I43" s="220"/>
      <c r="J43" s="454"/>
      <c r="K43" s="219" t="s">
        <v>30</v>
      </c>
      <c r="L43" s="219" t="s">
        <v>36</v>
      </c>
      <c r="M43" s="219" t="s">
        <v>37</v>
      </c>
      <c r="N43" s="219" t="s">
        <v>30</v>
      </c>
      <c r="O43" s="219" t="s">
        <v>36</v>
      </c>
      <c r="P43" s="219" t="s">
        <v>37</v>
      </c>
    </row>
    <row r="44" spans="2:16" ht="15" customHeight="1" thickBot="1">
      <c r="B44" s="286" t="s">
        <v>131</v>
      </c>
      <c r="C44" s="285">
        <f>'DMI SR Data'!C30</f>
        <v>783359.98060911126</v>
      </c>
      <c r="D44" s="93">
        <f>'DMI SR Data'!D30</f>
        <v>22605.219586658874</v>
      </c>
      <c r="E44" s="226">
        <f>'DMI SR Data'!E30</f>
        <v>2.9714200613450672E-2</v>
      </c>
      <c r="F44" s="93">
        <f>'DMI SR Data'!F30</f>
        <v>2024220.3372452867</v>
      </c>
      <c r="G44" s="93">
        <f>'DMI SR Data'!G30</f>
        <v>95946.915740130004</v>
      </c>
      <c r="H44" s="226">
        <f>'DMI SR Data'!H30</f>
        <v>4.975794131168209E-2</v>
      </c>
      <c r="I44" s="220"/>
      <c r="J44" s="325" t="s">
        <v>16</v>
      </c>
      <c r="K44" s="326">
        <f>'DMI SR Data'!C41</f>
        <v>25063260.727695711</v>
      </c>
      <c r="L44" s="326">
        <f>'DMI SR Data'!D41</f>
        <v>-305654.90872718394</v>
      </c>
      <c r="M44" s="327">
        <f>'DMI SR Data'!E41</f>
        <v>-1.2048402584789482E-2</v>
      </c>
      <c r="N44" s="326">
        <f>'DMI SR Data'!F41</f>
        <v>78953162.896302551</v>
      </c>
      <c r="O44" s="326">
        <f>'DMI SR Data'!G41</f>
        <v>1153482.9014339447</v>
      </c>
      <c r="P44" s="328">
        <f>'DMI SR Data'!H41</f>
        <v>1.482631935645525E-2</v>
      </c>
    </row>
    <row r="45" spans="2:16" ht="15" customHeight="1" thickBot="1">
      <c r="B45" s="99" t="s">
        <v>422</v>
      </c>
      <c r="C45" s="100">
        <f>'DMI SR Data'!C31</f>
        <v>759299.2945625115</v>
      </c>
      <c r="D45" s="100">
        <f>'DMI SR Data'!D31</f>
        <v>23797.358771600411</v>
      </c>
      <c r="E45" s="227">
        <f>'DMI SR Data'!E31</f>
        <v>3.2355263274746214E-2</v>
      </c>
      <c r="F45" s="100">
        <f>'DMI SR Data'!F31</f>
        <v>2087648.2352082578</v>
      </c>
      <c r="G45" s="100">
        <f>'DMI SR Data'!G31</f>
        <v>96780.490252158372</v>
      </c>
      <c r="H45" s="227">
        <f>'DMI SR Data'!H31</f>
        <v>4.8612214697512451E-2</v>
      </c>
      <c r="I45" s="220"/>
      <c r="J45" s="325" t="s">
        <v>18</v>
      </c>
      <c r="K45" s="326">
        <f>'DMI SR Data'!C48</f>
        <v>1644094.8347147868</v>
      </c>
      <c r="L45" s="326">
        <f>'DMI SR Data'!D48</f>
        <v>62415.152818856062</v>
      </c>
      <c r="M45" s="327">
        <f>'DMI SR Data'!E48</f>
        <v>3.9461310360919696E-2</v>
      </c>
      <c r="N45" s="326">
        <f>'DMI SR Data'!F48</f>
        <v>4756936.712772782</v>
      </c>
      <c r="O45" s="326">
        <f>'DMI SR Data'!G48</f>
        <v>180629.7875468079</v>
      </c>
      <c r="P45" s="328">
        <f>'DMI SR Data'!H48</f>
        <v>3.9470645325627621E-2</v>
      </c>
    </row>
    <row r="46" spans="2:16" ht="15.75" thickBot="1">
      <c r="B46" s="287"/>
      <c r="C46" s="70"/>
      <c r="D46" s="70"/>
      <c r="E46" s="71"/>
      <c r="F46" s="70"/>
      <c r="G46" s="70"/>
      <c r="H46" s="71"/>
      <c r="I46" s="221"/>
      <c r="J46" s="325" t="s">
        <v>330</v>
      </c>
      <c r="K46" s="326">
        <f>'DMI SR Data'!C50</f>
        <v>5844333.924324682</v>
      </c>
      <c r="L46" s="326">
        <f>'DMI SR Data'!D50</f>
        <v>292706.73576440103</v>
      </c>
      <c r="M46" s="327">
        <f>'DMI SR Data'!E50</f>
        <v>5.2724494246939785E-2</v>
      </c>
      <c r="N46" s="326">
        <f>'DMI SR Data'!F50</f>
        <v>15386019.613511188</v>
      </c>
      <c r="O46" s="326">
        <f>'DMI SR Data'!G50</f>
        <v>1014708.3650625497</v>
      </c>
      <c r="P46" s="328">
        <f>'DMI SR Data'!H50</f>
        <v>7.060652626057945E-2</v>
      </c>
    </row>
    <row r="47" spans="2:16" ht="15" customHeight="1" thickBot="1">
      <c r="B47" s="287"/>
      <c r="C47" s="70"/>
      <c r="D47" s="70"/>
      <c r="E47" s="71"/>
      <c r="F47" s="70"/>
      <c r="G47" s="70"/>
      <c r="H47" s="71"/>
      <c r="I47" s="269"/>
      <c r="J47" s="325" t="s">
        <v>19</v>
      </c>
      <c r="K47" s="326">
        <f>'DMI SR Data'!C52</f>
        <v>3746252.3494711048</v>
      </c>
      <c r="L47" s="326">
        <f>'DMI SR Data'!D52</f>
        <v>-65114.530343096703</v>
      </c>
      <c r="M47" s="327">
        <f>'DMI SR Data'!E52</f>
        <v>-1.7084298729664917E-2</v>
      </c>
      <c r="N47" s="326">
        <f>'DMI SR Data'!F52</f>
        <v>10838481.708529538</v>
      </c>
      <c r="O47" s="326">
        <f>'DMI SR Data'!G52</f>
        <v>66611.35777560249</v>
      </c>
      <c r="P47" s="328">
        <f>'DMI SR Data'!H52</f>
        <v>6.1838246847206336E-3</v>
      </c>
    </row>
    <row r="48" spans="2:16" ht="15" customHeight="1" thickBot="1">
      <c r="B48" s="287"/>
      <c r="C48" s="70"/>
      <c r="D48" s="70"/>
      <c r="E48" s="71"/>
      <c r="F48" s="70"/>
      <c r="G48" s="70"/>
      <c r="H48" s="71"/>
      <c r="I48" s="38"/>
      <c r="J48" s="325" t="s">
        <v>20</v>
      </c>
      <c r="K48" s="326">
        <f>'DMI SR Data'!C54</f>
        <v>8927469.5507303886</v>
      </c>
      <c r="L48" s="326">
        <f>'DMI SR Data'!D54</f>
        <v>184074.56256575696</v>
      </c>
      <c r="M48" s="327">
        <f>'DMI SR Data'!E54</f>
        <v>2.1052984889156533E-2</v>
      </c>
      <c r="N48" s="326">
        <f>'DMI SR Data'!F54</f>
        <v>24616213.154542789</v>
      </c>
      <c r="O48" s="326">
        <f>'DMI SR Data'!G54</f>
        <v>863368.84760126844</v>
      </c>
      <c r="P48" s="328">
        <f>'DMI SR Data'!H54</f>
        <v>3.6348019481143058E-2</v>
      </c>
    </row>
    <row r="49" spans="2:16" ht="15" customHeight="1" thickBot="1">
      <c r="B49" s="287"/>
      <c r="C49" s="70"/>
      <c r="D49" s="70"/>
      <c r="E49" s="71"/>
      <c r="F49" s="70"/>
      <c r="G49" s="70"/>
      <c r="H49" s="71"/>
      <c r="I49" s="40"/>
      <c r="J49" s="325" t="s">
        <v>335</v>
      </c>
      <c r="K49" s="326">
        <f>'DMI SR Data'!C56</f>
        <v>6256861.8903836142</v>
      </c>
      <c r="L49" s="326">
        <f>'DMI SR Data'!D56</f>
        <v>-29651.30774072092</v>
      </c>
      <c r="M49" s="327">
        <f>'DMI SR Data'!E56</f>
        <v>-4.7166540188872562E-3</v>
      </c>
      <c r="N49" s="326">
        <f>'DMI SR Data'!F56</f>
        <v>19008747.330496345</v>
      </c>
      <c r="O49" s="326">
        <f>'DMI SR Data'!G56</f>
        <v>-5827.5361658632755</v>
      </c>
      <c r="P49" s="328">
        <f>'DMI SR Data'!H56</f>
        <v>-3.0647733155899021E-4</v>
      </c>
    </row>
    <row r="50" spans="2:16" ht="15" customHeight="1" thickBot="1">
      <c r="B50" s="287"/>
      <c r="C50" s="70"/>
      <c r="D50" s="70"/>
      <c r="E50" s="71"/>
      <c r="F50" s="70"/>
      <c r="G50" s="70"/>
      <c r="H50" s="71"/>
      <c r="I50" s="38"/>
      <c r="J50" s="325" t="s">
        <v>331</v>
      </c>
      <c r="K50" s="326">
        <f>'DMI SR Data'!C58</f>
        <v>5314808.6641140133</v>
      </c>
      <c r="L50" s="326">
        <f>'DMI SR Data'!D58</f>
        <v>108431.7419879036</v>
      </c>
      <c r="M50" s="327">
        <f>'DMI SR Data'!E58</f>
        <v>2.0826717621440231E-2</v>
      </c>
      <c r="N50" s="326">
        <f>'DMI SR Data'!F58</f>
        <v>14111528.298772464</v>
      </c>
      <c r="O50" s="326">
        <f>'DMI SR Data'!G58</f>
        <v>427070.39697666653</v>
      </c>
      <c r="P50" s="328">
        <f>'DMI SR Data'!H58</f>
        <v>3.1208426379873078E-2</v>
      </c>
    </row>
    <row r="51" spans="2:16" ht="15" customHeight="1">
      <c r="B51" s="287"/>
      <c r="C51" s="70"/>
      <c r="D51" s="70"/>
      <c r="E51" s="71"/>
      <c r="F51" s="70"/>
      <c r="G51" s="70"/>
      <c r="H51" s="71"/>
      <c r="I51" s="38"/>
      <c r="J51" s="224"/>
      <c r="K51" s="224"/>
      <c r="L51" s="225"/>
      <c r="M51" s="224"/>
      <c r="N51" s="224"/>
      <c r="O51" s="225"/>
      <c r="P51" s="224"/>
    </row>
    <row r="52" spans="2:16">
      <c r="B52" s="287"/>
      <c r="C52" s="70"/>
      <c r="D52" s="70"/>
      <c r="E52" s="71"/>
      <c r="F52" s="70"/>
      <c r="G52" s="70"/>
      <c r="H52" s="71"/>
      <c r="I52" s="38"/>
      <c r="J52" s="224"/>
      <c r="K52" s="224"/>
      <c r="L52" s="225"/>
      <c r="M52" s="224"/>
      <c r="N52" s="224"/>
      <c r="O52" s="225"/>
      <c r="P52" s="224"/>
    </row>
    <row r="53" spans="2:16" ht="15" customHeight="1">
      <c r="B53" s="220"/>
      <c r="C53" s="38"/>
      <c r="D53" s="45"/>
      <c r="E53" s="38"/>
      <c r="F53" s="38"/>
      <c r="G53" s="45"/>
      <c r="H53" s="38"/>
      <c r="I53" s="38"/>
      <c r="J53" s="224"/>
      <c r="K53" s="224"/>
      <c r="L53" s="225"/>
      <c r="M53" s="224"/>
      <c r="N53" s="224"/>
      <c r="O53" s="225"/>
      <c r="P53" s="224"/>
    </row>
    <row r="54" spans="2:16" ht="15" customHeight="1">
      <c r="I54" s="38"/>
      <c r="J54" s="224"/>
      <c r="K54" s="224"/>
      <c r="L54" s="225"/>
      <c r="M54" s="224"/>
      <c r="N54" s="224"/>
      <c r="O54" s="225"/>
      <c r="P54" s="224"/>
    </row>
    <row r="55" spans="2:16" ht="15" customHeight="1" thickBot="1">
      <c r="B55" s="222"/>
      <c r="C55" s="223"/>
      <c r="D55" s="223"/>
      <c r="E55" s="223"/>
      <c r="F55" s="223"/>
      <c r="G55" s="223"/>
      <c r="H55" s="223"/>
      <c r="I55" s="38"/>
      <c r="J55" s="269"/>
      <c r="K55" s="269"/>
      <c r="L55" s="269"/>
      <c r="M55" s="269"/>
      <c r="N55" s="269"/>
      <c r="O55" s="269"/>
      <c r="P55" s="269"/>
    </row>
    <row r="56" spans="2:16" ht="16.5" thickBot="1">
      <c r="B56" s="269" t="str">
        <f>'HOME PAGE'!H6</f>
        <v>LATEST 52 WEEKS ENDING 02-25-2024</v>
      </c>
      <c r="C56" s="269"/>
      <c r="D56" s="269"/>
      <c r="E56" s="269"/>
      <c r="F56" s="269"/>
      <c r="G56" s="269"/>
      <c r="H56" s="269"/>
      <c r="I56" s="38"/>
      <c r="J56" s="453" t="s">
        <v>328</v>
      </c>
      <c r="K56" s="423" t="s">
        <v>248</v>
      </c>
      <c r="L56" s="424"/>
      <c r="M56" s="425"/>
      <c r="N56" s="435" t="s">
        <v>33</v>
      </c>
      <c r="O56" s="436"/>
      <c r="P56" s="437"/>
    </row>
    <row r="57" spans="2:16" ht="30.75" thickBot="1">
      <c r="B57" s="458" t="s">
        <v>71</v>
      </c>
      <c r="C57" s="423" t="s">
        <v>248</v>
      </c>
      <c r="D57" s="424"/>
      <c r="E57" s="425"/>
      <c r="F57" s="441" t="s">
        <v>33</v>
      </c>
      <c r="G57" s="442"/>
      <c r="H57" s="442"/>
      <c r="I57" s="38"/>
      <c r="J57" s="456"/>
      <c r="K57" s="262" t="s">
        <v>30</v>
      </c>
      <c r="L57" s="262" t="s">
        <v>36</v>
      </c>
      <c r="M57" s="262" t="s">
        <v>37</v>
      </c>
      <c r="N57" s="274" t="s">
        <v>30</v>
      </c>
      <c r="O57" s="274" t="s">
        <v>36</v>
      </c>
      <c r="P57" s="274" t="s">
        <v>37</v>
      </c>
    </row>
    <row r="58" spans="2:16" ht="30.75" thickBot="1">
      <c r="B58" s="459"/>
      <c r="C58" s="262" t="s">
        <v>30</v>
      </c>
      <c r="D58" s="262" t="s">
        <v>36</v>
      </c>
      <c r="E58" s="262" t="s">
        <v>37</v>
      </c>
      <c r="F58" s="262" t="s">
        <v>30</v>
      </c>
      <c r="G58" s="262" t="s">
        <v>36</v>
      </c>
      <c r="H58" s="262" t="s">
        <v>37</v>
      </c>
      <c r="I58" s="38"/>
      <c r="J58" s="325" t="s">
        <v>328</v>
      </c>
      <c r="K58" s="326">
        <f>'DMI SR Data'!C132</f>
        <v>569211039.17060566</v>
      </c>
      <c r="L58" s="326">
        <f>'DMI SR Data'!D132</f>
        <v>17924824.335797668</v>
      </c>
      <c r="M58" s="327">
        <f>'DMI SR Data'!E132</f>
        <v>3.2514552066513783E-2</v>
      </c>
      <c r="N58" s="326">
        <f>'DMI SR Data'!F132</f>
        <v>1717412126.4938452</v>
      </c>
      <c r="O58" s="326">
        <f>'DMI SR Data'!G132</f>
        <v>111883961.62471938</v>
      </c>
      <c r="P58" s="328">
        <f>'DMI SR Data'!H132</f>
        <v>6.9686701281780117E-2</v>
      </c>
    </row>
    <row r="59" spans="2:16" ht="15.75" thickBot="1">
      <c r="B59" s="325" t="s">
        <v>13</v>
      </c>
      <c r="C59" s="326">
        <f>'DMI SR Data'!C138</f>
        <v>141588335.55748758</v>
      </c>
      <c r="D59" s="326">
        <f>'DMI SR Data'!D138</f>
        <v>5165553.8762489855</v>
      </c>
      <c r="E59" s="327">
        <f>'DMI SR Data'!E138</f>
        <v>3.7864305452432898E-2</v>
      </c>
      <c r="F59" s="326">
        <f>'DMI SR Data'!F138</f>
        <v>380671599.6470781</v>
      </c>
      <c r="G59" s="326">
        <f>'DMI SR Data'!G138</f>
        <v>27545913.126082599</v>
      </c>
      <c r="H59" s="327">
        <f>'DMI SR Data'!H138</f>
        <v>7.8005974013008614E-2</v>
      </c>
      <c r="I59" s="38"/>
      <c r="J59" s="98" t="s">
        <v>200</v>
      </c>
      <c r="K59" s="306">
        <f>'DMI SR Data'!C133</f>
        <v>152951718.86384603</v>
      </c>
      <c r="L59" s="307">
        <f>'DMI SR Data'!D133</f>
        <v>4607474.2786439955</v>
      </c>
      <c r="M59" s="308">
        <f>'DMI SR Data'!E133</f>
        <v>3.1059339656400869E-2</v>
      </c>
      <c r="N59" s="307">
        <f>'DMI SR Data'!F133</f>
        <v>433457957.82237661</v>
      </c>
      <c r="O59" s="307">
        <f>'DMI SR Data'!G133</f>
        <v>27587111.291279554</v>
      </c>
      <c r="P59" s="309">
        <f>'DMI SR Data'!H133</f>
        <v>6.7970172105391372E-2</v>
      </c>
    </row>
    <row r="60" spans="2:16">
      <c r="B60" s="98" t="s">
        <v>179</v>
      </c>
      <c r="C60" s="93">
        <f>'DMI SR Data'!C139</f>
        <v>125686305.64176652</v>
      </c>
      <c r="D60" s="93">
        <f>'DMI SR Data'!D139</f>
        <v>4842410.9775338173</v>
      </c>
      <c r="E60" s="226">
        <f>'DMI SR Data'!E139</f>
        <v>4.0071622906465883E-2</v>
      </c>
      <c r="F60" s="93">
        <f>'DMI SR Data'!F139</f>
        <v>339349921.37380493</v>
      </c>
      <c r="G60" s="93">
        <f>'DMI SR Data'!G139</f>
        <v>24548669.37568152</v>
      </c>
      <c r="H60" s="226">
        <f>'DMI SR Data'!H139</f>
        <v>7.7981485841828416E-2</v>
      </c>
      <c r="I60" s="38"/>
      <c r="J60" s="98" t="s">
        <v>197</v>
      </c>
      <c r="K60" s="306">
        <f>'DMI SR Data'!C134</f>
        <v>112784614.89985628</v>
      </c>
      <c r="L60" s="307">
        <f>'DMI SR Data'!D134</f>
        <v>4573755.5866098553</v>
      </c>
      <c r="M60" s="308">
        <f>'DMI SR Data'!E134</f>
        <v>4.2267066499951246E-2</v>
      </c>
      <c r="N60" s="307">
        <f>'DMI SR Data'!F134</f>
        <v>345217580.58889318</v>
      </c>
      <c r="O60" s="307">
        <f>'DMI SR Data'!G134</f>
        <v>24062418.906099916</v>
      </c>
      <c r="P60" s="309">
        <f>'DMI SR Data'!H134</f>
        <v>7.492459028220913E-2</v>
      </c>
    </row>
    <row r="61" spans="2:16" ht="15.75" thickBot="1">
      <c r="B61" s="99" t="s">
        <v>180</v>
      </c>
      <c r="C61" s="100">
        <f>'DMI SR Data'!C140</f>
        <v>15902029.915723979</v>
      </c>
      <c r="D61" s="100">
        <f>'DMI SR Data'!D140</f>
        <v>323142.89871474169</v>
      </c>
      <c r="E61" s="227">
        <f>'DMI SR Data'!E140</f>
        <v>2.0742361014745785E-2</v>
      </c>
      <c r="F61" s="100">
        <f>'DMI SR Data'!F140</f>
        <v>41321678.273273252</v>
      </c>
      <c r="G61" s="100">
        <f>'DMI SR Data'!G140</f>
        <v>2997243.7504012808</v>
      </c>
      <c r="H61" s="227">
        <f>'DMI SR Data'!H140</f>
        <v>7.8207122628581247E-2</v>
      </c>
      <c r="I61" s="38"/>
      <c r="J61" s="98" t="s">
        <v>198</v>
      </c>
      <c r="K61" s="306">
        <f>'DMI SR Data'!C135</f>
        <v>193098593.92761639</v>
      </c>
      <c r="L61" s="307">
        <f>'DMI SR Data'!D135</f>
        <v>5467066.7195188105</v>
      </c>
      <c r="M61" s="308">
        <f>'DMI SR Data'!E135</f>
        <v>2.913725001798562E-2</v>
      </c>
      <c r="N61" s="307">
        <f>'DMI SR Data'!F135</f>
        <v>603940630.98235333</v>
      </c>
      <c r="O61" s="307">
        <f>'DMI SR Data'!G135</f>
        <v>39175894.779568195</v>
      </c>
      <c r="P61" s="309">
        <f>'DMI SR Data'!H135</f>
        <v>6.9366750911129219E-2</v>
      </c>
    </row>
    <row r="62" spans="2:16" ht="15.75" thickBot="1">
      <c r="B62" s="38"/>
      <c r="C62" s="38"/>
      <c r="D62" s="45"/>
      <c r="E62" s="38"/>
      <c r="F62" s="38"/>
      <c r="G62" s="45"/>
      <c r="H62" s="38"/>
      <c r="I62" s="38"/>
      <c r="J62" s="98" t="s">
        <v>199</v>
      </c>
      <c r="K62" s="306">
        <f>'DMI SR Data'!C136</f>
        <v>12078316.473677976</v>
      </c>
      <c r="L62" s="307">
        <f>'DMI SR Data'!D136</f>
        <v>445418.93896352127</v>
      </c>
      <c r="M62" s="308">
        <f>'DMI SR Data'!E136</f>
        <v>3.8289595316585469E-2</v>
      </c>
      <c r="N62" s="307">
        <f>'DMI SR Data'!F136</f>
        <v>34823374.567530699</v>
      </c>
      <c r="O62" s="307">
        <f>'DMI SR Data'!G136</f>
        <v>2298477.2319302373</v>
      </c>
      <c r="P62" s="309">
        <f>'DMI SR Data'!H136</f>
        <v>7.0668239417143841E-2</v>
      </c>
    </row>
    <row r="63" spans="2:16" ht="15.75" thickBot="1">
      <c r="B63" s="453" t="s">
        <v>72</v>
      </c>
      <c r="C63" s="423" t="s">
        <v>248</v>
      </c>
      <c r="D63" s="424"/>
      <c r="E63" s="425"/>
      <c r="F63" s="441" t="s">
        <v>33</v>
      </c>
      <c r="G63" s="442"/>
      <c r="H63" s="442"/>
      <c r="I63" s="38"/>
      <c r="J63" s="99" t="s">
        <v>136</v>
      </c>
      <c r="K63" s="312">
        <f>'DMI SR Data'!C137</f>
        <v>98297795.005662397</v>
      </c>
      <c r="L63" s="313">
        <f>'DMI SR Data'!D137</f>
        <v>2831108.812071532</v>
      </c>
      <c r="M63" s="314">
        <f>'DMI SR Data'!E137</f>
        <v>2.9655463334408667E-2</v>
      </c>
      <c r="N63" s="313">
        <f>'DMI SR Data'!F137</f>
        <v>299972582.53269136</v>
      </c>
      <c r="O63" s="313">
        <f>'DMI SR Data'!G137</f>
        <v>18760059.415841579</v>
      </c>
      <c r="P63" s="315">
        <f>'DMI SR Data'!H137</f>
        <v>6.6711322838372944E-2</v>
      </c>
    </row>
    <row r="64" spans="2:16" ht="30.75" thickBot="1">
      <c r="B64" s="454"/>
      <c r="C64" s="323" t="s">
        <v>30</v>
      </c>
      <c r="D64" s="323" t="s">
        <v>36</v>
      </c>
      <c r="E64" s="323" t="s">
        <v>37</v>
      </c>
      <c r="F64" s="323" t="s">
        <v>30</v>
      </c>
      <c r="G64" s="323" t="s">
        <v>36</v>
      </c>
      <c r="H64" s="323" t="s">
        <v>37</v>
      </c>
      <c r="I64" s="38"/>
      <c r="J64" s="261"/>
      <c r="K64" s="261"/>
      <c r="L64" s="264"/>
      <c r="M64" s="261"/>
      <c r="N64" s="261"/>
      <c r="O64" s="264"/>
      <c r="P64" s="261"/>
    </row>
    <row r="65" spans="2:16" ht="15.75" thickBot="1">
      <c r="B65" s="325" t="s">
        <v>341</v>
      </c>
      <c r="C65" s="326">
        <f>'DMI SR Data'!C67</f>
        <v>965598.76450943458</v>
      </c>
      <c r="D65" s="326">
        <f>'DMI SR Data'!D67</f>
        <v>50562.444822874502</v>
      </c>
      <c r="E65" s="327">
        <f>'DMI SR Data'!E67</f>
        <v>5.525730917456298E-2</v>
      </c>
      <c r="F65" s="326">
        <f>'DMI SR Data'!F67</f>
        <v>2757269.1967688487</v>
      </c>
      <c r="G65" s="326">
        <f>'DMI SR Data'!G67</f>
        <v>132150.37195715401</v>
      </c>
      <c r="H65" s="328">
        <f>'DMI SR Data'!H67</f>
        <v>5.0340720087835814E-2</v>
      </c>
      <c r="I65" s="38"/>
      <c r="J65" s="455" t="s">
        <v>332</v>
      </c>
      <c r="K65" s="423" t="s">
        <v>248</v>
      </c>
      <c r="L65" s="424"/>
      <c r="M65" s="425"/>
      <c r="N65" s="457" t="s">
        <v>33</v>
      </c>
      <c r="O65" s="436"/>
      <c r="P65" s="437"/>
    </row>
    <row r="66" spans="2:16" ht="30.75" thickBot="1">
      <c r="B66" s="98" t="s">
        <v>185</v>
      </c>
      <c r="C66" s="285">
        <f>'DMI SR Data'!C68</f>
        <v>7932376.9478012202</v>
      </c>
      <c r="D66" s="285">
        <f>'DMI SR Data'!D68</f>
        <v>214374.91660066042</v>
      </c>
      <c r="E66" s="317">
        <f>'DMI SR Data'!E68</f>
        <v>2.7775960116884515E-2</v>
      </c>
      <c r="F66" s="285">
        <f>'DMI SR Data'!F68</f>
        <v>24263343.706420764</v>
      </c>
      <c r="G66" s="285">
        <f>'DMI SR Data'!G68</f>
        <v>884451.22960217297</v>
      </c>
      <c r="H66" s="318">
        <f>'DMI SR Data'!H68</f>
        <v>3.783118599305562E-2</v>
      </c>
      <c r="I66" s="38"/>
      <c r="J66" s="456"/>
      <c r="K66" s="263" t="s">
        <v>30</v>
      </c>
      <c r="L66" s="263" t="s">
        <v>36</v>
      </c>
      <c r="M66" s="263" t="s">
        <v>37</v>
      </c>
      <c r="N66" s="263" t="s">
        <v>30</v>
      </c>
      <c r="O66" s="263" t="s">
        <v>36</v>
      </c>
      <c r="P66" s="263" t="s">
        <v>37</v>
      </c>
    </row>
    <row r="67" spans="2:16" ht="15.75" thickBot="1">
      <c r="B67" s="98" t="s">
        <v>181</v>
      </c>
      <c r="C67" s="285">
        <f>'DMI SR Data'!C69</f>
        <v>11778263.475425199</v>
      </c>
      <c r="D67" s="285">
        <f>'DMI SR Data'!D69</f>
        <v>480043.91968725808</v>
      </c>
      <c r="E67" s="317">
        <f>'DMI SR Data'!E69</f>
        <v>4.2488457346667674E-2</v>
      </c>
      <c r="F67" s="285">
        <f>'DMI SR Data'!F69</f>
        <v>31948824.638796058</v>
      </c>
      <c r="G67" s="285">
        <f>'DMI SR Data'!G69</f>
        <v>1534631.4216571636</v>
      </c>
      <c r="H67" s="318">
        <f>'DMI SR Data'!H69</f>
        <v>5.0457738947761198E-2</v>
      </c>
      <c r="I67" s="38"/>
      <c r="J67" s="325" t="s">
        <v>327</v>
      </c>
      <c r="K67" s="326">
        <f>'DMI SR Data'!C129</f>
        <v>54368085.551740304</v>
      </c>
      <c r="L67" s="326">
        <f>'DMI SR Data'!D129</f>
        <v>1445686.2088018134</v>
      </c>
      <c r="M67" s="327">
        <f>'DMI SR Data'!E129</f>
        <v>2.7317094968308791E-2</v>
      </c>
      <c r="N67" s="326">
        <f>'DMI SR Data'!F129</f>
        <v>149944155.54619575</v>
      </c>
      <c r="O67" s="326">
        <f>'DMI SR Data'!G129</f>
        <v>10373906.763581991</v>
      </c>
      <c r="P67" s="328">
        <f>'DMI SR Data'!H129</f>
        <v>7.4327493531517352E-2</v>
      </c>
    </row>
    <row r="68" spans="2:16">
      <c r="B68" s="98" t="s">
        <v>342</v>
      </c>
      <c r="C68" s="285">
        <f>'DMI SR Data'!C70</f>
        <v>10463414.274821047</v>
      </c>
      <c r="D68" s="285">
        <f>'DMI SR Data'!D70</f>
        <v>474205.87603573874</v>
      </c>
      <c r="E68" s="317">
        <f>'DMI SR Data'!E70</f>
        <v>4.747181729569306E-2</v>
      </c>
      <c r="F68" s="285">
        <f>'DMI SR Data'!F70</f>
        <v>28506284.401923928</v>
      </c>
      <c r="G68" s="285">
        <f>'DMI SR Data'!G70</f>
        <v>1478979.328075029</v>
      </c>
      <c r="H68" s="318">
        <f>'DMI SR Data'!H70</f>
        <v>5.472167217685573E-2</v>
      </c>
      <c r="I68" s="38"/>
      <c r="J68" s="98" t="s">
        <v>116</v>
      </c>
      <c r="K68" s="316">
        <f>'DMI SR Data'!C130</f>
        <v>18308351.542622384</v>
      </c>
      <c r="L68" s="285">
        <f>'DMI SR Data'!D130</f>
        <v>553127.42381059378</v>
      </c>
      <c r="M68" s="317">
        <f>'DMI SR Data'!E130</f>
        <v>3.1152939557915871E-2</v>
      </c>
      <c r="N68" s="285">
        <f>'DMI SR Data'!F130</f>
        <v>51398998.070149772</v>
      </c>
      <c r="O68" s="285">
        <f>'DMI SR Data'!G130</f>
        <v>3861502.2793143466</v>
      </c>
      <c r="P68" s="318">
        <f>'DMI SR Data'!H130</f>
        <v>8.1230662555405175E-2</v>
      </c>
    </row>
    <row r="69" spans="2:16" ht="15.75" thickBot="1">
      <c r="B69" s="98" t="s">
        <v>343</v>
      </c>
      <c r="C69" s="285">
        <f>'DMI SR Data'!C71</f>
        <v>1314849.2006041373</v>
      </c>
      <c r="D69" s="285">
        <f>'DMI SR Data'!D71</f>
        <v>5838.0436515207402</v>
      </c>
      <c r="E69" s="317">
        <f>'DMI SR Data'!E71</f>
        <v>4.4598883825495653E-3</v>
      </c>
      <c r="F69" s="285">
        <f>'DMI SR Data'!F71</f>
        <v>3442540.2368721319</v>
      </c>
      <c r="G69" s="285">
        <f>'DMI SR Data'!G71</f>
        <v>55652.0935821319</v>
      </c>
      <c r="H69" s="318">
        <f>'DMI SR Data'!H71</f>
        <v>1.6431630224454898E-2</v>
      </c>
      <c r="I69" s="38"/>
      <c r="J69" s="239" t="s">
        <v>249</v>
      </c>
      <c r="K69" s="319">
        <f>'DMI SR Data'!C131</f>
        <v>36059734.009118117</v>
      </c>
      <c r="L69" s="100">
        <f>'DMI SR Data'!D131</f>
        <v>892558.78499129415</v>
      </c>
      <c r="M69" s="227">
        <f>'DMI SR Data'!E131</f>
        <v>2.5380451494976614E-2</v>
      </c>
      <c r="N69" s="100">
        <f>'DMI SR Data'!F131</f>
        <v>98545157.476045966</v>
      </c>
      <c r="O69" s="100">
        <f>'DMI SR Data'!G131</f>
        <v>6512404.4842676669</v>
      </c>
      <c r="P69" s="320">
        <f>'DMI SR Data'!H131</f>
        <v>7.076181329541939E-2</v>
      </c>
    </row>
    <row r="70" spans="2:16" ht="15.75" thickBot="1">
      <c r="B70" s="98" t="s">
        <v>344</v>
      </c>
      <c r="C70" s="285">
        <f>'DMI SR Data'!C72</f>
        <v>277062419.64330989</v>
      </c>
      <c r="D70" s="285">
        <f>'DMI SR Data'!D72</f>
        <v>7992047.9043346047</v>
      </c>
      <c r="E70" s="317">
        <f>'DMI SR Data'!E72</f>
        <v>2.9702444950303473E-2</v>
      </c>
      <c r="F70" s="285">
        <f>'DMI SR Data'!F72</f>
        <v>794488220.69421613</v>
      </c>
      <c r="G70" s="285">
        <f>'DMI SR Data'!G72</f>
        <v>31974210.716217875</v>
      </c>
      <c r="H70" s="318">
        <f>'DMI SR Data'!H72</f>
        <v>4.1932620644098681E-2</v>
      </c>
      <c r="I70" s="38"/>
      <c r="J70" s="261"/>
      <c r="K70" s="261"/>
      <c r="L70" s="264"/>
      <c r="M70" s="261"/>
      <c r="N70" s="261"/>
      <c r="O70" s="264"/>
      <c r="P70" s="261"/>
    </row>
    <row r="71" spans="2:16" ht="15.75" thickBot="1">
      <c r="B71" s="98" t="s">
        <v>345</v>
      </c>
      <c r="C71" s="285">
        <f>'DMI SR Data'!C73</f>
        <v>530585319.32369679</v>
      </c>
      <c r="D71" s="285">
        <f>'DMI SR Data'!D73</f>
        <v>23998594.204334259</v>
      </c>
      <c r="E71" s="317">
        <f>'DMI SR Data'!E73</f>
        <v>4.7373120957087227E-2</v>
      </c>
      <c r="F71" s="285">
        <f>'DMI SR Data'!F73</f>
        <v>1468455702.6838293</v>
      </c>
      <c r="G71" s="285">
        <f>'DMI SR Data'!G73</f>
        <v>121671133.18751192</v>
      </c>
      <c r="H71" s="318">
        <f>'DMI SR Data'!H73</f>
        <v>9.0341941794756075E-2</v>
      </c>
      <c r="I71" s="38"/>
      <c r="J71" s="455" t="s">
        <v>15</v>
      </c>
      <c r="K71" s="423" t="s">
        <v>248</v>
      </c>
      <c r="L71" s="424"/>
      <c r="M71" s="425"/>
      <c r="N71" s="457" t="s">
        <v>33</v>
      </c>
      <c r="O71" s="436"/>
      <c r="P71" s="437"/>
    </row>
    <row r="72" spans="2:16" ht="30.75" thickBot="1">
      <c r="B72" s="99" t="s">
        <v>444</v>
      </c>
      <c r="C72" s="241">
        <f>'DMI SR Data'!C74</f>
        <v>41097359.125589453</v>
      </c>
      <c r="D72" s="241">
        <f>'DMI SR Data'!D74</f>
        <v>1699820.1938251331</v>
      </c>
      <c r="E72" s="242">
        <f>'DMI SR Data'!E74</f>
        <v>4.3145339529181877E-2</v>
      </c>
      <c r="F72" s="241">
        <f>'DMI SR Data'!F74</f>
        <v>108536818.11090086</v>
      </c>
      <c r="G72" s="241">
        <f>'DMI SR Data'!G74</f>
        <v>8351373.1969216168</v>
      </c>
      <c r="H72" s="243">
        <f>'DMI SR Data'!H74</f>
        <v>8.3359146671377601E-2</v>
      </c>
      <c r="I72" s="38"/>
      <c r="J72" s="456"/>
      <c r="K72" s="263" t="s">
        <v>30</v>
      </c>
      <c r="L72" s="263" t="s">
        <v>36</v>
      </c>
      <c r="M72" s="263" t="s">
        <v>37</v>
      </c>
      <c r="N72" s="263" t="s">
        <v>30</v>
      </c>
      <c r="O72" s="263" t="s">
        <v>36</v>
      </c>
      <c r="P72" s="263" t="s">
        <v>37</v>
      </c>
    </row>
    <row r="73" spans="2:16" ht="15.75" thickBot="1">
      <c r="B73" s="287"/>
      <c r="C73" s="70"/>
      <c r="D73" s="70"/>
      <c r="E73" s="71"/>
      <c r="F73" s="70"/>
      <c r="G73" s="70"/>
      <c r="H73" s="71"/>
      <c r="I73" s="38"/>
      <c r="J73" s="325" t="s">
        <v>329</v>
      </c>
      <c r="K73" s="326">
        <f>'DMI SR Data'!C104</f>
        <v>204713757.01918843</v>
      </c>
      <c r="L73" s="326">
        <f>'DMI SR Data'!D104</f>
        <v>6576647.158801049</v>
      </c>
      <c r="M73" s="327">
        <f>'DMI SR Data'!E104</f>
        <v>3.319240481217843E-2</v>
      </c>
      <c r="N73" s="326">
        <f>'DMI SR Data'!F104</f>
        <v>640430914.68854678</v>
      </c>
      <c r="O73" s="326">
        <f>'DMI SR Data'!G104</f>
        <v>38366000.2431252</v>
      </c>
      <c r="P73" s="327">
        <f>'DMI SR Data'!H104</f>
        <v>6.3724025968969089E-2</v>
      </c>
    </row>
    <row r="74" spans="2:16" ht="15.75" thickBot="1">
      <c r="B74" s="458" t="s">
        <v>334</v>
      </c>
      <c r="C74" s="423" t="s">
        <v>248</v>
      </c>
      <c r="D74" s="424"/>
      <c r="E74" s="425"/>
      <c r="F74" s="442" t="s">
        <v>33</v>
      </c>
      <c r="G74" s="442"/>
      <c r="H74" s="442"/>
      <c r="I74" s="38"/>
      <c r="J74" s="98" t="s">
        <v>201</v>
      </c>
      <c r="K74" s="93">
        <f>'DMI SR Data'!C105</f>
        <v>48755758.069643974</v>
      </c>
      <c r="L74" s="93">
        <f>'DMI SR Data'!D105</f>
        <v>1336674.8807635382</v>
      </c>
      <c r="M74" s="226">
        <f>'DMI SR Data'!E105</f>
        <v>2.8188543322089841E-2</v>
      </c>
      <c r="N74" s="93">
        <f>'DMI SR Data'!F105</f>
        <v>156263362.1640313</v>
      </c>
      <c r="O74" s="93">
        <f>'DMI SR Data'!G105</f>
        <v>8024247.0345440805</v>
      </c>
      <c r="P74" s="226">
        <f>'DMI SR Data'!H105</f>
        <v>5.4130429930959061E-2</v>
      </c>
    </row>
    <row r="75" spans="2:16" ht="30.75" thickBot="1">
      <c r="B75" s="459"/>
      <c r="C75" s="324" t="s">
        <v>30</v>
      </c>
      <c r="D75" s="324" t="s">
        <v>36</v>
      </c>
      <c r="E75" s="324" t="s">
        <v>37</v>
      </c>
      <c r="F75" s="324" t="s">
        <v>30</v>
      </c>
      <c r="G75" s="324" t="s">
        <v>36</v>
      </c>
      <c r="H75" s="324" t="s">
        <v>37</v>
      </c>
      <c r="I75" s="38"/>
      <c r="J75" s="98" t="s">
        <v>202</v>
      </c>
      <c r="K75" s="93">
        <f>'DMI SR Data'!C106</f>
        <v>105767740.23566198</v>
      </c>
      <c r="L75" s="93">
        <f>'DMI SR Data'!D106</f>
        <v>3253749.1106531024</v>
      </c>
      <c r="M75" s="226">
        <f>'DMI SR Data'!E106</f>
        <v>3.1739561351048905E-2</v>
      </c>
      <c r="N75" s="93">
        <f>'DMI SR Data'!F106</f>
        <v>332532535.17764342</v>
      </c>
      <c r="O75" s="93">
        <f>'DMI SR Data'!G106</f>
        <v>19765379.068682671</v>
      </c>
      <c r="P75" s="226">
        <f>'DMI SR Data'!H106</f>
        <v>6.3195187482527337E-2</v>
      </c>
    </row>
    <row r="76" spans="2:16" ht="15.75" thickBot="1">
      <c r="B76" s="325" t="s">
        <v>333</v>
      </c>
      <c r="C76" s="326">
        <f>'DMI SR Data'!C73</f>
        <v>530585319.32369679</v>
      </c>
      <c r="D76" s="326">
        <f>'DMI SR Data'!D73</f>
        <v>23998594.204334259</v>
      </c>
      <c r="E76" s="327">
        <f>'DMI SR Data'!E73</f>
        <v>4.7373120957087227E-2</v>
      </c>
      <c r="F76" s="326">
        <f>'DMI SR Data'!F73</f>
        <v>1468455702.6838293</v>
      </c>
      <c r="G76" s="326">
        <f>'DMI SR Data'!G73</f>
        <v>121671133.18751192</v>
      </c>
      <c r="H76" s="327">
        <f>'DMI SR Data'!H73</f>
        <v>9.0341941794756075E-2</v>
      </c>
      <c r="I76" s="38"/>
      <c r="J76" s="98" t="s">
        <v>203</v>
      </c>
      <c r="K76" s="93">
        <f>'DMI SR Data'!C107</f>
        <v>29487237.924291275</v>
      </c>
      <c r="L76" s="93">
        <f>'DMI SR Data'!D107</f>
        <v>1339479.6596165746</v>
      </c>
      <c r="M76" s="226">
        <f>'DMI SR Data'!E107</f>
        <v>4.7587436520570632E-2</v>
      </c>
      <c r="N76" s="93">
        <f>'DMI SR Data'!F107</f>
        <v>87060997.414915338</v>
      </c>
      <c r="O76" s="93">
        <f>'DMI SR Data'!G107</f>
        <v>6880107.7938202024</v>
      </c>
      <c r="P76" s="226">
        <f>'DMI SR Data'!H107</f>
        <v>8.5807326737493389E-2</v>
      </c>
    </row>
    <row r="77" spans="2:16">
      <c r="B77" s="98" t="s">
        <v>182</v>
      </c>
      <c r="C77" s="93">
        <f>'DMI SR Data'!C74</f>
        <v>41097359.125589453</v>
      </c>
      <c r="D77" s="93">
        <f>'DMI SR Data'!D74</f>
        <v>1699820.1938251331</v>
      </c>
      <c r="E77" s="226">
        <f>'DMI SR Data'!E74</f>
        <v>4.3145339529181877E-2</v>
      </c>
      <c r="F77" s="93">
        <f>'DMI SR Data'!F74</f>
        <v>108536818.11090086</v>
      </c>
      <c r="G77" s="93">
        <f>'DMI SR Data'!G74</f>
        <v>8351373.1969216168</v>
      </c>
      <c r="H77" s="226">
        <f>'DMI SR Data'!H74</f>
        <v>8.3359146671377601E-2</v>
      </c>
      <c r="I77" s="38"/>
      <c r="J77" s="98" t="s">
        <v>204</v>
      </c>
      <c r="K77" s="93">
        <f>'DMI SR Data'!C108</f>
        <v>12339740.455123657</v>
      </c>
      <c r="L77" s="93">
        <f>'DMI SR Data'!D108</f>
        <v>434890.24004171044</v>
      </c>
      <c r="M77" s="226">
        <f>'DMI SR Data'!E108</f>
        <v>3.6530509177743309E-2</v>
      </c>
      <c r="N77" s="93">
        <f>'DMI SR Data'!F108</f>
        <v>38585165.417695954</v>
      </c>
      <c r="O77" s="93">
        <f>'DMI SR Data'!G108</f>
        <v>2157904.3200143054</v>
      </c>
      <c r="P77" s="226">
        <f>'DMI SR Data'!H108</f>
        <v>5.9238719985775748E-2</v>
      </c>
    </row>
    <row r="78" spans="2:16" ht="15.75" thickBot="1">
      <c r="B78" s="98" t="s">
        <v>183</v>
      </c>
      <c r="C78" s="93">
        <f>'DMI SR Data'!C75</f>
        <v>98026526.249655813</v>
      </c>
      <c r="D78" s="93">
        <f>'DMI SR Data'!D75</f>
        <v>3776894.9808919132</v>
      </c>
      <c r="E78" s="226">
        <f>'DMI SR Data'!E75</f>
        <v>4.0073313073466073E-2</v>
      </c>
      <c r="F78" s="93">
        <f>'DMI SR Data'!F75</f>
        <v>272132200.11203146</v>
      </c>
      <c r="G78" s="93">
        <f>'DMI SR Data'!G75</f>
        <v>21287281.42865476</v>
      </c>
      <c r="H78" s="226">
        <f>'DMI SR Data'!H75</f>
        <v>8.486231868034827E-2</v>
      </c>
      <c r="I78" s="38"/>
      <c r="J78" s="99" t="s">
        <v>205</v>
      </c>
      <c r="K78" s="100">
        <f>'DMI SR Data'!C109</f>
        <v>8363280.3344710553</v>
      </c>
      <c r="L78" s="100">
        <f>'DMI SR Data'!D109</f>
        <v>211853.26772624813</v>
      </c>
      <c r="M78" s="227">
        <f>'DMI SR Data'!E109</f>
        <v>2.5989715173989732E-2</v>
      </c>
      <c r="N78" s="100">
        <f>'DMI SR Data'!F109</f>
        <v>25988854.514260806</v>
      </c>
      <c r="O78" s="100">
        <f>'DMI SR Data'!G109</f>
        <v>1538362.0260639749</v>
      </c>
      <c r="P78" s="227">
        <f>'DMI SR Data'!H109</f>
        <v>6.2917424947845121E-2</v>
      </c>
    </row>
    <row r="79" spans="2:16" ht="15.75" thickBot="1">
      <c r="B79" s="98" t="s">
        <v>184</v>
      </c>
      <c r="C79" s="93">
        <f>'DMI SR Data'!C76</f>
        <v>40568601.26020962</v>
      </c>
      <c r="D79" s="93">
        <f>'DMI SR Data'!D76</f>
        <v>2653765.0488245711</v>
      </c>
      <c r="E79" s="226">
        <f>'DMI SR Data'!E76</f>
        <v>6.9992786834925047E-2</v>
      </c>
      <c r="F79" s="93">
        <f>'DMI SR Data'!F76</f>
        <v>107118394.0233991</v>
      </c>
      <c r="G79" s="93">
        <f>'DMI SR Data'!G76</f>
        <v>11439097.018810675</v>
      </c>
      <c r="H79" s="226">
        <f>'DMI SR Data'!H76</f>
        <v>0.11955665830469153</v>
      </c>
      <c r="I79" s="38"/>
      <c r="J79" s="261"/>
      <c r="K79" s="261"/>
      <c r="L79" s="264"/>
      <c r="M79" s="261"/>
      <c r="N79" s="261"/>
      <c r="O79" s="264"/>
      <c r="P79" s="261"/>
    </row>
    <row r="80" spans="2:16" ht="15.75" thickBot="1">
      <c r="B80" s="98" t="s">
        <v>162</v>
      </c>
      <c r="C80" s="93">
        <f>'DMI SR Data'!C77</f>
        <v>112540912.88845971</v>
      </c>
      <c r="D80" s="93">
        <f>'DMI SR Data'!D77</f>
        <v>4380741.0496911705</v>
      </c>
      <c r="E80" s="226">
        <f>'DMI SR Data'!E77</f>
        <v>4.0502349203193053E-2</v>
      </c>
      <c r="F80" s="93">
        <f>'DMI SR Data'!F77</f>
        <v>316354676.40554392</v>
      </c>
      <c r="G80" s="93">
        <f>'DMI SR Data'!G77</f>
        <v>24320997.123697162</v>
      </c>
      <c r="H80" s="226">
        <f>'DMI SR Data'!H77</f>
        <v>8.328148035358808E-2</v>
      </c>
      <c r="I80" s="38"/>
      <c r="J80" s="455" t="s">
        <v>337</v>
      </c>
      <c r="K80" s="423" t="s">
        <v>248</v>
      </c>
      <c r="L80" s="424"/>
      <c r="M80" s="425"/>
      <c r="N80" s="457" t="s">
        <v>33</v>
      </c>
      <c r="O80" s="436"/>
      <c r="P80" s="437"/>
    </row>
    <row r="81" spans="2:16" ht="30.75" thickBot="1">
      <c r="B81" s="98" t="s">
        <v>186</v>
      </c>
      <c r="C81" s="93">
        <f>'DMI SR Data'!C78</f>
        <v>53155704.389169663</v>
      </c>
      <c r="D81" s="93">
        <f>'DMI SR Data'!D78</f>
        <v>2775585.4191933572</v>
      </c>
      <c r="E81" s="226">
        <f>'DMI SR Data'!E78</f>
        <v>5.5092871472722182E-2</v>
      </c>
      <c r="F81" s="93">
        <f>'DMI SR Data'!F78</f>
        <v>146546786.18997264</v>
      </c>
      <c r="G81" s="93">
        <f>'DMI SR Data'!G78</f>
        <v>13180027.597002208</v>
      </c>
      <c r="H81" s="226">
        <f>'DMI SR Data'!H78</f>
        <v>9.8825432484469997E-2</v>
      </c>
      <c r="I81" s="38"/>
      <c r="J81" s="456"/>
      <c r="K81" s="263" t="s">
        <v>30</v>
      </c>
      <c r="L81" s="263" t="s">
        <v>36</v>
      </c>
      <c r="M81" s="263" t="s">
        <v>37</v>
      </c>
      <c r="N81" s="263" t="s">
        <v>30</v>
      </c>
      <c r="O81" s="263" t="s">
        <v>36</v>
      </c>
      <c r="P81" s="263" t="s">
        <v>37</v>
      </c>
    </row>
    <row r="82" spans="2:16" ht="15.75" thickBot="1">
      <c r="B82" s="98" t="s">
        <v>164</v>
      </c>
      <c r="C82" s="93">
        <f>'DMI SR Data'!C79</f>
        <v>66666359.953291871</v>
      </c>
      <c r="D82" s="93">
        <f>'DMI SR Data'!D79</f>
        <v>4202789.2332727611</v>
      </c>
      <c r="E82" s="226">
        <f>'DMI SR Data'!E79</f>
        <v>6.7283845365020065E-2</v>
      </c>
      <c r="F82" s="93">
        <f>'DMI SR Data'!F79</f>
        <v>181471493.57535467</v>
      </c>
      <c r="G82" s="93">
        <f>'DMI SR Data'!G79</f>
        <v>18213417.704044044</v>
      </c>
      <c r="H82" s="226">
        <f>'DMI SR Data'!H79</f>
        <v>0.11156212399808574</v>
      </c>
      <c r="I82" s="38"/>
      <c r="J82" s="325" t="s">
        <v>338</v>
      </c>
      <c r="K82" s="326">
        <f>'DMI SR Data'!C101</f>
        <v>105039503.93902071</v>
      </c>
      <c r="L82" s="326">
        <f>'DMI SR Data'!D101</f>
        <v>3419330.4761019498</v>
      </c>
      <c r="M82" s="327">
        <f>'DMI SR Data'!E101</f>
        <v>3.3648146421927386E-2</v>
      </c>
      <c r="N82" s="326">
        <f>'DMI SR Data'!F101</f>
        <v>291940162.34803092</v>
      </c>
      <c r="O82" s="326">
        <f>'DMI SR Data'!G101</f>
        <v>21333857.194071949</v>
      </c>
      <c r="P82" s="328">
        <f>'DMI SR Data'!H101</f>
        <v>7.8837250972161363E-2</v>
      </c>
    </row>
    <row r="83" spans="2:16">
      <c r="B83" s="98" t="s">
        <v>187</v>
      </c>
      <c r="C83" s="93">
        <f>'DMI SR Data'!C80</f>
        <v>99715521.722097203</v>
      </c>
      <c r="D83" s="93">
        <f>'DMI SR Data'!D80</f>
        <v>3543920.0733833909</v>
      </c>
      <c r="E83" s="226">
        <f>'DMI SR Data'!E80</f>
        <v>3.6849964153953411E-2</v>
      </c>
      <c r="F83" s="93">
        <f>'DMI SR Data'!F80</f>
        <v>288053069.72030604</v>
      </c>
      <c r="G83" s="93">
        <f>'DMI SR Data'!G80</f>
        <v>20223254.117526829</v>
      </c>
      <c r="H83" s="226">
        <f>'DMI SR Data'!H80</f>
        <v>7.5507852148620075E-2</v>
      </c>
      <c r="I83" s="38"/>
      <c r="J83" s="98" t="s">
        <v>196</v>
      </c>
      <c r="K83" s="316">
        <f>'DMI SR Data'!C102</f>
        <v>29346786.738334358</v>
      </c>
      <c r="L83" s="285">
        <f>'DMI SR Data'!D102</f>
        <v>469058.38658716902</v>
      </c>
      <c r="M83" s="317">
        <f>'DMI SR Data'!E102</f>
        <v>1.624291152246363E-2</v>
      </c>
      <c r="N83" s="285">
        <f>'DMI SR Data'!F102</f>
        <v>83195838.821958154</v>
      </c>
      <c r="O83" s="285">
        <f>'DMI SR Data'!G102</f>
        <v>5177954.723321408</v>
      </c>
      <c r="P83" s="318">
        <f>'DMI SR Data'!H102</f>
        <v>6.6368817651796405E-2</v>
      </c>
    </row>
    <row r="84" spans="2:16" ht="15.75" thickBot="1">
      <c r="B84" s="99" t="s">
        <v>188</v>
      </c>
      <c r="C84" s="100">
        <f>'DMI SR Data'!C81</f>
        <v>18814333.735313717</v>
      </c>
      <c r="D84" s="100">
        <f>'DMI SR Data'!D81</f>
        <v>965078.20526225492</v>
      </c>
      <c r="E84" s="227">
        <f>'DMI SR Data'!E81</f>
        <v>5.4068260921998935E-2</v>
      </c>
      <c r="F84" s="100">
        <f>'DMI SR Data'!F81</f>
        <v>48242264.546320684</v>
      </c>
      <c r="G84" s="100">
        <f>'DMI SR Data'!G81</f>
        <v>4655685.0008547977</v>
      </c>
      <c r="H84" s="227">
        <f>'DMI SR Data'!H81</f>
        <v>0.10681464453980324</v>
      </c>
      <c r="I84" s="38"/>
      <c r="J84" s="99" t="s">
        <v>339</v>
      </c>
      <c r="K84" s="319">
        <f>'DMI SR Data'!C103</f>
        <v>75692717.20069021</v>
      </c>
      <c r="L84" s="100">
        <f>'DMI SR Data'!D103</f>
        <v>2950272.0895145983</v>
      </c>
      <c r="M84" s="227">
        <f>'DMI SR Data'!E103</f>
        <v>4.0557780055448536E-2</v>
      </c>
      <c r="N84" s="100">
        <f>'DMI SR Data'!F103</f>
        <v>208744323.52607277</v>
      </c>
      <c r="O84" s="100">
        <f>'DMI SR Data'!G103</f>
        <v>16155902.47075054</v>
      </c>
      <c r="P84" s="320">
        <f>'DMI SR Data'!H103</f>
        <v>8.3888233686227984E-2</v>
      </c>
    </row>
    <row r="85" spans="2:16" ht="15.75" thickBot="1">
      <c r="B85" s="220"/>
      <c r="C85" s="38"/>
      <c r="D85" s="45"/>
      <c r="E85" s="38"/>
      <c r="F85" s="38"/>
      <c r="G85" s="45"/>
      <c r="H85" s="38"/>
      <c r="I85" s="38"/>
      <c r="J85" s="287"/>
      <c r="K85" s="75"/>
      <c r="L85" s="75"/>
      <c r="M85" s="291"/>
      <c r="N85" s="75"/>
      <c r="O85" s="75"/>
      <c r="P85" s="291"/>
    </row>
    <row r="86" spans="2:16" ht="15.75" thickBot="1">
      <c r="B86" s="460" t="s">
        <v>73</v>
      </c>
      <c r="C86" s="423" t="s">
        <v>248</v>
      </c>
      <c r="D86" s="424"/>
      <c r="E86" s="425"/>
      <c r="F86" s="442" t="s">
        <v>33</v>
      </c>
      <c r="G86" s="442"/>
      <c r="H86" s="442"/>
      <c r="I86" s="38"/>
      <c r="J86" s="462" t="s">
        <v>430</v>
      </c>
      <c r="K86" s="464" t="s">
        <v>102</v>
      </c>
      <c r="L86" s="465"/>
      <c r="M86" s="466"/>
      <c r="N86" s="464" t="s">
        <v>33</v>
      </c>
      <c r="O86" s="465"/>
      <c r="P86" s="466"/>
    </row>
    <row r="87" spans="2:16" ht="30.75" thickBot="1">
      <c r="B87" s="461"/>
      <c r="C87" s="275" t="s">
        <v>30</v>
      </c>
      <c r="D87" s="275" t="s">
        <v>36</v>
      </c>
      <c r="E87" s="275" t="s">
        <v>37</v>
      </c>
      <c r="F87" s="275" t="s">
        <v>30</v>
      </c>
      <c r="G87" s="275" t="s">
        <v>36</v>
      </c>
      <c r="H87" s="275" t="s">
        <v>37</v>
      </c>
      <c r="I87" s="38"/>
      <c r="J87" s="463"/>
      <c r="K87" s="304" t="s">
        <v>30</v>
      </c>
      <c r="L87" s="303" t="s">
        <v>36</v>
      </c>
      <c r="M87" s="303" t="s">
        <v>37</v>
      </c>
      <c r="N87" s="302" t="s">
        <v>30</v>
      </c>
      <c r="O87" s="302" t="s">
        <v>36</v>
      </c>
      <c r="P87" s="305" t="s">
        <v>37</v>
      </c>
    </row>
    <row r="88" spans="2:16" ht="15.75" thickBot="1">
      <c r="B88" s="330" t="s">
        <v>14</v>
      </c>
      <c r="C88" s="326">
        <f>'DMI SR Data'!C90</f>
        <v>402086374.24309391</v>
      </c>
      <c r="D88" s="326">
        <f>'DMI SR Data'!D90</f>
        <v>15629369.59816736</v>
      </c>
      <c r="E88" s="327">
        <f>'DMI SR Data'!E90</f>
        <v>4.0442712670009678E-2</v>
      </c>
      <c r="F88" s="326">
        <f>'DMI SR Data'!F90</f>
        <v>1080734419.1446688</v>
      </c>
      <c r="G88" s="326">
        <f>'DMI SR Data'!G90</f>
        <v>81849128.478088498</v>
      </c>
      <c r="H88" s="328">
        <f>'DMI SR Data'!H90</f>
        <v>8.194046828286819E-2</v>
      </c>
      <c r="I88" s="38"/>
      <c r="J88" s="329" t="s">
        <v>17</v>
      </c>
      <c r="K88" s="326">
        <f>'DMI SR Data'!C112</f>
        <v>219664009.00480467</v>
      </c>
      <c r="L88" s="326">
        <f>'DMI SR Data'!D112</f>
        <v>12804734.766354859</v>
      </c>
      <c r="M88" s="327">
        <f>'DMI SR Data'!E112</f>
        <v>6.1900704300038523E-2</v>
      </c>
      <c r="N88" s="326">
        <f>'DMI SR Data'!F112</f>
        <v>593863898.21072483</v>
      </c>
      <c r="O88" s="326">
        <f>'DMI SR Data'!G112</f>
        <v>47840852.630476475</v>
      </c>
      <c r="P88" s="328">
        <f>'DMI SR Data'!H112</f>
        <v>8.7616911076778645E-2</v>
      </c>
    </row>
    <row r="89" spans="2:16">
      <c r="B89" s="288" t="s">
        <v>189</v>
      </c>
      <c r="C89" s="316">
        <f>'DMI SR Data'!C91</f>
        <v>24858353.509613361</v>
      </c>
      <c r="D89" s="285">
        <f>'DMI SR Data'!D91</f>
        <v>1501982.1159961484</v>
      </c>
      <c r="E89" s="317">
        <f>'DMI SR Data'!E91</f>
        <v>6.4307168724273986E-2</v>
      </c>
      <c r="F89" s="285">
        <f>'DMI SR Data'!F91</f>
        <v>62734354.392342769</v>
      </c>
      <c r="G89" s="285">
        <f>'DMI SR Data'!G91</f>
        <v>6737009.5668690875</v>
      </c>
      <c r="H89" s="318">
        <f>'DMI SR Data'!H91</f>
        <v>0.12030944659726729</v>
      </c>
      <c r="J89" s="310" t="s">
        <v>425</v>
      </c>
      <c r="K89" s="316">
        <f>'DMI SR Data'!C113</f>
        <v>22636200.889168471</v>
      </c>
      <c r="L89" s="285">
        <f>'DMI SR Data'!D113</f>
        <v>1460960.1383300163</v>
      </c>
      <c r="M89" s="317">
        <f>'DMI SR Data'!E113</f>
        <v>6.8993791169631363E-2</v>
      </c>
      <c r="N89" s="285">
        <f>'DMI SR Data'!F113</f>
        <v>62632224.49884554</v>
      </c>
      <c r="O89" s="285">
        <f>'DMI SR Data'!G113</f>
        <v>5409717.9265310168</v>
      </c>
      <c r="P89" s="318">
        <f>'DMI SR Data'!H113</f>
        <v>9.4538290099098074E-2</v>
      </c>
    </row>
    <row r="90" spans="2:16">
      <c r="B90" s="288" t="s">
        <v>190</v>
      </c>
      <c r="C90" s="316">
        <f>'DMI SR Data'!C92</f>
        <v>125848217.7091748</v>
      </c>
      <c r="D90" s="285">
        <f>'DMI SR Data'!D92</f>
        <v>3029907.8700116128</v>
      </c>
      <c r="E90" s="317">
        <f>'DMI SR Data'!E92</f>
        <v>2.4669838511696105E-2</v>
      </c>
      <c r="F90" s="285">
        <f>'DMI SR Data'!F92</f>
        <v>348085803.9734953</v>
      </c>
      <c r="G90" s="285">
        <f>'DMI SR Data'!G92</f>
        <v>22242484.324493289</v>
      </c>
      <c r="H90" s="318">
        <f>'DMI SR Data'!H92</f>
        <v>6.8261286892279588E-2</v>
      </c>
      <c r="J90" s="310" t="s">
        <v>426</v>
      </c>
      <c r="K90" s="316">
        <f>'DMI SR Data'!C114</f>
        <v>89889817.587702721</v>
      </c>
      <c r="L90" s="285">
        <f>'DMI SR Data'!D114</f>
        <v>4749112.0382664502</v>
      </c>
      <c r="M90" s="317">
        <f>'DMI SR Data'!E114</f>
        <v>5.5779571094920231E-2</v>
      </c>
      <c r="N90" s="285">
        <f>'DMI SR Data'!F114</f>
        <v>239964350.30326983</v>
      </c>
      <c r="O90" s="285">
        <f>'DMI SR Data'!G114</f>
        <v>18554357.889878601</v>
      </c>
      <c r="P90" s="318">
        <f>'DMI SR Data'!H114</f>
        <v>8.3800905675639248E-2</v>
      </c>
    </row>
    <row r="91" spans="2:16" ht="15.75">
      <c r="B91" s="288" t="s">
        <v>424</v>
      </c>
      <c r="C91" s="316">
        <f>'DMI SR Data'!C93</f>
        <v>37180948.547032602</v>
      </c>
      <c r="D91" s="285">
        <f>'DMI SR Data'!D93</f>
        <v>1783002.1158711687</v>
      </c>
      <c r="E91" s="317">
        <f>'DMI SR Data'!E93</f>
        <v>5.0370213405983369E-2</v>
      </c>
      <c r="F91" s="285">
        <f>'DMI SR Data'!F93</f>
        <v>97308674.872632384</v>
      </c>
      <c r="G91" s="285">
        <f>'DMI SR Data'!G93</f>
        <v>7900336.0825373977</v>
      </c>
      <c r="H91" s="318">
        <f>'DMI SR Data'!H93</f>
        <v>8.8362407684199465E-2</v>
      </c>
      <c r="I91" s="269"/>
      <c r="J91" s="310" t="s">
        <v>427</v>
      </c>
      <c r="K91" s="316">
        <f>'DMI SR Data'!C115</f>
        <v>50858240.932888404</v>
      </c>
      <c r="L91" s="285">
        <f>'DMI SR Data'!D115</f>
        <v>2845478.8981842324</v>
      </c>
      <c r="M91" s="317">
        <f>'DMI SR Data'!E115</f>
        <v>5.9265053239959155E-2</v>
      </c>
      <c r="N91" s="285">
        <f>'DMI SR Data'!F115</f>
        <v>138006793.6203987</v>
      </c>
      <c r="O91" s="285">
        <f>'DMI SR Data'!G115</f>
        <v>11104772.238295987</v>
      </c>
      <c r="P91" s="318">
        <f>'DMI SR Data'!H115</f>
        <v>8.7506661575227823E-2</v>
      </c>
    </row>
    <row r="92" spans="2:16" ht="15.75" thickBot="1">
      <c r="B92" s="288" t="s">
        <v>191</v>
      </c>
      <c r="C92" s="316">
        <f>'DMI SR Data'!C94</f>
        <v>30281049.26921536</v>
      </c>
      <c r="D92" s="285">
        <f>'DMI SR Data'!D94</f>
        <v>1384770.2886684239</v>
      </c>
      <c r="E92" s="317">
        <f>'DMI SR Data'!E94</f>
        <v>4.7922097153085194E-2</v>
      </c>
      <c r="F92" s="285">
        <f>'DMI SR Data'!F94</f>
        <v>78050907.998703703</v>
      </c>
      <c r="G92" s="285">
        <f>'DMI SR Data'!G94</f>
        <v>6695354.8400005847</v>
      </c>
      <c r="H92" s="318">
        <f>'DMI SR Data'!H94</f>
        <v>9.3830886926338175E-2</v>
      </c>
      <c r="I92" s="38"/>
      <c r="J92" s="311" t="s">
        <v>428</v>
      </c>
      <c r="K92" s="319">
        <f>'DMI SR Data'!C116</f>
        <v>56279749.595048979</v>
      </c>
      <c r="L92" s="100">
        <f>'DMI SR Data'!D116</f>
        <v>3749183.6915675402</v>
      </c>
      <c r="M92" s="227">
        <f>'DMI SR Data'!E116</f>
        <v>7.1371469678362345E-2</v>
      </c>
      <c r="N92" s="100">
        <f>'DMI SR Data'!F116</f>
        <v>153260529.7882109</v>
      </c>
      <c r="O92" s="100">
        <f>'DMI SR Data'!G116</f>
        <v>12772004.575771064</v>
      </c>
      <c r="P92" s="320">
        <f>'DMI SR Data'!H116</f>
        <v>9.0911371988978223E-2</v>
      </c>
    </row>
    <row r="93" spans="2:16" ht="15.75" thickBot="1">
      <c r="B93" s="288" t="s">
        <v>192</v>
      </c>
      <c r="C93" s="316">
        <f>'DMI SR Data'!C95</f>
        <v>70807617.217140168</v>
      </c>
      <c r="D93" s="285">
        <f>'DMI SR Data'!D95</f>
        <v>2007292.3199327886</v>
      </c>
      <c r="E93" s="317">
        <f>'DMI SR Data'!E95</f>
        <v>2.9175622686837994E-2</v>
      </c>
      <c r="F93" s="285">
        <f>'DMI SR Data'!F95</f>
        <v>197976853.53647849</v>
      </c>
      <c r="G93" s="285">
        <f>'DMI SR Data'!G95</f>
        <v>11314359.150489211</v>
      </c>
      <c r="H93" s="318">
        <f>'DMI SR Data'!H95</f>
        <v>6.0613993120079389E-2</v>
      </c>
      <c r="I93" s="40"/>
      <c r="J93" s="261"/>
      <c r="K93" s="261"/>
      <c r="L93" s="264"/>
      <c r="M93" s="261"/>
      <c r="N93" s="261"/>
      <c r="O93" s="264"/>
      <c r="P93" s="261"/>
    </row>
    <row r="94" spans="2:16" ht="15.75" thickBot="1">
      <c r="B94" s="288" t="s">
        <v>193</v>
      </c>
      <c r="C94" s="316">
        <f>'DMI SR Data'!C96</f>
        <v>61544366.900789201</v>
      </c>
      <c r="D94" s="285">
        <f>'DMI SR Data'!D96</f>
        <v>3848483.1684280187</v>
      </c>
      <c r="E94" s="317">
        <f>'DMI SR Data'!E96</f>
        <v>6.6702907026787314E-2</v>
      </c>
      <c r="F94" s="285">
        <f>'DMI SR Data'!F96</f>
        <v>159466252.83859587</v>
      </c>
      <c r="G94" s="285">
        <f>'DMI SR Data'!G96</f>
        <v>15734069.848690122</v>
      </c>
      <c r="H94" s="318">
        <f>'DMI SR Data'!H96</f>
        <v>0.10946796689086062</v>
      </c>
      <c r="I94" s="38"/>
      <c r="J94" s="455" t="s">
        <v>74</v>
      </c>
      <c r="K94" s="423" t="s">
        <v>248</v>
      </c>
      <c r="L94" s="424"/>
      <c r="M94" s="425"/>
      <c r="N94" s="457" t="s">
        <v>33</v>
      </c>
      <c r="O94" s="436"/>
      <c r="P94" s="437"/>
    </row>
    <row r="95" spans="2:16" ht="30.75" thickBot="1">
      <c r="B95" s="288" t="s">
        <v>194</v>
      </c>
      <c r="C95" s="316">
        <f>'DMI SR Data'!C97</f>
        <v>22597377.910616226</v>
      </c>
      <c r="D95" s="285">
        <f>'DMI SR Data'!D97</f>
        <v>941787.53188825399</v>
      </c>
      <c r="E95" s="317">
        <f>'DMI SR Data'!E97</f>
        <v>4.3489349189637455E-2</v>
      </c>
      <c r="F95" s="285">
        <f>'DMI SR Data'!F97</f>
        <v>60470119.584158316</v>
      </c>
      <c r="G95" s="285">
        <f>'DMI SR Data'!G97</f>
        <v>5312840.8867220581</v>
      </c>
      <c r="H95" s="318">
        <f>'DMI SR Data'!H97</f>
        <v>9.6321664378431385E-2</v>
      </c>
      <c r="I95" s="38"/>
      <c r="J95" s="456"/>
      <c r="K95" s="275" t="s">
        <v>30</v>
      </c>
      <c r="L95" s="275" t="s">
        <v>36</v>
      </c>
      <c r="M95" s="275" t="s">
        <v>37</v>
      </c>
      <c r="N95" s="275" t="s">
        <v>30</v>
      </c>
      <c r="O95" s="275" t="s">
        <v>36</v>
      </c>
      <c r="P95" s="275" t="s">
        <v>37</v>
      </c>
    </row>
    <row r="96" spans="2:16" ht="15.75" thickBot="1">
      <c r="B96" s="288" t="s">
        <v>195</v>
      </c>
      <c r="C96" s="316">
        <f>'DMI SR Data'!C98</f>
        <v>9825728.9072019737</v>
      </c>
      <c r="D96" s="285">
        <f>'DMI SR Data'!D98</f>
        <v>463776.79483305477</v>
      </c>
      <c r="E96" s="317">
        <f>'DMI SR Data'!E98</f>
        <v>4.9538471172087865E-2</v>
      </c>
      <c r="F96" s="285">
        <f>'DMI SR Data'!F98</f>
        <v>25728910.60417106</v>
      </c>
      <c r="G96" s="285">
        <f>'DMI SR Data'!G98</f>
        <v>2076411.238326218</v>
      </c>
      <c r="H96" s="318">
        <f>'DMI SR Data'!H98</f>
        <v>8.7788237776031355E-2</v>
      </c>
      <c r="I96" s="38"/>
      <c r="J96" s="325" t="s">
        <v>16</v>
      </c>
      <c r="K96" s="326">
        <f>'DMI SR Data'!C110</f>
        <v>327092565.86334097</v>
      </c>
      <c r="L96" s="326">
        <f>'DMI SR Data'!D110</f>
        <v>-2172930.5014241338</v>
      </c>
      <c r="M96" s="327">
        <f>'DMI SR Data'!E110</f>
        <v>-6.5993264566565147E-3</v>
      </c>
      <c r="N96" s="326">
        <f>'DMI SR Data'!F110</f>
        <v>1005186461.3715737</v>
      </c>
      <c r="O96" s="326">
        <f>'DMI SR Data'!G110</f>
        <v>42235691.743062973</v>
      </c>
      <c r="P96" s="328">
        <f>'DMI SR Data'!H110</f>
        <v>4.3860696803177959E-2</v>
      </c>
    </row>
    <row r="97" spans="2:16" ht="15.75" thickBot="1">
      <c r="B97" s="289" t="s">
        <v>131</v>
      </c>
      <c r="C97" s="316">
        <f>'DMI SR Data'!C99</f>
        <v>9773593.0033005513</v>
      </c>
      <c r="D97" s="285">
        <f>'DMI SR Data'!D99</f>
        <v>354432.58027238958</v>
      </c>
      <c r="E97" s="317">
        <f>'DMI SR Data'!E99</f>
        <v>3.7628893059923403E-2</v>
      </c>
      <c r="F97" s="285">
        <f>'DMI SR Data'!F99</f>
        <v>25048157.001520127</v>
      </c>
      <c r="G97" s="285">
        <f>'DMI SR Data'!G99</f>
        <v>1855218.6992900372</v>
      </c>
      <c r="H97" s="318">
        <f>'DMI SR Data'!H99</f>
        <v>7.9990671087658213E-2</v>
      </c>
      <c r="I97" s="38"/>
      <c r="J97" s="325" t="s">
        <v>18</v>
      </c>
      <c r="K97" s="326">
        <f>'DMI SR Data'!C117</f>
        <v>20991970.150332727</v>
      </c>
      <c r="L97" s="326">
        <f>'DMI SR Data'!D117</f>
        <v>719636.23535050824</v>
      </c>
      <c r="M97" s="327">
        <f>'DMI SR Data'!E117</f>
        <v>3.5498440306306459E-2</v>
      </c>
      <c r="N97" s="326">
        <f>'DMI SR Data'!F117</f>
        <v>61530093.193109244</v>
      </c>
      <c r="O97" s="326">
        <f>'DMI SR Data'!G117</f>
        <v>3804231.9618172795</v>
      </c>
      <c r="P97" s="328">
        <f>'DMI SR Data'!H117</f>
        <v>6.5901692597963107E-2</v>
      </c>
    </row>
    <row r="98" spans="2:16" ht="15.75" thickBot="1">
      <c r="B98" s="290" t="s">
        <v>422</v>
      </c>
      <c r="C98" s="319">
        <f>'DMI SR Data'!C100</f>
        <v>9369121.2690096591</v>
      </c>
      <c r="D98" s="100">
        <f>'DMI SR Data'!D100</f>
        <v>313934.81226545572</v>
      </c>
      <c r="E98" s="227">
        <f>'DMI SR Data'!E100</f>
        <v>3.4669061069597364E-2</v>
      </c>
      <c r="F98" s="100">
        <f>'DMI SR Data'!F100</f>
        <v>25864384.342570707</v>
      </c>
      <c r="G98" s="100">
        <f>'DMI SR Data'!G100</f>
        <v>1981043.8406704329</v>
      </c>
      <c r="H98" s="320">
        <f>'DMI SR Data'!H100</f>
        <v>8.2946681621560076E-2</v>
      </c>
      <c r="I98" s="38"/>
      <c r="J98" s="325" t="s">
        <v>330</v>
      </c>
      <c r="K98" s="326">
        <f>'DMI SR Data'!C119</f>
        <v>70447486.403533965</v>
      </c>
      <c r="L98" s="326">
        <f>'DMI SR Data'!D119</f>
        <v>3728238.6362460777</v>
      </c>
      <c r="M98" s="327">
        <f>'DMI SR Data'!E119</f>
        <v>5.5879506454418006E-2</v>
      </c>
      <c r="N98" s="326">
        <f>'DMI SR Data'!F119</f>
        <v>183064720.20679227</v>
      </c>
      <c r="O98" s="326">
        <f>'DMI SR Data'!G119</f>
        <v>16020401.766171873</v>
      </c>
      <c r="P98" s="328">
        <f>'DMI SR Data'!H119</f>
        <v>9.5905098214200443E-2</v>
      </c>
    </row>
    <row r="99" spans="2:16" ht="15.75" thickBot="1">
      <c r="B99" s="287"/>
      <c r="C99" s="75"/>
      <c r="D99" s="75"/>
      <c r="E99" s="291"/>
      <c r="F99" s="75"/>
      <c r="G99" s="75"/>
      <c r="H99" s="291"/>
      <c r="I99" s="38"/>
      <c r="J99" s="325" t="s">
        <v>19</v>
      </c>
      <c r="K99" s="326">
        <f>'DMI SR Data'!C121</f>
        <v>47040956.884678617</v>
      </c>
      <c r="L99" s="326">
        <f>'DMI SR Data'!D121</f>
        <v>196517.94246506691</v>
      </c>
      <c r="M99" s="327">
        <f>'DMI SR Data'!E121</f>
        <v>4.1951178603609248E-3</v>
      </c>
      <c r="N99" s="326">
        <f>'DMI SR Data'!F121</f>
        <v>135413008.64741775</v>
      </c>
      <c r="O99" s="326">
        <f>'DMI SR Data'!G121</f>
        <v>5852476.6802395284</v>
      </c>
      <c r="P99" s="328">
        <f>'DMI SR Data'!H121</f>
        <v>4.5171755559958227E-2</v>
      </c>
    </row>
    <row r="100" spans="2:16" ht="15.75" thickBot="1">
      <c r="B100" s="287"/>
      <c r="C100" s="75"/>
      <c r="D100" s="75"/>
      <c r="E100" s="291"/>
      <c r="F100" s="75"/>
      <c r="G100" s="75"/>
      <c r="H100" s="291"/>
      <c r="I100" s="38"/>
      <c r="J100" s="325" t="s">
        <v>20</v>
      </c>
      <c r="K100" s="326">
        <f>'DMI SR Data'!C123</f>
        <v>110733999.80969678</v>
      </c>
      <c r="L100" s="326">
        <f>'DMI SR Data'!D123</f>
        <v>3103306.3112324774</v>
      </c>
      <c r="M100" s="327">
        <f>'DMI SR Data'!E123</f>
        <v>2.8832911972984324E-2</v>
      </c>
      <c r="N100" s="326">
        <f>'DMI SR Data'!F123</f>
        <v>303251755.57509542</v>
      </c>
      <c r="O100" s="326">
        <f>'DMI SR Data'!G123</f>
        <v>17822148.537123024</v>
      </c>
      <c r="P100" s="328">
        <f>'DMI SR Data'!H123</f>
        <v>6.243973329211093E-2</v>
      </c>
    </row>
    <row r="101" spans="2:16" ht="15.75" thickBot="1">
      <c r="B101" s="287"/>
      <c r="C101" s="75"/>
      <c r="D101" s="75"/>
      <c r="E101" s="291"/>
      <c r="F101" s="75"/>
      <c r="G101" s="75"/>
      <c r="H101" s="291"/>
      <c r="I101" s="38"/>
      <c r="J101" s="325" t="s">
        <v>335</v>
      </c>
      <c r="K101" s="326">
        <f>'DMI SR Data'!C125</f>
        <v>80246925.541761383</v>
      </c>
      <c r="L101" s="326">
        <f>'DMI SR Data'!D125</f>
        <v>-34529.871704220772</v>
      </c>
      <c r="M101" s="327">
        <f>'DMI SR Data'!E125</f>
        <v>-4.3011018580050653E-4</v>
      </c>
      <c r="N101" s="326">
        <f>'DMI SR Data'!F125</f>
        <v>241380284.40533558</v>
      </c>
      <c r="O101" s="326">
        <f>'DMI SR Data'!G125</f>
        <v>8901662.1336400509</v>
      </c>
      <c r="P101" s="328">
        <f>'DMI SR Data'!H125</f>
        <v>3.8290239535387322E-2</v>
      </c>
    </row>
    <row r="102" spans="2:16" ht="15.75" thickBot="1">
      <c r="B102" s="287"/>
      <c r="C102" s="75"/>
      <c r="D102" s="75"/>
      <c r="E102" s="291"/>
      <c r="F102" s="75"/>
      <c r="G102" s="75"/>
      <c r="H102" s="291"/>
      <c r="I102" s="38"/>
      <c r="J102" s="325" t="s">
        <v>331</v>
      </c>
      <c r="K102" s="326">
        <f>'DMI SR Data'!C127</f>
        <v>64949775.756885</v>
      </c>
      <c r="L102" s="326">
        <f>'DMI SR Data'!D127</f>
        <v>1217797.2210822329</v>
      </c>
      <c r="M102" s="327">
        <f>'DMI SR Data'!E127</f>
        <v>1.9108103169872718E-2</v>
      </c>
      <c r="N102" s="326">
        <f>'DMI SR Data'!F127</f>
        <v>171711586.70523262</v>
      </c>
      <c r="O102" s="326">
        <f>'DMI SR Data'!G127</f>
        <v>9729201.3486750126</v>
      </c>
      <c r="P102" s="328">
        <f>'DMI SR Data'!H127</f>
        <v>6.006332927656903E-2</v>
      </c>
    </row>
    <row r="103" spans="2:16">
      <c r="B103" s="287"/>
      <c r="C103" s="75"/>
      <c r="D103" s="75"/>
      <c r="E103" s="291"/>
      <c r="F103" s="75"/>
      <c r="G103" s="75"/>
      <c r="H103" s="291"/>
      <c r="I103" s="38"/>
      <c r="J103" s="294"/>
      <c r="K103" s="295"/>
      <c r="L103" s="295"/>
      <c r="M103" s="296"/>
      <c r="N103" s="295"/>
      <c r="O103" s="295"/>
      <c r="P103" s="296"/>
    </row>
    <row r="104" spans="2:16">
      <c r="B104" s="287"/>
      <c r="C104" s="75"/>
      <c r="D104" s="75"/>
      <c r="E104" s="291"/>
      <c r="F104" s="75"/>
      <c r="G104" s="75"/>
      <c r="H104" s="291"/>
      <c r="I104" s="38"/>
      <c r="J104" s="294"/>
      <c r="K104" s="295"/>
      <c r="L104" s="295"/>
      <c r="M104" s="296"/>
      <c r="N104" s="295"/>
      <c r="O104" s="295"/>
      <c r="P104" s="296"/>
    </row>
    <row r="105" spans="2:16">
      <c r="B105" s="287"/>
      <c r="C105" s="75"/>
      <c r="D105" s="75"/>
      <c r="E105" s="291"/>
      <c r="F105" s="75"/>
      <c r="G105" s="75"/>
      <c r="H105" s="291"/>
      <c r="I105" s="38"/>
    </row>
    <row r="106" spans="2:16" ht="16.5" thickBot="1">
      <c r="B106" s="287"/>
      <c r="C106" s="292"/>
      <c r="D106" s="293"/>
      <c r="E106" s="292"/>
      <c r="F106" s="292"/>
      <c r="G106" s="293"/>
      <c r="H106" s="292"/>
      <c r="I106" s="38"/>
      <c r="J106" s="269"/>
      <c r="K106" s="269"/>
      <c r="L106" s="269"/>
      <c r="M106" s="269"/>
      <c r="N106" s="269"/>
      <c r="O106" s="269"/>
      <c r="P106" s="269"/>
    </row>
    <row r="107" spans="2:16" ht="15.75" thickBot="1">
      <c r="I107" s="38"/>
      <c r="J107" s="453" t="s">
        <v>328</v>
      </c>
      <c r="K107" s="423" t="s">
        <v>248</v>
      </c>
      <c r="L107" s="424"/>
      <c r="M107" s="425"/>
      <c r="N107" s="435" t="s">
        <v>33</v>
      </c>
      <c r="O107" s="436"/>
      <c r="P107" s="437"/>
    </row>
    <row r="108" spans="2:16" ht="30.75" thickBot="1">
      <c r="B108" s="269" t="str">
        <f>'HOME PAGE'!H7</f>
        <v>YTD Ending 02-25-2024</v>
      </c>
      <c r="C108" s="269"/>
      <c r="D108" s="269"/>
      <c r="E108" s="269"/>
      <c r="F108" s="269"/>
      <c r="G108" s="269"/>
      <c r="H108" s="269"/>
      <c r="I108" s="38"/>
      <c r="J108" s="456"/>
      <c r="K108" s="300" t="s">
        <v>30</v>
      </c>
      <c r="L108" s="300" t="s">
        <v>36</v>
      </c>
      <c r="M108" s="300" t="s">
        <v>37</v>
      </c>
      <c r="N108" s="300" t="s">
        <v>30</v>
      </c>
      <c r="O108" s="300" t="s">
        <v>36</v>
      </c>
      <c r="P108" s="300" t="s">
        <v>37</v>
      </c>
    </row>
    <row r="109" spans="2:16" ht="15.75" thickBot="1">
      <c r="B109" s="458" t="s">
        <v>71</v>
      </c>
      <c r="C109" s="423" t="s">
        <v>248</v>
      </c>
      <c r="D109" s="424"/>
      <c r="E109" s="425"/>
      <c r="F109" s="441" t="s">
        <v>33</v>
      </c>
      <c r="G109" s="442"/>
      <c r="H109" s="442"/>
      <c r="I109" s="38"/>
      <c r="J109" s="325" t="s">
        <v>328</v>
      </c>
      <c r="K109" s="326">
        <f>'DMI SR Data'!C201</f>
        <v>92656663.735477492</v>
      </c>
      <c r="L109" s="326">
        <f>'DMI SR Data'!D201</f>
        <v>3547643.495062694</v>
      </c>
      <c r="M109" s="327">
        <f>'DMI SR Data'!E201</f>
        <v>3.9812394811335652E-2</v>
      </c>
      <c r="N109" s="326">
        <f>'DMI SR Data'!F201</f>
        <v>278214450.67349714</v>
      </c>
      <c r="O109" s="326">
        <f>'DMI SR Data'!G201</f>
        <v>11556308.854662359</v>
      </c>
      <c r="P109" s="328">
        <f>'DMI SR Data'!H201</f>
        <v>4.3337543627351961E-2</v>
      </c>
    </row>
    <row r="110" spans="2:16" ht="30.75" thickBot="1">
      <c r="B110" s="459"/>
      <c r="C110" s="300" t="s">
        <v>30</v>
      </c>
      <c r="D110" s="300" t="s">
        <v>36</v>
      </c>
      <c r="E110" s="300" t="s">
        <v>37</v>
      </c>
      <c r="F110" s="300" t="s">
        <v>30</v>
      </c>
      <c r="G110" s="300" t="s">
        <v>36</v>
      </c>
      <c r="H110" s="300" t="s">
        <v>37</v>
      </c>
      <c r="I110" s="38"/>
      <c r="J110" s="98" t="s">
        <v>200</v>
      </c>
      <c r="K110" s="306">
        <f>'DMI SR Data'!C202</f>
        <v>25037344.509912245</v>
      </c>
      <c r="L110" s="307">
        <f>'DMI SR Data'!D202</f>
        <v>707180.68817158416</v>
      </c>
      <c r="M110" s="308">
        <f>'DMI SR Data'!E202</f>
        <v>2.9066006022518846E-2</v>
      </c>
      <c r="N110" s="307">
        <f>'DMI SR Data'!F202</f>
        <v>70657999.650696993</v>
      </c>
      <c r="O110" s="307">
        <f>'DMI SR Data'!G202</f>
        <v>2129153.6311262697</v>
      </c>
      <c r="P110" s="309">
        <f>'DMI SR Data'!H202</f>
        <v>3.1069451111408151E-2</v>
      </c>
    </row>
    <row r="111" spans="2:16" ht="15.75" thickBot="1">
      <c r="B111" s="325" t="s">
        <v>13</v>
      </c>
      <c r="C111" s="326">
        <f>'DMI SR Data'!C207</f>
        <v>23448931.863295492</v>
      </c>
      <c r="D111" s="326">
        <f>'DMI SR Data'!D207</f>
        <v>748282.52078735828</v>
      </c>
      <c r="E111" s="327">
        <f>'DMI SR Data'!E207</f>
        <v>3.2963044778906866E-2</v>
      </c>
      <c r="F111" s="326">
        <f>'DMI SR Data'!F207</f>
        <v>63122326.5742708</v>
      </c>
      <c r="G111" s="326">
        <f>'DMI SR Data'!G207</f>
        <v>2391474.8359251916</v>
      </c>
      <c r="H111" s="327">
        <f>'DMI SR Data'!H207</f>
        <v>3.9378252856203708E-2</v>
      </c>
      <c r="I111" s="38"/>
      <c r="J111" s="98" t="s">
        <v>197</v>
      </c>
      <c r="K111" s="306">
        <f>'DMI SR Data'!C203</f>
        <v>18290292.377994239</v>
      </c>
      <c r="L111" s="307">
        <f>'DMI SR Data'!D203</f>
        <v>910906.33792275935</v>
      </c>
      <c r="M111" s="308">
        <f>'DMI SR Data'!E203</f>
        <v>5.2413033223526515E-2</v>
      </c>
      <c r="N111" s="307">
        <f>'DMI SR Data'!F203</f>
        <v>55547409.706272215</v>
      </c>
      <c r="O111" s="307">
        <f>'DMI SR Data'!G203</f>
        <v>2560373.0962879807</v>
      </c>
      <c r="P111" s="309">
        <f>'DMI SR Data'!H203</f>
        <v>4.8320745225550792E-2</v>
      </c>
    </row>
    <row r="112" spans="2:16">
      <c r="B112" s="98" t="s">
        <v>179</v>
      </c>
      <c r="C112" s="93">
        <f>'DMI SR Data'!C208</f>
        <v>20823236.412287768</v>
      </c>
      <c r="D112" s="93">
        <f>'DMI SR Data'!D208</f>
        <v>748742.92779386416</v>
      </c>
      <c r="E112" s="226">
        <f>'DMI SR Data'!E208</f>
        <v>3.7298222661120393E-2</v>
      </c>
      <c r="F112" s="93">
        <f>'DMI SR Data'!F208</f>
        <v>56296573.18349047</v>
      </c>
      <c r="G112" s="93">
        <f>'DMI SR Data'!G208</f>
        <v>2321522.4181340709</v>
      </c>
      <c r="H112" s="226">
        <f>'DMI SR Data'!H208</f>
        <v>4.3011027969687948E-2</v>
      </c>
      <c r="I112" s="38"/>
      <c r="J112" s="98" t="s">
        <v>198</v>
      </c>
      <c r="K112" s="306">
        <f>'DMI SR Data'!C204</f>
        <v>31446841.364027534</v>
      </c>
      <c r="L112" s="307">
        <f>'DMI SR Data'!D204</f>
        <v>1348857.9059312791</v>
      </c>
      <c r="M112" s="308">
        <f>'DMI SR Data'!E204</f>
        <v>4.481555742128767E-2</v>
      </c>
      <c r="N112" s="307">
        <f>'DMI SR Data'!F204</f>
        <v>98027637.184997171</v>
      </c>
      <c r="O112" s="307">
        <f>'DMI SR Data'!G204</f>
        <v>4779542.3330208212</v>
      </c>
      <c r="P112" s="309">
        <f>'DMI SR Data'!H204</f>
        <v>5.1256192854212734E-2</v>
      </c>
    </row>
    <row r="113" spans="2:16" ht="15.75" thickBot="1">
      <c r="B113" s="99" t="s">
        <v>180</v>
      </c>
      <c r="C113" s="100">
        <f>'DMI SR Data'!C209</f>
        <v>2625695.4510076563</v>
      </c>
      <c r="D113" s="100">
        <f>'DMI SR Data'!D209</f>
        <v>-460.40700650820509</v>
      </c>
      <c r="E113" s="227">
        <f>'DMI SR Data'!E209</f>
        <v>-1.7531594901467644E-4</v>
      </c>
      <c r="F113" s="100">
        <f>'DMI SR Data'!F209</f>
        <v>6825753.3907803204</v>
      </c>
      <c r="G113" s="100">
        <f>'DMI SR Data'!G209</f>
        <v>69952.417791109532</v>
      </c>
      <c r="H113" s="227">
        <f>'DMI SR Data'!H209</f>
        <v>1.0354422528252484E-2</v>
      </c>
      <c r="I113" s="38"/>
      <c r="J113" s="98" t="s">
        <v>199</v>
      </c>
      <c r="K113" s="306">
        <f>'DMI SR Data'!C205</f>
        <v>1920793.3144656036</v>
      </c>
      <c r="L113" s="307">
        <f>'DMI SR Data'!D205</f>
        <v>84779.782421465265</v>
      </c>
      <c r="M113" s="308">
        <f>'DMI SR Data'!E205</f>
        <v>4.6176011745989211E-2</v>
      </c>
      <c r="N113" s="307">
        <f>'DMI SR Data'!F205</f>
        <v>5448798.5602009939</v>
      </c>
      <c r="O113" s="307">
        <f>'DMI SR Data'!G205</f>
        <v>191117.3174244985</v>
      </c>
      <c r="P113" s="309">
        <f>'DMI SR Data'!H205</f>
        <v>3.6350114927007744E-2</v>
      </c>
    </row>
    <row r="114" spans="2:16" ht="15.75" thickBot="1">
      <c r="B114" s="38"/>
      <c r="C114" s="38"/>
      <c r="D114" s="45"/>
      <c r="E114" s="38"/>
      <c r="F114" s="38"/>
      <c r="G114" s="45"/>
      <c r="H114" s="38"/>
      <c r="I114" s="38"/>
      <c r="J114" s="99" t="s">
        <v>136</v>
      </c>
      <c r="K114" s="312">
        <f>'DMI SR Data'!C206</f>
        <v>15961392.169076951</v>
      </c>
      <c r="L114" s="313">
        <f>'DMI SR Data'!D206</f>
        <v>495918.78061350994</v>
      </c>
      <c r="M114" s="314">
        <f>'DMI SR Data'!E206</f>
        <v>3.2066188221787209E-2</v>
      </c>
      <c r="N114" s="313">
        <f>'DMI SR Data'!F206</f>
        <v>48532605.571329765</v>
      </c>
      <c r="O114" s="313">
        <f>'DMI SR Data'!G206</f>
        <v>1896122.4768027589</v>
      </c>
      <c r="P114" s="315">
        <f>'DMI SR Data'!H206</f>
        <v>4.065749282508134E-2</v>
      </c>
    </row>
    <row r="115" spans="2:16" ht="15.75" thickBot="1">
      <c r="B115" s="453" t="s">
        <v>72</v>
      </c>
      <c r="C115" s="423" t="s">
        <v>248</v>
      </c>
      <c r="D115" s="424"/>
      <c r="E115" s="425"/>
      <c r="F115" s="442" t="s">
        <v>33</v>
      </c>
      <c r="G115" s="442"/>
      <c r="H115" s="442"/>
      <c r="I115" s="38"/>
      <c r="J115" s="261"/>
      <c r="K115" s="299"/>
      <c r="L115" s="264"/>
      <c r="M115" s="299"/>
      <c r="N115" s="299"/>
      <c r="O115" s="264"/>
      <c r="P115" s="299"/>
    </row>
    <row r="116" spans="2:16" ht="30.75" thickBot="1">
      <c r="B116" s="454"/>
      <c r="C116" s="301" t="s">
        <v>30</v>
      </c>
      <c r="D116" s="301" t="s">
        <v>36</v>
      </c>
      <c r="E116" s="301" t="s">
        <v>37</v>
      </c>
      <c r="F116" s="301" t="s">
        <v>30</v>
      </c>
      <c r="G116" s="301" t="s">
        <v>36</v>
      </c>
      <c r="H116" s="301" t="s">
        <v>37</v>
      </c>
      <c r="I116" s="38"/>
      <c r="J116" s="455" t="s">
        <v>332</v>
      </c>
      <c r="K116" s="423" t="s">
        <v>248</v>
      </c>
      <c r="L116" s="424"/>
      <c r="M116" s="425"/>
      <c r="N116" s="457" t="s">
        <v>33</v>
      </c>
      <c r="O116" s="436"/>
      <c r="P116" s="437"/>
    </row>
    <row r="117" spans="2:16" ht="30.75" thickBot="1">
      <c r="B117" s="325" t="s">
        <v>341</v>
      </c>
      <c r="C117" s="326">
        <f>'DMI SR Data'!C151</f>
        <v>70526092.927552462</v>
      </c>
      <c r="D117" s="326">
        <f>'DMI SR Data'!D151</f>
        <v>536018.11407667398</v>
      </c>
      <c r="E117" s="327">
        <f>'DMI SR Data'!E151</f>
        <v>7.6584875141963681E-3</v>
      </c>
      <c r="F117" s="326">
        <f>'DMI SR Data'!F151</f>
        <v>197004801.56755012</v>
      </c>
      <c r="G117" s="326">
        <f>'DMI SR Data'!G151</f>
        <v>4065208.0797519982</v>
      </c>
      <c r="H117" s="328">
        <f>'DMI SR Data'!H151</f>
        <v>2.1069848890342406E-2</v>
      </c>
      <c r="I117" s="38"/>
      <c r="J117" s="456"/>
      <c r="K117" s="301" t="s">
        <v>30</v>
      </c>
      <c r="L117" s="301" t="s">
        <v>36</v>
      </c>
      <c r="M117" s="301" t="s">
        <v>37</v>
      </c>
      <c r="N117" s="301" t="s">
        <v>30</v>
      </c>
      <c r="O117" s="301" t="s">
        <v>36</v>
      </c>
      <c r="P117" s="301" t="s">
        <v>37</v>
      </c>
    </row>
    <row r="118" spans="2:16" ht="15.75" thickBot="1">
      <c r="B118" s="333" t="s">
        <v>185</v>
      </c>
      <c r="C118" s="335">
        <f>'DMI SR Data'!C152</f>
        <v>5040461.8312102398</v>
      </c>
      <c r="D118" s="336">
        <f>'DMI SR Data'!D152</f>
        <v>19736.963014625013</v>
      </c>
      <c r="E118" s="337">
        <f>'DMI SR Data'!E152</f>
        <v>3.9310983040817824E-3</v>
      </c>
      <c r="F118" s="336">
        <f>'DMI SR Data'!F152</f>
        <v>13823520.080937667</v>
      </c>
      <c r="G118" s="336">
        <f>'DMI SR Data'!G152</f>
        <v>177802.41028637625</v>
      </c>
      <c r="H118" s="338">
        <f>'DMI SR Data'!H152</f>
        <v>1.3029905394333869E-2</v>
      </c>
      <c r="I118" s="38"/>
      <c r="J118" s="325" t="s">
        <v>327</v>
      </c>
      <c r="K118" s="326">
        <f>'DMI SR Data'!C198</f>
        <v>8824039.864165483</v>
      </c>
      <c r="L118" s="326">
        <f>'DMI SR Data'!D198</f>
        <v>340580.74298797175</v>
      </c>
      <c r="M118" s="327">
        <f>'DMI SR Data'!E198</f>
        <v>4.0146447118224439E-2</v>
      </c>
      <c r="N118" s="326">
        <f>'DMI SR Data'!F198</f>
        <v>24386301.367536798</v>
      </c>
      <c r="O118" s="326">
        <f>'DMI SR Data'!G198</f>
        <v>1202213.9458802193</v>
      </c>
      <c r="P118" s="328">
        <f>'DMI SR Data'!H198</f>
        <v>5.1855133394520178E-2</v>
      </c>
    </row>
    <row r="119" spans="2:16">
      <c r="B119" s="98" t="s">
        <v>181</v>
      </c>
      <c r="C119" s="316">
        <f>'DMI SR Data'!C153</f>
        <v>5086745.835612881</v>
      </c>
      <c r="D119" s="285">
        <f>'DMI SR Data'!D153</f>
        <v>85110.11423330754</v>
      </c>
      <c r="E119" s="317">
        <f>'DMI SR Data'!E153</f>
        <v>1.7016456010481323E-2</v>
      </c>
      <c r="F119" s="285">
        <f>'DMI SR Data'!F153</f>
        <v>12820389.966484413</v>
      </c>
      <c r="G119" s="285">
        <f>'DMI SR Data'!G153</f>
        <v>321447.58863952011</v>
      </c>
      <c r="H119" s="318">
        <f>'DMI SR Data'!H153</f>
        <v>2.5717983083857143E-2</v>
      </c>
      <c r="I119" s="38"/>
      <c r="J119" s="98" t="s">
        <v>116</v>
      </c>
      <c r="K119" s="316">
        <f>'DMI SR Data'!C199</f>
        <v>2993975.9667264838</v>
      </c>
      <c r="L119" s="285">
        <f>'DMI SR Data'!D199</f>
        <v>142755.11091181682</v>
      </c>
      <c r="M119" s="317">
        <f>'DMI SR Data'!E199</f>
        <v>5.0068064920571725E-2</v>
      </c>
      <c r="N119" s="285">
        <f>'DMI SR Data'!F199</f>
        <v>8353542.9509618338</v>
      </c>
      <c r="O119" s="285">
        <f>'DMI SR Data'!G199</f>
        <v>457781.27084031142</v>
      </c>
      <c r="P119" s="318">
        <f>'DMI SR Data'!H199</f>
        <v>5.7978101339206806E-2</v>
      </c>
    </row>
    <row r="120" spans="2:16" ht="15.75" thickBot="1">
      <c r="B120" s="98" t="s">
        <v>342</v>
      </c>
      <c r="C120" s="316">
        <f>'DMI SR Data'!C154</f>
        <v>42550422.21527262</v>
      </c>
      <c r="D120" s="285">
        <f>'DMI SR Data'!D154</f>
        <v>225604.98205874115</v>
      </c>
      <c r="E120" s="317">
        <f>'DMI SR Data'!E154</f>
        <v>5.33032383378375E-3</v>
      </c>
      <c r="F120" s="285">
        <f>'DMI SR Data'!F154</f>
        <v>118722680.64450674</v>
      </c>
      <c r="G120" s="285">
        <f>'DMI SR Data'!G154</f>
        <v>2011460.2260118425</v>
      </c>
      <c r="H120" s="318">
        <f>'DMI SR Data'!H154</f>
        <v>1.7234505978082397E-2</v>
      </c>
      <c r="I120" s="38"/>
      <c r="J120" s="239" t="s">
        <v>249</v>
      </c>
      <c r="K120" s="319">
        <f>'DMI SR Data'!C200</f>
        <v>5830063.8974389816</v>
      </c>
      <c r="L120" s="100">
        <f>'DMI SR Data'!D200</f>
        <v>197825.6320761526</v>
      </c>
      <c r="M120" s="227">
        <f>'DMI SR Data'!E200</f>
        <v>3.5123803851257823E-2</v>
      </c>
      <c r="N120" s="100">
        <f>'DMI SR Data'!F200</f>
        <v>16032758.416574962</v>
      </c>
      <c r="O120" s="100">
        <f>'DMI SR Data'!G200</f>
        <v>744432.67503990233</v>
      </c>
      <c r="P120" s="320">
        <f>'DMI SR Data'!H200</f>
        <v>4.869288420624375E-2</v>
      </c>
    </row>
    <row r="121" spans="2:16" ht="15.75" thickBot="1">
      <c r="B121" s="98" t="s">
        <v>343</v>
      </c>
      <c r="C121" s="316">
        <f>'DMI SR Data'!C155</f>
        <v>11688048.569633838</v>
      </c>
      <c r="D121" s="285">
        <f>'DMI SR Data'!D155</f>
        <v>144065.32808605395</v>
      </c>
      <c r="E121" s="317">
        <f>'DMI SR Data'!E155</f>
        <v>1.2479689641921041E-2</v>
      </c>
      <c r="F121" s="285">
        <f>'DMI SR Data'!F155</f>
        <v>34902468.840392523</v>
      </c>
      <c r="G121" s="285">
        <f>'DMI SR Data'!G155</f>
        <v>1149775.5364880189</v>
      </c>
      <c r="H121" s="318">
        <f>'DMI SR Data'!H155</f>
        <v>3.4064704885491709E-2</v>
      </c>
      <c r="I121" s="38"/>
      <c r="J121" s="261"/>
      <c r="K121" s="299"/>
      <c r="L121" s="264"/>
      <c r="M121" s="299"/>
      <c r="N121" s="299"/>
      <c r="O121" s="264"/>
      <c r="P121" s="299"/>
    </row>
    <row r="122" spans="2:16" ht="15.75" thickBot="1">
      <c r="B122" s="286" t="s">
        <v>344</v>
      </c>
      <c r="C122" s="316">
        <f>'DMI SR Data'!C156</f>
        <v>1880381.8230604082</v>
      </c>
      <c r="D122" s="332">
        <f>'DMI SR Data'!D156</f>
        <v>61100.563850216568</v>
      </c>
      <c r="E122" s="308">
        <f>'DMI SR Data'!E156</f>
        <v>3.3585001516886002E-2</v>
      </c>
      <c r="F122" s="332">
        <f>'DMI SR Data'!F156</f>
        <v>5178210.0188084841</v>
      </c>
      <c r="G122" s="332">
        <f>'DMI SR Data'!G156</f>
        <v>206906.21459069848</v>
      </c>
      <c r="H122" s="309">
        <f>'DMI SR Data'!H156</f>
        <v>4.1620110687090532E-2</v>
      </c>
      <c r="I122" s="38"/>
      <c r="J122" s="455" t="s">
        <v>15</v>
      </c>
      <c r="K122" s="423" t="s">
        <v>248</v>
      </c>
      <c r="L122" s="424"/>
      <c r="M122" s="425"/>
      <c r="N122" s="457" t="s">
        <v>33</v>
      </c>
      <c r="O122" s="436"/>
      <c r="P122" s="437"/>
    </row>
    <row r="123" spans="2:16" ht="30.75" thickBot="1">
      <c r="B123" s="286" t="s">
        <v>345</v>
      </c>
      <c r="C123" s="316">
        <f>'DMI SR Data'!C157</f>
        <v>1121678.4428915952</v>
      </c>
      <c r="D123" s="332">
        <f>'DMI SR Data'!D157</f>
        <v>46955.987810139079</v>
      </c>
      <c r="E123" s="308">
        <f>'DMI SR Data'!E157</f>
        <v>4.3691268930060791E-2</v>
      </c>
      <c r="F123" s="332">
        <f>'DMI SR Data'!F157</f>
        <v>3106526.9658273528</v>
      </c>
      <c r="G123" s="332">
        <f>'DMI SR Data'!G157</f>
        <v>177815.57139899349</v>
      </c>
      <c r="H123" s="309">
        <f>'DMI SR Data'!H157</f>
        <v>6.071461043832229E-2</v>
      </c>
      <c r="I123" s="38"/>
      <c r="J123" s="456"/>
      <c r="K123" s="301" t="s">
        <v>30</v>
      </c>
      <c r="L123" s="301" t="s">
        <v>36</v>
      </c>
      <c r="M123" s="301" t="s">
        <v>37</v>
      </c>
      <c r="N123" s="301" t="s">
        <v>30</v>
      </c>
      <c r="O123" s="301" t="s">
        <v>36</v>
      </c>
      <c r="P123" s="301" t="s">
        <v>37</v>
      </c>
    </row>
    <row r="124" spans="2:16" ht="15.75" thickBot="1">
      <c r="B124" s="334" t="s">
        <v>444</v>
      </c>
      <c r="C124" s="339">
        <f>'DMI SR Data'!C159</f>
        <v>65607243.450004525</v>
      </c>
      <c r="D124" s="340">
        <f>'DMI SR Data'!D159</f>
        <v>1957449.1000550836</v>
      </c>
      <c r="E124" s="314">
        <f>'DMI SR Data'!E159</f>
        <v>3.0753423794159337E-2</v>
      </c>
      <c r="F124" s="340">
        <f>'DMI SR Data'!F159</f>
        <v>176793313.74382222</v>
      </c>
      <c r="G124" s="340">
        <f>'DMI SR Data'!G159</f>
        <v>7432738.7304536104</v>
      </c>
      <c r="H124" s="315">
        <f>'DMI SR Data'!H159</f>
        <v>4.3887065982545825E-2</v>
      </c>
      <c r="I124" s="38"/>
      <c r="J124" s="325" t="s">
        <v>329</v>
      </c>
      <c r="K124" s="326">
        <f>'DMI SR Data'!C173</f>
        <v>32913188.594825625</v>
      </c>
      <c r="L124" s="326">
        <f>'DMI SR Data'!D173</f>
        <v>1296605.9580634795</v>
      </c>
      <c r="M124" s="327">
        <f>'DMI SR Data'!E173</f>
        <v>4.1010313257443969E-2</v>
      </c>
      <c r="N124" s="326">
        <f>'DMI SR Data'!F173</f>
        <v>101669358.54399797</v>
      </c>
      <c r="O124" s="326">
        <f>'DMI SR Data'!G173</f>
        <v>3325068.1437899768</v>
      </c>
      <c r="P124" s="327">
        <f>'DMI SR Data'!H173</f>
        <v>3.3810484881824358E-2</v>
      </c>
    </row>
    <row r="125" spans="2:16" ht="15.75" thickBot="1">
      <c r="B125" s="220"/>
      <c r="C125" s="38"/>
      <c r="D125" s="45"/>
      <c r="E125" s="38"/>
      <c r="F125" s="38"/>
      <c r="G125" s="45"/>
      <c r="H125" s="38"/>
      <c r="I125" s="38"/>
      <c r="J125" s="98" t="s">
        <v>201</v>
      </c>
      <c r="K125" s="93">
        <f>'DMI SR Data'!C174</f>
        <v>7913157.9032795336</v>
      </c>
      <c r="L125" s="93">
        <f>'DMI SR Data'!D174</f>
        <v>297420.06986236013</v>
      </c>
      <c r="M125" s="226">
        <f>'DMI SR Data'!E174</f>
        <v>3.905334931007047E-2</v>
      </c>
      <c r="N125" s="93">
        <f>'DMI SR Data'!F174</f>
        <v>24938226.109080389</v>
      </c>
      <c r="O125" s="93">
        <f>'DMI SR Data'!G174</f>
        <v>721470.10259355232</v>
      </c>
      <c r="P125" s="226">
        <f>'DMI SR Data'!H174</f>
        <v>2.9792186137577437E-2</v>
      </c>
    </row>
    <row r="126" spans="2:16" ht="15.75" thickBot="1">
      <c r="B126" s="458" t="s">
        <v>334</v>
      </c>
      <c r="C126" s="423" t="s">
        <v>248</v>
      </c>
      <c r="D126" s="424"/>
      <c r="E126" s="425"/>
      <c r="F126" s="442" t="s">
        <v>33</v>
      </c>
      <c r="G126" s="442"/>
      <c r="H126" s="442"/>
      <c r="I126" s="38"/>
      <c r="J126" s="98" t="s">
        <v>202</v>
      </c>
      <c r="K126" s="93">
        <f>'DMI SR Data'!C175</f>
        <v>16902211.369104274</v>
      </c>
      <c r="L126" s="93">
        <f>'DMI SR Data'!D175</f>
        <v>636737.44366036728</v>
      </c>
      <c r="M126" s="226">
        <f>'DMI SR Data'!E175</f>
        <v>3.9146565699775017E-2</v>
      </c>
      <c r="N126" s="93">
        <f>'DMI SR Data'!F175</f>
        <v>52557594.085308142</v>
      </c>
      <c r="O126" s="93">
        <f>'DMI SR Data'!G175</f>
        <v>1639299.8779599965</v>
      </c>
      <c r="P126" s="226">
        <f>'DMI SR Data'!H175</f>
        <v>3.2194713186668868E-2</v>
      </c>
    </row>
    <row r="127" spans="2:16" ht="30.75" thickBot="1">
      <c r="B127" s="459"/>
      <c r="C127" s="301" t="s">
        <v>30</v>
      </c>
      <c r="D127" s="301" t="s">
        <v>36</v>
      </c>
      <c r="E127" s="301" t="s">
        <v>37</v>
      </c>
      <c r="F127" s="301" t="s">
        <v>30</v>
      </c>
      <c r="G127" s="301" t="s">
        <v>36</v>
      </c>
      <c r="H127" s="301" t="s">
        <v>37</v>
      </c>
      <c r="I127" s="38"/>
      <c r="J127" s="98" t="s">
        <v>203</v>
      </c>
      <c r="K127" s="93">
        <f>'DMI SR Data'!C176</f>
        <v>4746801.1110804612</v>
      </c>
      <c r="L127" s="93">
        <f>'DMI SR Data'!D176</f>
        <v>223438.78800006676</v>
      </c>
      <c r="M127" s="226">
        <f>'DMI SR Data'!E176</f>
        <v>4.9396615181581498E-2</v>
      </c>
      <c r="N127" s="93">
        <f>'DMI SR Data'!F176</f>
        <v>13900327.414034139</v>
      </c>
      <c r="O127" s="93">
        <f>'DMI SR Data'!G176</f>
        <v>634154.42711324431</v>
      </c>
      <c r="P127" s="226">
        <f>'DMI SR Data'!H176</f>
        <v>4.7802363781812317E-2</v>
      </c>
    </row>
    <row r="128" spans="2:16" ht="15.75" thickBot="1">
      <c r="B128" s="325" t="s">
        <v>333</v>
      </c>
      <c r="C128" s="326">
        <f>'DMI SR Data'!C142</f>
        <v>87080235.389172807</v>
      </c>
      <c r="D128" s="326">
        <f>'DMI SR Data'!D142</f>
        <v>3506045.6196559966</v>
      </c>
      <c r="E128" s="327">
        <f>'DMI SR Data'!E142</f>
        <v>4.1951296558483731E-2</v>
      </c>
      <c r="F128" s="326">
        <f>'DMI SR Data'!F142</f>
        <v>241104608.12664282</v>
      </c>
      <c r="G128" s="326">
        <f>'DMI SR Data'!G142</f>
        <v>11358641.100923359</v>
      </c>
      <c r="H128" s="327">
        <f>'DMI SR Data'!H142</f>
        <v>4.94400021378908E-2</v>
      </c>
      <c r="I128" s="38"/>
      <c r="J128" s="98" t="s">
        <v>204</v>
      </c>
      <c r="K128" s="93">
        <f>'DMI SR Data'!C177</f>
        <v>2000732.2280583177</v>
      </c>
      <c r="L128" s="93">
        <f>'DMI SR Data'!D177</f>
        <v>89657.796831382439</v>
      </c>
      <c r="M128" s="226">
        <f>'DMI SR Data'!E177</f>
        <v>4.6914863893511953E-2</v>
      </c>
      <c r="N128" s="93">
        <f>'DMI SR Data'!F177</f>
        <v>6134854.4049000535</v>
      </c>
      <c r="O128" s="93">
        <f>'DMI SR Data'!G177</f>
        <v>196092.7949822722</v>
      </c>
      <c r="P128" s="226">
        <f>'DMI SR Data'!H177</f>
        <v>3.3019138982577717E-2</v>
      </c>
    </row>
    <row r="129" spans="2:16" ht="15.75" thickBot="1">
      <c r="B129" s="98" t="s">
        <v>182</v>
      </c>
      <c r="C129" s="93">
        <f>'DMI SR Data'!C143</f>
        <v>6734518.157966651</v>
      </c>
      <c r="D129" s="93">
        <f>'DMI SR Data'!D143</f>
        <v>189722.14543832745</v>
      </c>
      <c r="E129" s="226">
        <f>'DMI SR Data'!E143</f>
        <v>2.8988244259279181E-2</v>
      </c>
      <c r="F129" s="93">
        <f>'DMI SR Data'!F143</f>
        <v>17827289.627241671</v>
      </c>
      <c r="G129" s="93">
        <f>'DMI SR Data'!G143</f>
        <v>622350.02663877234</v>
      </c>
      <c r="H129" s="226">
        <f>'DMI SR Data'!H143</f>
        <v>3.6172752772521438E-2</v>
      </c>
      <c r="I129" s="38"/>
      <c r="J129" s="99" t="s">
        <v>205</v>
      </c>
      <c r="K129" s="100">
        <f>'DMI SR Data'!C178</f>
        <v>1350285.9833029585</v>
      </c>
      <c r="L129" s="100">
        <f>'DMI SR Data'!D178</f>
        <v>49351.859709315235</v>
      </c>
      <c r="M129" s="227">
        <f>'DMI SR Data'!E178</f>
        <v>3.7935710051933934E-2</v>
      </c>
      <c r="N129" s="100">
        <f>'DMI SR Data'!F178</f>
        <v>4138356.5306752692</v>
      </c>
      <c r="O129" s="100">
        <f>'DMI SR Data'!G178</f>
        <v>134050.94114093762</v>
      </c>
      <c r="P129" s="227">
        <f>'DMI SR Data'!H178</f>
        <v>3.3476701051811247E-2</v>
      </c>
    </row>
    <row r="130" spans="2:16" ht="15.75" thickBot="1">
      <c r="B130" s="98" t="s">
        <v>183</v>
      </c>
      <c r="C130" s="93">
        <f>'DMI SR Data'!C144</f>
        <v>16030676.006069507</v>
      </c>
      <c r="D130" s="93">
        <f>'DMI SR Data'!D144</f>
        <v>484389.69422028959</v>
      </c>
      <c r="E130" s="226">
        <f>'DMI SR Data'!E144</f>
        <v>3.115790385586124E-2</v>
      </c>
      <c r="F130" s="93">
        <f>'DMI SR Data'!F144</f>
        <v>44786392.208047554</v>
      </c>
      <c r="G130" s="93">
        <f>'DMI SR Data'!G144</f>
        <v>2005404.7858349681</v>
      </c>
      <c r="H130" s="226">
        <f>'DMI SR Data'!H144</f>
        <v>4.6876075253787369E-2</v>
      </c>
      <c r="I130" s="38"/>
      <c r="J130" s="261"/>
      <c r="K130" s="299"/>
      <c r="L130" s="264"/>
      <c r="M130" s="299"/>
      <c r="N130" s="299"/>
      <c r="O130" s="264"/>
      <c r="P130" s="299"/>
    </row>
    <row r="131" spans="2:16" ht="15.75" thickBot="1">
      <c r="B131" s="98" t="s">
        <v>184</v>
      </c>
      <c r="C131" s="93">
        <f>'DMI SR Data'!C145</f>
        <v>6763248.7659103982</v>
      </c>
      <c r="D131" s="93">
        <f>'DMI SR Data'!D145</f>
        <v>404262.32621849794</v>
      </c>
      <c r="E131" s="226">
        <f>'DMI SR Data'!E145</f>
        <v>6.3573390201801541E-2</v>
      </c>
      <c r="F131" s="93">
        <f>'DMI SR Data'!F145</f>
        <v>18011085.881231423</v>
      </c>
      <c r="G131" s="93">
        <f>'DMI SR Data'!G145</f>
        <v>1327817.4242293425</v>
      </c>
      <c r="H131" s="226">
        <f>'DMI SR Data'!H145</f>
        <v>7.9589765497782211E-2</v>
      </c>
      <c r="I131" s="38"/>
      <c r="J131" s="455" t="s">
        <v>337</v>
      </c>
      <c r="K131" s="423" t="s">
        <v>248</v>
      </c>
      <c r="L131" s="424"/>
      <c r="M131" s="425"/>
      <c r="N131" s="457" t="s">
        <v>33</v>
      </c>
      <c r="O131" s="436"/>
      <c r="P131" s="437"/>
    </row>
    <row r="132" spans="2:16" ht="30.75" thickBot="1">
      <c r="B132" s="98" t="s">
        <v>162</v>
      </c>
      <c r="C132" s="93">
        <f>'DMI SR Data'!C146</f>
        <v>18589032.221645284</v>
      </c>
      <c r="D132" s="93">
        <f>'DMI SR Data'!D146</f>
        <v>862222.88593327999</v>
      </c>
      <c r="E132" s="226">
        <f>'DMI SR Data'!E146</f>
        <v>4.8639485516226912E-2</v>
      </c>
      <c r="F132" s="93">
        <f>'DMI SR Data'!F146</f>
        <v>51878822.378159285</v>
      </c>
      <c r="G132" s="93">
        <f>'DMI SR Data'!G146</f>
        <v>2349126.1378110722</v>
      </c>
      <c r="H132" s="226">
        <f>'DMI SR Data'!H146</f>
        <v>4.7428640111412824E-2</v>
      </c>
      <c r="I132" s="38"/>
      <c r="J132" s="456"/>
      <c r="K132" s="301" t="s">
        <v>30</v>
      </c>
      <c r="L132" s="301" t="s">
        <v>36</v>
      </c>
      <c r="M132" s="301" t="s">
        <v>37</v>
      </c>
      <c r="N132" s="301" t="s">
        <v>30</v>
      </c>
      <c r="O132" s="301" t="s">
        <v>36</v>
      </c>
      <c r="P132" s="301" t="s">
        <v>37</v>
      </c>
    </row>
    <row r="133" spans="2:16" ht="15.75" thickBot="1">
      <c r="B133" s="98" t="s">
        <v>186</v>
      </c>
      <c r="C133" s="93">
        <f>'DMI SR Data'!C147</f>
        <v>8708460.1135359183</v>
      </c>
      <c r="D133" s="93">
        <f>'DMI SR Data'!D147</f>
        <v>462100.9864047328</v>
      </c>
      <c r="E133" s="226">
        <f>'DMI SR Data'!E147</f>
        <v>5.6036970895965876E-2</v>
      </c>
      <c r="F133" s="93">
        <f>'DMI SR Data'!F147</f>
        <v>23951682.703801837</v>
      </c>
      <c r="G133" s="93">
        <f>'DMI SR Data'!G147</f>
        <v>1387404.0479010232</v>
      </c>
      <c r="H133" s="226">
        <f>'DMI SR Data'!H147</f>
        <v>6.1486745003399491E-2</v>
      </c>
      <c r="J133" s="325" t="s">
        <v>338</v>
      </c>
      <c r="K133" s="326">
        <f>'DMI SR Data'!C170</f>
        <v>16732144.815062454</v>
      </c>
      <c r="L133" s="326">
        <f>'DMI SR Data'!D170</f>
        <v>337810.38408591039</v>
      </c>
      <c r="M133" s="327">
        <f>'DMI SR Data'!E170</f>
        <v>2.0605312494274181E-2</v>
      </c>
      <c r="N133" s="326">
        <f>'DMI SR Data'!F170</f>
        <v>47105646.753395431</v>
      </c>
      <c r="O133" s="326">
        <f>'DMI SR Data'!G170</f>
        <v>1868258.6694903076</v>
      </c>
      <c r="P133" s="328">
        <f>'DMI SR Data'!H170</f>
        <v>4.1298995114950277E-2</v>
      </c>
    </row>
    <row r="134" spans="2:16">
      <c r="B134" s="98" t="s">
        <v>164</v>
      </c>
      <c r="C134" s="93">
        <f>'DMI SR Data'!C148</f>
        <v>10875475.88575403</v>
      </c>
      <c r="D134" s="93">
        <f>'DMI SR Data'!D148</f>
        <v>451514.29619530588</v>
      </c>
      <c r="E134" s="226">
        <f>'DMI SR Data'!E148</f>
        <v>4.3315038367713304E-2</v>
      </c>
      <c r="F134" s="93">
        <f>'DMI SR Data'!F148</f>
        <v>29722073.924767915</v>
      </c>
      <c r="G134" s="93">
        <f>'DMI SR Data'!G148</f>
        <v>1565998.515670225</v>
      </c>
      <c r="H134" s="226">
        <f>'DMI SR Data'!H148</f>
        <v>5.5618494158607958E-2</v>
      </c>
      <c r="J134" s="98" t="s">
        <v>196</v>
      </c>
      <c r="K134" s="316">
        <f>'DMI SR Data'!C171</f>
        <v>4630423.6216091635</v>
      </c>
      <c r="L134" s="285">
        <f>'DMI SR Data'!D171</f>
        <v>53546.989214164205</v>
      </c>
      <c r="M134" s="317">
        <f>'DMI SR Data'!E171</f>
        <v>1.1699460902039653E-2</v>
      </c>
      <c r="N134" s="285">
        <f>'DMI SR Data'!F171</f>
        <v>13248381.71940452</v>
      </c>
      <c r="O134" s="285">
        <f>'DMI SR Data'!G171</f>
        <v>461794.92709026299</v>
      </c>
      <c r="P134" s="318">
        <f>'DMI SR Data'!H171</f>
        <v>3.6115574436786993E-2</v>
      </c>
    </row>
    <row r="135" spans="2:16" ht="15.75" thickBot="1">
      <c r="B135" s="98" t="s">
        <v>187</v>
      </c>
      <c r="C135" s="93">
        <f>'DMI SR Data'!C149</f>
        <v>16355413.748045422</v>
      </c>
      <c r="D135" s="93">
        <f>'DMI SR Data'!D149</f>
        <v>577805.0506273862</v>
      </c>
      <c r="E135" s="226">
        <f>'DMI SR Data'!E149</f>
        <v>3.6621839323594231E-2</v>
      </c>
      <c r="F135" s="93">
        <f>'DMI SR Data'!F149</f>
        <v>47144466.236438967</v>
      </c>
      <c r="G135" s="93">
        <f>'DMI SR Data'!G149</f>
        <v>1843067.6428801119</v>
      </c>
      <c r="H135" s="226">
        <f>'DMI SR Data'!H149</f>
        <v>4.0684563834684058E-2</v>
      </c>
      <c r="J135" s="99" t="s">
        <v>339</v>
      </c>
      <c r="K135" s="319">
        <f>'DMI SR Data'!C172</f>
        <v>12101721.193453226</v>
      </c>
      <c r="L135" s="100">
        <f>'DMI SR Data'!D172</f>
        <v>284263.39487174526</v>
      </c>
      <c r="M135" s="227">
        <f>'DMI SR Data'!E172</f>
        <v>2.4054530146565622E-2</v>
      </c>
      <c r="N135" s="100">
        <f>'DMI SR Data'!F172</f>
        <v>33857265.033990897</v>
      </c>
      <c r="O135" s="100">
        <f>'DMI SR Data'!G172</f>
        <v>1406463.7424000427</v>
      </c>
      <c r="P135" s="320">
        <f>'DMI SR Data'!H172</f>
        <v>4.3341417974923996E-2</v>
      </c>
    </row>
    <row r="136" spans="2:16" ht="15.75" thickBot="1">
      <c r="B136" s="99" t="s">
        <v>188</v>
      </c>
      <c r="C136" s="100">
        <f>'DMI SR Data'!C150</f>
        <v>3023410.4902485386</v>
      </c>
      <c r="D136" s="100">
        <f>'DMI SR Data'!D150</f>
        <v>74028.234619500116</v>
      </c>
      <c r="E136" s="227">
        <f>'DMI SR Data'!E150</f>
        <v>2.5099572792985261E-2</v>
      </c>
      <c r="F136" s="100">
        <f>'DMI SR Data'!F150</f>
        <v>7782795.1669541346</v>
      </c>
      <c r="G136" s="100">
        <f>'DMI SR Data'!G150</f>
        <v>257472.51995784976</v>
      </c>
      <c r="H136" s="227">
        <f>'DMI SR Data'!H150</f>
        <v>3.4214150281067258E-2</v>
      </c>
      <c r="J136" s="287"/>
      <c r="K136" s="75"/>
      <c r="L136" s="75"/>
      <c r="M136" s="291"/>
      <c r="N136" s="75"/>
      <c r="O136" s="75"/>
      <c r="P136" s="291"/>
    </row>
    <row r="137" spans="2:16" ht="15.75" thickBot="1">
      <c r="B137" s="220"/>
      <c r="C137" s="38"/>
      <c r="D137" s="45"/>
      <c r="E137" s="38"/>
      <c r="F137" s="38"/>
      <c r="G137" s="45"/>
      <c r="H137" s="38"/>
      <c r="J137" s="462" t="s">
        <v>430</v>
      </c>
      <c r="K137" s="464" t="s">
        <v>102</v>
      </c>
      <c r="L137" s="465"/>
      <c r="M137" s="466"/>
      <c r="N137" s="464" t="s">
        <v>33</v>
      </c>
      <c r="O137" s="465"/>
      <c r="P137" s="466"/>
    </row>
    <row r="138" spans="2:16" ht="30.75" thickBot="1">
      <c r="B138" s="460" t="s">
        <v>73</v>
      </c>
      <c r="C138" s="423" t="s">
        <v>248</v>
      </c>
      <c r="D138" s="424"/>
      <c r="E138" s="425"/>
      <c r="F138" s="442" t="s">
        <v>33</v>
      </c>
      <c r="G138" s="442"/>
      <c r="H138" s="442"/>
      <c r="J138" s="463"/>
      <c r="K138" s="304" t="s">
        <v>30</v>
      </c>
      <c r="L138" s="303" t="s">
        <v>36</v>
      </c>
      <c r="M138" s="303" t="s">
        <v>37</v>
      </c>
      <c r="N138" s="302" t="s">
        <v>30</v>
      </c>
      <c r="O138" s="302" t="s">
        <v>36</v>
      </c>
      <c r="P138" s="305" t="s">
        <v>37</v>
      </c>
    </row>
    <row r="139" spans="2:16" ht="30.75" thickBot="1">
      <c r="B139" s="461"/>
      <c r="C139" s="301" t="s">
        <v>30</v>
      </c>
      <c r="D139" s="301" t="s">
        <v>36</v>
      </c>
      <c r="E139" s="301" t="s">
        <v>37</v>
      </c>
      <c r="F139" s="301" t="s">
        <v>30</v>
      </c>
      <c r="G139" s="301" t="s">
        <v>36</v>
      </c>
      <c r="H139" s="301" t="s">
        <v>37</v>
      </c>
      <c r="J139" s="329" t="s">
        <v>17</v>
      </c>
      <c r="K139" s="326">
        <f>'DMI SR Data'!C181</f>
        <v>36236054.028313257</v>
      </c>
      <c r="L139" s="326">
        <f>'DMI SR Data'!D181</f>
        <v>1229551.2075389326</v>
      </c>
      <c r="M139" s="327">
        <f>'DMI SR Data'!E181</f>
        <v>3.5123508733047891E-2</v>
      </c>
      <c r="N139" s="326">
        <f>'DMI SR Data'!F181</f>
        <v>98686851.688989192</v>
      </c>
      <c r="O139" s="326">
        <f>'DMI SR Data'!G181</f>
        <v>4038993.2142096758</v>
      </c>
      <c r="P139" s="328">
        <f>'DMI SR Data'!H181</f>
        <v>4.2673899645451908E-2</v>
      </c>
    </row>
    <row r="140" spans="2:16" ht="15.75" thickBot="1">
      <c r="B140" s="330" t="s">
        <v>14</v>
      </c>
      <c r="C140" s="326">
        <f>'DMI SR Data'!C159</f>
        <v>65607243.450004525</v>
      </c>
      <c r="D140" s="326">
        <f>'DMI SR Data'!D159</f>
        <v>1957449.1000550836</v>
      </c>
      <c r="E140" s="327">
        <f>'DMI SR Data'!E159</f>
        <v>3.0753423794159337E-2</v>
      </c>
      <c r="F140" s="326">
        <f>'DMI SR Data'!F159</f>
        <v>176793313.74382222</v>
      </c>
      <c r="G140" s="326">
        <f>'DMI SR Data'!G159</f>
        <v>7432738.7304536104</v>
      </c>
      <c r="H140" s="328">
        <f>'DMI SR Data'!H159</f>
        <v>4.3887065982545825E-2</v>
      </c>
      <c r="J140" s="310" t="s">
        <v>425</v>
      </c>
      <c r="K140" s="316">
        <f>'DMI SR Data'!C182</f>
        <v>3727307.5430784672</v>
      </c>
      <c r="L140" s="285">
        <f>'DMI SR Data'!D182</f>
        <v>173798.6927323034</v>
      </c>
      <c r="M140" s="317">
        <f>'DMI SR Data'!E182</f>
        <v>4.8909036125060687E-2</v>
      </c>
      <c r="N140" s="285">
        <f>'DMI SR Data'!F182</f>
        <v>10327093.492227368</v>
      </c>
      <c r="O140" s="285">
        <f>'DMI SR Data'!G182</f>
        <v>543980.20483505726</v>
      </c>
      <c r="P140" s="318">
        <f>'DMI SR Data'!H182</f>
        <v>5.5603997301768467E-2</v>
      </c>
    </row>
    <row r="141" spans="2:16">
      <c r="B141" s="288" t="s">
        <v>189</v>
      </c>
      <c r="C141" s="316">
        <f>'DMI SR Data'!C160</f>
        <v>4030949.3595560519</v>
      </c>
      <c r="D141" s="285">
        <f>'DMI SR Data'!D160</f>
        <v>164263.40077111498</v>
      </c>
      <c r="E141" s="317">
        <f>'DMI SR Data'!E160</f>
        <v>4.2481702036834906E-2</v>
      </c>
      <c r="F141" s="285">
        <f>'DMI SR Data'!F160</f>
        <v>10248737.359250126</v>
      </c>
      <c r="G141" s="285">
        <f>'DMI SR Data'!G160</f>
        <v>588276.0777112525</v>
      </c>
      <c r="H141" s="318">
        <f>'DMI SR Data'!H160</f>
        <v>6.0895236838788135E-2</v>
      </c>
      <c r="J141" s="310" t="s">
        <v>426</v>
      </c>
      <c r="K141" s="316">
        <f>'DMI SR Data'!C183</f>
        <v>14732515.81881956</v>
      </c>
      <c r="L141" s="285">
        <f>'DMI SR Data'!D183</f>
        <v>394676.15688301623</v>
      </c>
      <c r="M141" s="317">
        <f>'DMI SR Data'!E183</f>
        <v>2.7526891511472602E-2</v>
      </c>
      <c r="N141" s="285">
        <f>'DMI SR Data'!F183</f>
        <v>39776428.994737417</v>
      </c>
      <c r="O141" s="285">
        <f>'DMI SR Data'!G183</f>
        <v>1452070.2970255315</v>
      </c>
      <c r="P141" s="318">
        <f>'DMI SR Data'!H183</f>
        <v>3.7888965304779539E-2</v>
      </c>
    </row>
    <row r="142" spans="2:16">
      <c r="B142" s="288" t="s">
        <v>190</v>
      </c>
      <c r="C142" s="316">
        <f>'DMI SR Data'!C161</f>
        <v>20554702.847346108</v>
      </c>
      <c r="D142" s="285">
        <f>'DMI SR Data'!D161</f>
        <v>353127.33214065433</v>
      </c>
      <c r="E142" s="317">
        <f>'DMI SR Data'!E161</f>
        <v>1.7480187714807697E-2</v>
      </c>
      <c r="F142" s="285">
        <f>'DMI SR Data'!F161</f>
        <v>57382738.542031042</v>
      </c>
      <c r="G142" s="285">
        <f>'DMI SR Data'!G161</f>
        <v>2239136.1048162803</v>
      </c>
      <c r="H142" s="318">
        <f>'DMI SR Data'!H161</f>
        <v>4.0605546352647327E-2</v>
      </c>
      <c r="J142" s="310" t="s">
        <v>427</v>
      </c>
      <c r="K142" s="316">
        <f>'DMI SR Data'!C184</f>
        <v>8353597.8384249415</v>
      </c>
      <c r="L142" s="285">
        <f>'DMI SR Data'!D184</f>
        <v>286892.28953997605</v>
      </c>
      <c r="M142" s="317">
        <f>'DMI SR Data'!E184</f>
        <v>3.5564988433181649E-2</v>
      </c>
      <c r="N142" s="285">
        <f>'DMI SR Data'!F184</f>
        <v>22779749.889558975</v>
      </c>
      <c r="O142" s="285">
        <f>'DMI SR Data'!G184</f>
        <v>973421.84072566032</v>
      </c>
      <c r="P142" s="318">
        <f>'DMI SR Data'!H184</f>
        <v>4.4639420197007472E-2</v>
      </c>
    </row>
    <row r="143" spans="2:16" ht="15.75" thickBot="1">
      <c r="B143" s="288" t="s">
        <v>424</v>
      </c>
      <c r="C143" s="316">
        <f>'DMI SR Data'!C162</f>
        <v>6109723.785927684</v>
      </c>
      <c r="D143" s="285">
        <f>'DMI SR Data'!D162</f>
        <v>229308.22407626547</v>
      </c>
      <c r="E143" s="317">
        <f>'DMI SR Data'!E162</f>
        <v>3.8995241350607703E-2</v>
      </c>
      <c r="F143" s="285">
        <f>'DMI SR Data'!F162</f>
        <v>15959392.722429993</v>
      </c>
      <c r="G143" s="285">
        <f>'DMI SR Data'!G162</f>
        <v>845934.13301142864</v>
      </c>
      <c r="H143" s="318">
        <f>'DMI SR Data'!H162</f>
        <v>5.5972240106820774E-2</v>
      </c>
      <c r="J143" s="311" t="s">
        <v>428</v>
      </c>
      <c r="K143" s="319">
        <f>'DMI SR Data'!C185</f>
        <v>9422632.8279906046</v>
      </c>
      <c r="L143" s="100">
        <f>'DMI SR Data'!D185</f>
        <v>374184.06838428043</v>
      </c>
      <c r="M143" s="227">
        <f>'DMI SR Data'!E185</f>
        <v>4.1353394192239448E-2</v>
      </c>
      <c r="N143" s="100">
        <f>'DMI SR Data'!F185</f>
        <v>25803579.312465452</v>
      </c>
      <c r="O143" s="100">
        <f>'DMI SR Data'!G185</f>
        <v>1069520.8716234751</v>
      </c>
      <c r="P143" s="320">
        <f>'DMI SR Data'!H185</f>
        <v>4.324081606670075E-2</v>
      </c>
    </row>
    <row r="144" spans="2:16" ht="15.75" thickBot="1">
      <c r="B144" s="288" t="s">
        <v>191</v>
      </c>
      <c r="C144" s="316">
        <f>'DMI SR Data'!C163</f>
        <v>4929472.7860634578</v>
      </c>
      <c r="D144" s="285">
        <f>'DMI SR Data'!D163</f>
        <v>160122.70856281929</v>
      </c>
      <c r="E144" s="317">
        <f>'DMI SR Data'!E163</f>
        <v>3.3573276434077794E-2</v>
      </c>
      <c r="F144" s="285">
        <f>'DMI SR Data'!F163</f>
        <v>12793749.047127914</v>
      </c>
      <c r="G144" s="285">
        <f>'DMI SR Data'!G163</f>
        <v>537401.1245531179</v>
      </c>
      <c r="H144" s="318">
        <f>'DMI SR Data'!H163</f>
        <v>4.3846758263388255E-2</v>
      </c>
      <c r="J144" s="261"/>
      <c r="K144" s="261"/>
      <c r="L144" s="264"/>
      <c r="M144" s="261"/>
      <c r="N144" s="261"/>
      <c r="O144" s="264"/>
      <c r="P144" s="261"/>
    </row>
    <row r="145" spans="2:16" ht="15.75" thickBot="1">
      <c r="B145" s="288" t="s">
        <v>192</v>
      </c>
      <c r="C145" s="316">
        <f>'DMI SR Data'!C164</f>
        <v>11527574.839173041</v>
      </c>
      <c r="D145" s="285">
        <f>'DMI SR Data'!D164</f>
        <v>351494.67742483877</v>
      </c>
      <c r="E145" s="317">
        <f>'DMI SR Data'!E164</f>
        <v>3.1450622430920068E-2</v>
      </c>
      <c r="F145" s="285">
        <f>'DMI SR Data'!F164</f>
        <v>32040077.02817994</v>
      </c>
      <c r="G145" s="285">
        <f>'DMI SR Data'!G164</f>
        <v>916668.48568037897</v>
      </c>
      <c r="H145" s="318">
        <f>'DMI SR Data'!H164</f>
        <v>2.9452702278050684E-2</v>
      </c>
      <c r="J145" s="455" t="s">
        <v>74</v>
      </c>
      <c r="K145" s="423" t="s">
        <v>248</v>
      </c>
      <c r="L145" s="424"/>
      <c r="M145" s="425"/>
      <c r="N145" s="457" t="s">
        <v>33</v>
      </c>
      <c r="O145" s="436"/>
      <c r="P145" s="437"/>
    </row>
    <row r="146" spans="2:16" ht="30.75" thickBot="1">
      <c r="B146" s="288" t="s">
        <v>193</v>
      </c>
      <c r="C146" s="316">
        <f>'DMI SR Data'!C165</f>
        <v>10081790.149869189</v>
      </c>
      <c r="D146" s="285">
        <f>'DMI SR Data'!D165</f>
        <v>466363.58231626078</v>
      </c>
      <c r="E146" s="317">
        <f>'DMI SR Data'!E165</f>
        <v>4.8501600947169182E-2</v>
      </c>
      <c r="F146" s="285">
        <f>'DMI SR Data'!F165</f>
        <v>26068553.101748239</v>
      </c>
      <c r="G146" s="285">
        <f>'DMI SR Data'!G165</f>
        <v>1304778.7875656858</v>
      </c>
      <c r="H146" s="318">
        <f>'DMI SR Data'!H165</f>
        <v>5.2689011416907523E-2</v>
      </c>
      <c r="J146" s="456"/>
      <c r="K146" s="263" t="s">
        <v>30</v>
      </c>
      <c r="L146" s="263" t="s">
        <v>36</v>
      </c>
      <c r="M146" s="263" t="s">
        <v>37</v>
      </c>
      <c r="N146" s="263" t="s">
        <v>30</v>
      </c>
      <c r="O146" s="263" t="s">
        <v>36</v>
      </c>
      <c r="P146" s="263" t="s">
        <v>37</v>
      </c>
    </row>
    <row r="147" spans="2:16" ht="15.75" thickBot="1">
      <c r="B147" s="288" t="s">
        <v>194</v>
      </c>
      <c r="C147" s="316">
        <f>'DMI SR Data'!C166</f>
        <v>3696433.6972369063</v>
      </c>
      <c r="D147" s="285">
        <f>'DMI SR Data'!D166</f>
        <v>112736.90149515914</v>
      </c>
      <c r="E147" s="317">
        <f>'DMI SR Data'!E166</f>
        <v>3.1458270026949939E-2</v>
      </c>
      <c r="F147" s="285">
        <f>'DMI SR Data'!F166</f>
        <v>9927750.6561379191</v>
      </c>
      <c r="G147" s="285">
        <f>'DMI SR Data'!G166</f>
        <v>457471.92316792533</v>
      </c>
      <c r="H147" s="318">
        <f>'DMI SR Data'!H166</f>
        <v>4.8306067441845672E-2</v>
      </c>
      <c r="J147" s="325" t="s">
        <v>16</v>
      </c>
      <c r="K147" s="326">
        <f>'DMI SR Data'!C179</f>
        <v>50922496.233889677</v>
      </c>
      <c r="L147" s="326">
        <f>'DMI SR Data'!D179</f>
        <v>-546605.62369260192</v>
      </c>
      <c r="M147" s="327">
        <f>'DMI SR Data'!E179</f>
        <v>-1.062007309171799E-2</v>
      </c>
      <c r="N147" s="326">
        <f>'DMI SR Data'!F179</f>
        <v>157906874.67939481</v>
      </c>
      <c r="O147" s="326">
        <f>'DMI SR Data'!G179</f>
        <v>1253082.4103889167</v>
      </c>
      <c r="P147" s="328">
        <f>'DMI SR Data'!H179</f>
        <v>7.9990557026358069E-3</v>
      </c>
    </row>
    <row r="148" spans="2:16" ht="15.75" thickBot="1">
      <c r="B148" s="288" t="s">
        <v>195</v>
      </c>
      <c r="C148" s="316">
        <f>'DMI SR Data'!C167</f>
        <v>1593577.3086521614</v>
      </c>
      <c r="D148" s="285">
        <f>'DMI SR Data'!D167</f>
        <v>63943.070132258115</v>
      </c>
      <c r="E148" s="317">
        <f>'DMI SR Data'!E167</f>
        <v>4.1802849676096668E-2</v>
      </c>
      <c r="F148" s="285">
        <f>'DMI SR Data'!F167</f>
        <v>4176049.8705638992</v>
      </c>
      <c r="G148" s="285">
        <f>'DMI SR Data'!G167</f>
        <v>236526.22194928536</v>
      </c>
      <c r="H148" s="318">
        <f>'DMI SR Data'!H167</f>
        <v>6.0039294860550707E-2</v>
      </c>
      <c r="J148" s="325" t="s">
        <v>18</v>
      </c>
      <c r="K148" s="326">
        <f>'DMI SR Data'!C186</f>
        <v>3280876.5039741034</v>
      </c>
      <c r="L148" s="326">
        <f>'DMI SR Data'!D186</f>
        <v>129484.14664569125</v>
      </c>
      <c r="M148" s="327">
        <f>'DMI SR Data'!E186</f>
        <v>4.1087916693261652E-2</v>
      </c>
      <c r="N148" s="326">
        <f>'DMI SR Data'!F186</f>
        <v>9438950.7688344531</v>
      </c>
      <c r="O148" s="326">
        <f>'DMI SR Data'!G186</f>
        <v>341642.17168557271</v>
      </c>
      <c r="P148" s="328">
        <f>'DMI SR Data'!H186</f>
        <v>3.7554202766370288E-2</v>
      </c>
    </row>
    <row r="149" spans="2:16" ht="15.75" thickBot="1">
      <c r="B149" s="289" t="s">
        <v>131</v>
      </c>
      <c r="C149" s="316">
        <f>'DMI SR Data'!C168</f>
        <v>1569367.0577737794</v>
      </c>
      <c r="D149" s="285">
        <f>'DMI SR Data'!D168</f>
        <v>28820.564309603535</v>
      </c>
      <c r="E149" s="317">
        <f>'DMI SR Data'!E168</f>
        <v>1.870801331337666E-2</v>
      </c>
      <c r="F149" s="285">
        <f>'DMI SR Data'!F168</f>
        <v>4039310.8989449954</v>
      </c>
      <c r="G149" s="285">
        <f>'DMI SR Data'!G168</f>
        <v>140742.49430137966</v>
      </c>
      <c r="H149" s="318">
        <f>'DMI SR Data'!H168</f>
        <v>3.6101070878669247E-2</v>
      </c>
      <c r="J149" s="325" t="s">
        <v>330</v>
      </c>
      <c r="K149" s="326">
        <f>'DMI SR Data'!C188</f>
        <v>11664347.407992486</v>
      </c>
      <c r="L149" s="326">
        <f>'DMI SR Data'!D188</f>
        <v>558773.32045724243</v>
      </c>
      <c r="M149" s="327">
        <f>'DMI SR Data'!E188</f>
        <v>5.0314672258537502E-2</v>
      </c>
      <c r="N149" s="326">
        <f>'DMI SR Data'!F188</f>
        <v>30473992.726753011</v>
      </c>
      <c r="O149" s="326">
        <f>'DMI SR Data'!G188</f>
        <v>1878854.745653335</v>
      </c>
      <c r="P149" s="328">
        <f>'DMI SR Data'!H188</f>
        <v>6.5705391836024293E-2</v>
      </c>
    </row>
    <row r="150" spans="2:16" ht="15.75" thickBot="1">
      <c r="B150" s="290" t="s">
        <v>422</v>
      </c>
      <c r="C150" s="319">
        <f>'DMI SR Data'!C169</f>
        <v>1513651.618406154</v>
      </c>
      <c r="D150" s="100">
        <f>'DMI SR Data'!D169</f>
        <v>27268.638826118084</v>
      </c>
      <c r="E150" s="227">
        <f>'DMI SR Data'!E169</f>
        <v>1.8345634470210762E-2</v>
      </c>
      <c r="F150" s="100">
        <f>'DMI SR Data'!F169</f>
        <v>4156954.5174081558</v>
      </c>
      <c r="G150" s="100">
        <f>'DMI SR Data'!G169</f>
        <v>165803.37769689178</v>
      </c>
      <c r="H150" s="320">
        <f>'DMI SR Data'!H169</f>
        <v>4.1542745912871312E-2</v>
      </c>
      <c r="J150" s="325" t="s">
        <v>19</v>
      </c>
      <c r="K150" s="326">
        <f>'DMI SR Data'!C190</f>
        <v>7524674.7993697533</v>
      </c>
      <c r="L150" s="326">
        <f>'DMI SR Data'!D190</f>
        <v>-87976.810328534804</v>
      </c>
      <c r="M150" s="327">
        <f>'DMI SR Data'!E190</f>
        <v>-1.1556657895187927E-2</v>
      </c>
      <c r="N150" s="326">
        <f>'DMI SR Data'!F190</f>
        <v>21716327.492143225</v>
      </c>
      <c r="O150" s="326">
        <f>'DMI SR Data'!G190</f>
        <v>352968.94448012486</v>
      </c>
      <c r="P150" s="328">
        <f>'DMI SR Data'!H190</f>
        <v>1.6522165449436577E-2</v>
      </c>
    </row>
    <row r="151" spans="2:16" ht="15.75" thickBot="1">
      <c r="J151" s="325" t="s">
        <v>20</v>
      </c>
      <c r="K151" s="326">
        <f>'DMI SR Data'!C192</f>
        <v>17882718.290591937</v>
      </c>
      <c r="L151" s="326">
        <f>'DMI SR Data'!D192</f>
        <v>264705.66990488395</v>
      </c>
      <c r="M151" s="327">
        <f>'DMI SR Data'!E192</f>
        <v>1.5024717918187141E-2</v>
      </c>
      <c r="N151" s="326">
        <f>'DMI SR Data'!F192</f>
        <v>49087722.040019296</v>
      </c>
      <c r="O151" s="326">
        <f>'DMI SR Data'!G192</f>
        <v>1414291.0262357816</v>
      </c>
      <c r="P151" s="328">
        <f>'DMI SR Data'!H192</f>
        <v>2.9666231193363798E-2</v>
      </c>
    </row>
    <row r="152" spans="2:16" ht="15.75" thickBot="1">
      <c r="J152" s="325" t="s">
        <v>335</v>
      </c>
      <c r="K152" s="326">
        <f>'DMI SR Data'!C194</f>
        <v>12679068.599016771</v>
      </c>
      <c r="L152" s="326">
        <f>'DMI SR Data'!D194</f>
        <v>-28960.091320097446</v>
      </c>
      <c r="M152" s="327">
        <f>'DMI SR Data'!E194</f>
        <v>-2.2788814871120473E-3</v>
      </c>
      <c r="N152" s="326">
        <f>'DMI SR Data'!F194</f>
        <v>37954385.959396146</v>
      </c>
      <c r="O152" s="326">
        <f>'DMI SR Data'!G194</f>
        <v>-14050.027807489038</v>
      </c>
      <c r="P152" s="328">
        <f>'DMI SR Data'!H194</f>
        <v>-3.7004494502286761E-4</v>
      </c>
    </row>
    <row r="153" spans="2:16" ht="15.75" thickBot="1">
      <c r="J153" s="325" t="s">
        <v>331</v>
      </c>
      <c r="K153" s="326">
        <f>'DMI SR Data'!C196</f>
        <v>10573771.136209095</v>
      </c>
      <c r="L153" s="326">
        <f>'DMI SR Data'!D196</f>
        <v>207439.3671330642</v>
      </c>
      <c r="M153" s="327">
        <f>'DMI SR Data'!E196</f>
        <v>2.0010874796799371E-2</v>
      </c>
      <c r="N153" s="326">
        <f>'DMI SR Data'!F196</f>
        <v>27905528.389411181</v>
      </c>
      <c r="O153" s="326">
        <f>'DMI SR Data'!G196</f>
        <v>871251.36881002411</v>
      </c>
      <c r="P153" s="328">
        <f>'DMI SR Data'!H196</f>
        <v>3.2227655585022566E-2</v>
      </c>
    </row>
  </sheetData>
  <mergeCells count="92">
    <mergeCell ref="B10:B11"/>
    <mergeCell ref="C10:E10"/>
    <mergeCell ref="F10:H10"/>
    <mergeCell ref="B2:P2"/>
    <mergeCell ref="B3:P3"/>
    <mergeCell ref="B4:B5"/>
    <mergeCell ref="C4:E4"/>
    <mergeCell ref="F4:H4"/>
    <mergeCell ref="J4:J5"/>
    <mergeCell ref="K4:M4"/>
    <mergeCell ref="N4:P4"/>
    <mergeCell ref="B33:B34"/>
    <mergeCell ref="C33:E33"/>
    <mergeCell ref="F33:H33"/>
    <mergeCell ref="B21:B22"/>
    <mergeCell ref="C21:E21"/>
    <mergeCell ref="F21:H21"/>
    <mergeCell ref="J13:J14"/>
    <mergeCell ref="K13:M13"/>
    <mergeCell ref="N13:P13"/>
    <mergeCell ref="J42:J43"/>
    <mergeCell ref="J28:J29"/>
    <mergeCell ref="J19:J20"/>
    <mergeCell ref="K19:M19"/>
    <mergeCell ref="N19:P19"/>
    <mergeCell ref="N28:P28"/>
    <mergeCell ref="K28:M28"/>
    <mergeCell ref="N42:P42"/>
    <mergeCell ref="K42:M42"/>
    <mergeCell ref="J34:J35"/>
    <mergeCell ref="K34:M34"/>
    <mergeCell ref="N34:P34"/>
    <mergeCell ref="B126:B127"/>
    <mergeCell ref="N65:P65"/>
    <mergeCell ref="J80:J81"/>
    <mergeCell ref="K80:M80"/>
    <mergeCell ref="N80:P80"/>
    <mergeCell ref="B86:B87"/>
    <mergeCell ref="C86:E86"/>
    <mergeCell ref="F86:H86"/>
    <mergeCell ref="B74:B75"/>
    <mergeCell ref="C74:E74"/>
    <mergeCell ref="F74:H74"/>
    <mergeCell ref="J71:J72"/>
    <mergeCell ref="K71:M71"/>
    <mergeCell ref="N71:P71"/>
    <mergeCell ref="N122:P122"/>
    <mergeCell ref="J94:J95"/>
    <mergeCell ref="N94:P94"/>
    <mergeCell ref="B57:B58"/>
    <mergeCell ref="C57:E57"/>
    <mergeCell ref="F57:H57"/>
    <mergeCell ref="J56:J57"/>
    <mergeCell ref="K56:M56"/>
    <mergeCell ref="N56:P56"/>
    <mergeCell ref="J65:J66"/>
    <mergeCell ref="K65:M65"/>
    <mergeCell ref="J86:J87"/>
    <mergeCell ref="K86:M86"/>
    <mergeCell ref="N86:P86"/>
    <mergeCell ref="B63:B64"/>
    <mergeCell ref="C63:E63"/>
    <mergeCell ref="F63:H63"/>
    <mergeCell ref="K94:M94"/>
    <mergeCell ref="C126:E126"/>
    <mergeCell ref="F126:H126"/>
    <mergeCell ref="J122:J123"/>
    <mergeCell ref="K122:M122"/>
    <mergeCell ref="J131:J132"/>
    <mergeCell ref="K131:M131"/>
    <mergeCell ref="N131:P131"/>
    <mergeCell ref="B138:B139"/>
    <mergeCell ref="C138:E138"/>
    <mergeCell ref="F138:H138"/>
    <mergeCell ref="J145:J146"/>
    <mergeCell ref="K145:M145"/>
    <mergeCell ref="N145:P145"/>
    <mergeCell ref="J137:J138"/>
    <mergeCell ref="K137:M137"/>
    <mergeCell ref="N137:P137"/>
    <mergeCell ref="N107:P107"/>
    <mergeCell ref="B115:B116"/>
    <mergeCell ref="C115:E115"/>
    <mergeCell ref="F115:H115"/>
    <mergeCell ref="J116:J117"/>
    <mergeCell ref="K116:M116"/>
    <mergeCell ref="N116:P116"/>
    <mergeCell ref="B109:B110"/>
    <mergeCell ref="C109:E109"/>
    <mergeCell ref="F109:H109"/>
    <mergeCell ref="J107:J108"/>
    <mergeCell ref="K107:M107"/>
  </mergeCells>
  <conditionalFormatting sqref="A1:XFD3 B24:H30 B13:H13 B77:B83 J17 B58:H58 I76 F86:H86 B107:H108 B151:H1048576 Q4:XFD32 J33:T33 A4:A1048576 U33:XFD89 I133:I1048576 J154:P1048576 Q34:T89 Q90:XFD1048576 B55:H56 I46:I49 F57:H57 C62:H62 I53:I55 I89:I93 J85:P85 I97:I99 C99:H106 J136 J69 K37:P39 J51:P55 I120:J120 K89:P91 J103:P106 K140:P142 C14:H19 B66:H66 C67:H72 B73:H73">
    <cfRule type="cellIs" dxfId="238" priority="516" operator="lessThan">
      <formula>0</formula>
    </cfRule>
  </conditionalFormatting>
  <conditionalFormatting sqref="B4 F4:I4 N4:P4 B5:I5 K5:P5 N19 K20:P20 N42 J42 K43:P43 N13 K14:P14 F21:H21 N28 K29:P29 B22:H22 B21 B33 B32:H32 B53:H53 B10 F10:I10 B9:I9 C11:I11 B20:H20 F33:H33 B34:H34 I6:I8 I12:I45">
    <cfRule type="cellIs" dxfId="237" priority="423" operator="lessThan">
      <formula>0</formula>
    </cfRule>
  </conditionalFormatting>
  <conditionalFormatting sqref="B23:H23">
    <cfRule type="cellIs" dxfId="236" priority="420" operator="lessThan">
      <formula>0</formula>
    </cfRule>
  </conditionalFormatting>
  <conditionalFormatting sqref="B6">
    <cfRule type="cellIs" dxfId="235" priority="422" operator="lessThan">
      <formula>0</formula>
    </cfRule>
  </conditionalFormatting>
  <conditionalFormatting sqref="C12:H12">
    <cfRule type="cellIs" dxfId="234" priority="421" operator="lessThan">
      <formula>0</formula>
    </cfRule>
  </conditionalFormatting>
  <conditionalFormatting sqref="B35:H35 B44 B46:H52 B99:B106">
    <cfRule type="cellIs" dxfId="233" priority="419" operator="lessThan">
      <formula>0</formula>
    </cfRule>
  </conditionalFormatting>
  <conditionalFormatting sqref="K30:P30">
    <cfRule type="cellIs" dxfId="232" priority="418" operator="lessThan">
      <formula>0</formula>
    </cfRule>
  </conditionalFormatting>
  <conditionalFormatting sqref="K31:P31">
    <cfRule type="cellIs" dxfId="231" priority="415" operator="lessThan">
      <formula>0</formula>
    </cfRule>
  </conditionalFormatting>
  <conditionalFormatting sqref="B36:H43 C44:H44">
    <cfRule type="cellIs" dxfId="230" priority="414" operator="lessThan">
      <formula>0</formula>
    </cfRule>
  </conditionalFormatting>
  <conditionalFormatting sqref="B7">
    <cfRule type="cellIs" dxfId="229" priority="411" operator="lessThan">
      <formula>0</formula>
    </cfRule>
  </conditionalFormatting>
  <conditionalFormatting sqref="B8">
    <cfRule type="cellIs" dxfId="228" priority="410" operator="lessThan">
      <formula>0</formula>
    </cfRule>
  </conditionalFormatting>
  <conditionalFormatting sqref="B31:H31">
    <cfRule type="cellIs" dxfId="227" priority="408" operator="lessThan">
      <formula>0</formula>
    </cfRule>
  </conditionalFormatting>
  <conditionalFormatting sqref="B45:H45">
    <cfRule type="cellIs" dxfId="226" priority="407" operator="lessThan">
      <formula>0</formula>
    </cfRule>
  </conditionalFormatting>
  <conditionalFormatting sqref="K32:P32">
    <cfRule type="cellIs" dxfId="225" priority="406" operator="lessThan">
      <formula>0</formula>
    </cfRule>
  </conditionalFormatting>
  <conditionalFormatting sqref="J44">
    <cfRule type="cellIs" dxfId="224" priority="403" operator="lessThan">
      <formula>0</formula>
    </cfRule>
  </conditionalFormatting>
  <conditionalFormatting sqref="J45">
    <cfRule type="cellIs" dxfId="223" priority="401" operator="lessThan">
      <formula>0</formula>
    </cfRule>
  </conditionalFormatting>
  <conditionalFormatting sqref="J46">
    <cfRule type="cellIs" dxfId="222" priority="400" operator="lessThan">
      <formula>0</formula>
    </cfRule>
  </conditionalFormatting>
  <conditionalFormatting sqref="J47">
    <cfRule type="cellIs" dxfId="221" priority="399" operator="lessThan">
      <formula>0</formula>
    </cfRule>
  </conditionalFormatting>
  <conditionalFormatting sqref="J48">
    <cfRule type="cellIs" dxfId="220" priority="398" operator="lessThan">
      <formula>0</formula>
    </cfRule>
  </conditionalFormatting>
  <conditionalFormatting sqref="J49">
    <cfRule type="cellIs" dxfId="219" priority="397" operator="lessThan">
      <formula>0</formula>
    </cfRule>
  </conditionalFormatting>
  <conditionalFormatting sqref="J50">
    <cfRule type="cellIs" dxfId="218" priority="396" operator="lessThan">
      <formula>0</formula>
    </cfRule>
  </conditionalFormatting>
  <conditionalFormatting sqref="K21:P21">
    <cfRule type="cellIs" dxfId="217" priority="394" operator="lessThan">
      <formula>0</formula>
    </cfRule>
  </conditionalFormatting>
  <conditionalFormatting sqref="K22:P25">
    <cfRule type="cellIs" dxfId="216" priority="391" operator="lessThan">
      <formula>0</formula>
    </cfRule>
  </conditionalFormatting>
  <conditionalFormatting sqref="K26:P26">
    <cfRule type="cellIs" dxfId="215" priority="389" operator="lessThan">
      <formula>0</formula>
    </cfRule>
  </conditionalFormatting>
  <conditionalFormatting sqref="K42">
    <cfRule type="cellIs" dxfId="214" priority="388" operator="lessThan">
      <formula>0</formula>
    </cfRule>
  </conditionalFormatting>
  <conditionalFormatting sqref="K19">
    <cfRule type="cellIs" dxfId="213" priority="387" operator="lessThan">
      <formula>0</formula>
    </cfRule>
  </conditionalFormatting>
  <conditionalFormatting sqref="K4:M4">
    <cfRule type="cellIs" dxfId="212" priority="386" operator="lessThan">
      <formula>0</formula>
    </cfRule>
  </conditionalFormatting>
  <conditionalFormatting sqref="C4:E4">
    <cfRule type="cellIs" dxfId="211" priority="385" operator="lessThan">
      <formula>0</formula>
    </cfRule>
  </conditionalFormatting>
  <conditionalFormatting sqref="C10:E10">
    <cfRule type="cellIs" dxfId="210" priority="384" operator="lessThan">
      <formula>0</formula>
    </cfRule>
  </conditionalFormatting>
  <conditionalFormatting sqref="C21:E21">
    <cfRule type="cellIs" dxfId="209" priority="383" operator="lessThan">
      <formula>0</formula>
    </cfRule>
  </conditionalFormatting>
  <conditionalFormatting sqref="C33:E33">
    <cfRule type="cellIs" dxfId="208" priority="382" operator="lessThan">
      <formula>0</formula>
    </cfRule>
  </conditionalFormatting>
  <conditionalFormatting sqref="K28">
    <cfRule type="cellIs" dxfId="207" priority="381" operator="lessThan">
      <formula>0</formula>
    </cfRule>
  </conditionalFormatting>
  <conditionalFormatting sqref="K13">
    <cfRule type="cellIs" dxfId="206" priority="380" operator="lessThan">
      <formula>0</formula>
    </cfRule>
  </conditionalFormatting>
  <conditionalFormatting sqref="J4:J5">
    <cfRule type="cellIs" dxfId="205" priority="379" operator="lessThan">
      <formula>0</formula>
    </cfRule>
  </conditionalFormatting>
  <conditionalFormatting sqref="J19 J13 J28">
    <cfRule type="cellIs" dxfId="204" priority="378" operator="lessThan">
      <formula>0</formula>
    </cfRule>
  </conditionalFormatting>
  <conditionalFormatting sqref="J16">
    <cfRule type="cellIs" dxfId="203" priority="375" operator="lessThan">
      <formula>0</formula>
    </cfRule>
  </conditionalFormatting>
  <conditionalFormatting sqref="J30">
    <cfRule type="cellIs" dxfId="202" priority="377" operator="lessThan">
      <formula>0</formula>
    </cfRule>
  </conditionalFormatting>
  <conditionalFormatting sqref="J15">
    <cfRule type="cellIs" dxfId="201" priority="376" operator="lessThan">
      <formula>0</formula>
    </cfRule>
  </conditionalFormatting>
  <conditionalFormatting sqref="J31">
    <cfRule type="cellIs" dxfId="200" priority="374" operator="lessThan">
      <formula>0</formula>
    </cfRule>
  </conditionalFormatting>
  <conditionalFormatting sqref="J32">
    <cfRule type="cellIs" dxfId="199" priority="373" operator="lessThan">
      <formula>0</formula>
    </cfRule>
  </conditionalFormatting>
  <conditionalFormatting sqref="J21">
    <cfRule type="cellIs" dxfId="198" priority="371" operator="lessThan">
      <formula>0</formula>
    </cfRule>
  </conditionalFormatting>
  <conditionalFormatting sqref="J22:J25">
    <cfRule type="cellIs" dxfId="197" priority="370" operator="lessThan">
      <formula>0</formula>
    </cfRule>
  </conditionalFormatting>
  <conditionalFormatting sqref="J26">
    <cfRule type="cellIs" dxfId="196" priority="369" operator="lessThan">
      <formula>0</formula>
    </cfRule>
  </conditionalFormatting>
  <conditionalFormatting sqref="B12">
    <cfRule type="cellIs" dxfId="195" priority="365" operator="lessThan">
      <formula>0</formula>
    </cfRule>
  </conditionalFormatting>
  <conditionalFormatting sqref="B14:B19">
    <cfRule type="cellIs" dxfId="194" priority="364" operator="lessThan">
      <formula>0</formula>
    </cfRule>
  </conditionalFormatting>
  <conditionalFormatting sqref="B57 N56:P56 K57:P57 B62 B74:B75 B85:B87">
    <cfRule type="cellIs" dxfId="193" priority="361" operator="lessThan">
      <formula>0</formula>
    </cfRule>
  </conditionalFormatting>
  <conditionalFormatting sqref="B76">
    <cfRule type="cellIs" dxfId="192" priority="358" operator="lessThan">
      <formula>0</formula>
    </cfRule>
  </conditionalFormatting>
  <conditionalFormatting sqref="B59">
    <cfRule type="cellIs" dxfId="191" priority="360" operator="lessThan">
      <formula>0</formula>
    </cfRule>
  </conditionalFormatting>
  <conditionalFormatting sqref="B88">
    <cfRule type="cellIs" dxfId="190" priority="357" operator="lessThan">
      <formula>0</formula>
    </cfRule>
  </conditionalFormatting>
  <conditionalFormatting sqref="B60">
    <cfRule type="cellIs" dxfId="189" priority="349" operator="lessThan">
      <formula>0</formula>
    </cfRule>
  </conditionalFormatting>
  <conditionalFormatting sqref="B61">
    <cfRule type="cellIs" dxfId="188" priority="348" operator="lessThan">
      <formula>0</formula>
    </cfRule>
  </conditionalFormatting>
  <conditionalFormatting sqref="B84">
    <cfRule type="cellIs" dxfId="187" priority="347" operator="lessThan">
      <formula>0</formula>
    </cfRule>
  </conditionalFormatting>
  <conditionalFormatting sqref="K56:M56">
    <cfRule type="cellIs" dxfId="186" priority="327" operator="lessThan">
      <formula>0</formula>
    </cfRule>
  </conditionalFormatting>
  <conditionalFormatting sqref="C57:E57">
    <cfRule type="cellIs" dxfId="185" priority="326" operator="lessThan">
      <formula>0</formula>
    </cfRule>
  </conditionalFormatting>
  <conditionalFormatting sqref="J56:J57">
    <cfRule type="cellIs" dxfId="184" priority="320" operator="lessThan">
      <formula>0</formula>
    </cfRule>
  </conditionalFormatting>
  <conditionalFormatting sqref="J107:J108">
    <cfRule type="cellIs" dxfId="183" priority="261" operator="lessThan">
      <formula>0</formula>
    </cfRule>
  </conditionalFormatting>
  <conditionalFormatting sqref="I94:I96 J122 N145 J145 K146:P146 J116 J131 I100:I119 I121:I132">
    <cfRule type="cellIs" dxfId="182" priority="244" operator="lessThan">
      <formula>0</formula>
    </cfRule>
  </conditionalFormatting>
  <conditionalFormatting sqref="J119">
    <cfRule type="cellIs" dxfId="181" priority="237" operator="lessThan">
      <formula>0</formula>
    </cfRule>
  </conditionalFormatting>
  <conditionalFormatting sqref="J133">
    <cfRule type="cellIs" dxfId="180" priority="239" operator="lessThan">
      <formula>0</formula>
    </cfRule>
  </conditionalFormatting>
  <conditionalFormatting sqref="J118">
    <cfRule type="cellIs" dxfId="179" priority="238" operator="lessThan">
      <formula>0</formula>
    </cfRule>
  </conditionalFormatting>
  <conditionalFormatting sqref="J134">
    <cfRule type="cellIs" dxfId="178" priority="236" operator="lessThan">
      <formula>0</formula>
    </cfRule>
  </conditionalFormatting>
  <conditionalFormatting sqref="J135">
    <cfRule type="cellIs" dxfId="177" priority="235" operator="lessThan">
      <formula>0</formula>
    </cfRule>
  </conditionalFormatting>
  <conditionalFormatting sqref="J147">
    <cfRule type="cellIs" dxfId="176" priority="233" operator="lessThan">
      <formula>0</formula>
    </cfRule>
  </conditionalFormatting>
  <conditionalFormatting sqref="J148">
    <cfRule type="cellIs" dxfId="175" priority="231" operator="lessThan">
      <formula>0</formula>
    </cfRule>
  </conditionalFormatting>
  <conditionalFormatting sqref="J149">
    <cfRule type="cellIs" dxfId="174" priority="230" operator="lessThan">
      <formula>0</formula>
    </cfRule>
  </conditionalFormatting>
  <conditionalFormatting sqref="J150">
    <cfRule type="cellIs" dxfId="173" priority="229" operator="lessThan">
      <formula>0</formula>
    </cfRule>
  </conditionalFormatting>
  <conditionalFormatting sqref="J151">
    <cfRule type="cellIs" dxfId="172" priority="228" operator="lessThan">
      <formula>0</formula>
    </cfRule>
  </conditionalFormatting>
  <conditionalFormatting sqref="J152">
    <cfRule type="cellIs" dxfId="171" priority="227" operator="lessThan">
      <formula>0</formula>
    </cfRule>
  </conditionalFormatting>
  <conditionalFormatting sqref="J153">
    <cfRule type="cellIs" dxfId="170" priority="226" operator="lessThan">
      <formula>0</formula>
    </cfRule>
  </conditionalFormatting>
  <conditionalFormatting sqref="J124">
    <cfRule type="cellIs" dxfId="169" priority="225" operator="lessThan">
      <formula>0</formula>
    </cfRule>
  </conditionalFormatting>
  <conditionalFormatting sqref="J125:J128">
    <cfRule type="cellIs" dxfId="168" priority="222" operator="lessThan">
      <formula>0</formula>
    </cfRule>
  </conditionalFormatting>
  <conditionalFormatting sqref="J129">
    <cfRule type="cellIs" dxfId="167" priority="220" operator="lessThan">
      <formula>0</formula>
    </cfRule>
  </conditionalFormatting>
  <conditionalFormatting sqref="I50:I52 J71 N71 K72:P72 N94 J94 K95:P95 J65 N65 K66:P66 F74:H74 J80 N80 K81:P81 C75:H75 C85:H85 I56:I75 C87:H87 I77:I88">
    <cfRule type="cellIs" dxfId="166" priority="212" operator="lessThan">
      <formula>0</formula>
    </cfRule>
  </conditionalFormatting>
  <conditionalFormatting sqref="J68">
    <cfRule type="cellIs" dxfId="165" priority="205" operator="lessThan">
      <formula>0</formula>
    </cfRule>
  </conditionalFormatting>
  <conditionalFormatting sqref="J82">
    <cfRule type="cellIs" dxfId="164" priority="207" operator="lessThan">
      <formula>0</formula>
    </cfRule>
  </conditionalFormatting>
  <conditionalFormatting sqref="J67">
    <cfRule type="cellIs" dxfId="163" priority="206" operator="lessThan">
      <formula>0</formula>
    </cfRule>
  </conditionalFormatting>
  <conditionalFormatting sqref="J83">
    <cfRule type="cellIs" dxfId="162" priority="204" operator="lessThan">
      <formula>0</formula>
    </cfRule>
  </conditionalFormatting>
  <conditionalFormatting sqref="J84">
    <cfRule type="cellIs" dxfId="161" priority="203" operator="lessThan">
      <formula>0</formula>
    </cfRule>
  </conditionalFormatting>
  <conditionalFormatting sqref="J96">
    <cfRule type="cellIs" dxfId="160" priority="201" operator="lessThan">
      <formula>0</formula>
    </cfRule>
  </conditionalFormatting>
  <conditionalFormatting sqref="J97">
    <cfRule type="cellIs" dxfId="159" priority="199" operator="lessThan">
      <formula>0</formula>
    </cfRule>
  </conditionalFormatting>
  <conditionalFormatting sqref="J98">
    <cfRule type="cellIs" dxfId="158" priority="198" operator="lessThan">
      <formula>0</formula>
    </cfRule>
  </conditionalFormatting>
  <conditionalFormatting sqref="J99">
    <cfRule type="cellIs" dxfId="157" priority="197" operator="lessThan">
      <formula>0</formula>
    </cfRule>
  </conditionalFormatting>
  <conditionalFormatting sqref="J100">
    <cfRule type="cellIs" dxfId="156" priority="196" operator="lessThan">
      <formula>0</formula>
    </cfRule>
  </conditionalFormatting>
  <conditionalFormatting sqref="J101">
    <cfRule type="cellIs" dxfId="155" priority="195" operator="lessThan">
      <formula>0</formula>
    </cfRule>
  </conditionalFormatting>
  <conditionalFormatting sqref="J102">
    <cfRule type="cellIs" dxfId="154" priority="194" operator="lessThan">
      <formula>0</formula>
    </cfRule>
  </conditionalFormatting>
  <conditionalFormatting sqref="J73">
    <cfRule type="cellIs" dxfId="153" priority="193" operator="lessThan">
      <formula>0</formula>
    </cfRule>
  </conditionalFormatting>
  <conditionalFormatting sqref="J74:J77">
    <cfRule type="cellIs" dxfId="152" priority="190" operator="lessThan">
      <formula>0</formula>
    </cfRule>
  </conditionalFormatting>
  <conditionalFormatting sqref="J78">
    <cfRule type="cellIs" dxfId="151" priority="188" operator="lessThan">
      <formula>0</formula>
    </cfRule>
  </conditionalFormatting>
  <conditionalFormatting sqref="J9">
    <cfRule type="cellIs" dxfId="150" priority="180" operator="lessThan">
      <formula>0</formula>
    </cfRule>
  </conditionalFormatting>
  <conditionalFormatting sqref="J6">
    <cfRule type="cellIs" dxfId="149" priority="179" operator="lessThan">
      <formula>0</formula>
    </cfRule>
  </conditionalFormatting>
  <conditionalFormatting sqref="J8">
    <cfRule type="cellIs" dxfId="148" priority="178" operator="lessThan">
      <formula>0</formula>
    </cfRule>
  </conditionalFormatting>
  <conditionalFormatting sqref="J10">
    <cfRule type="cellIs" dxfId="147" priority="177" operator="lessThan">
      <formula>0</formula>
    </cfRule>
  </conditionalFormatting>
  <conditionalFormatting sqref="J11">
    <cfRule type="cellIs" dxfId="146" priority="176" operator="lessThan">
      <formula>0</formula>
    </cfRule>
  </conditionalFormatting>
  <conditionalFormatting sqref="J7">
    <cfRule type="cellIs" dxfId="145" priority="175" operator="lessThan">
      <formula>0</formula>
    </cfRule>
  </conditionalFormatting>
  <conditionalFormatting sqref="J61">
    <cfRule type="cellIs" dxfId="144" priority="174" operator="lessThan">
      <formula>0</formula>
    </cfRule>
  </conditionalFormatting>
  <conditionalFormatting sqref="J58">
    <cfRule type="cellIs" dxfId="143" priority="173" operator="lessThan">
      <formula>0</formula>
    </cfRule>
  </conditionalFormatting>
  <conditionalFormatting sqref="J60">
    <cfRule type="cellIs" dxfId="142" priority="172" operator="lessThan">
      <formula>0</formula>
    </cfRule>
  </conditionalFormatting>
  <conditionalFormatting sqref="J62">
    <cfRule type="cellIs" dxfId="141" priority="171" operator="lessThan">
      <formula>0</formula>
    </cfRule>
  </conditionalFormatting>
  <conditionalFormatting sqref="J63">
    <cfRule type="cellIs" dxfId="140" priority="170" operator="lessThan">
      <formula>0</formula>
    </cfRule>
  </conditionalFormatting>
  <conditionalFormatting sqref="J59">
    <cfRule type="cellIs" dxfId="139" priority="169" operator="lessThan">
      <formula>0</formula>
    </cfRule>
  </conditionalFormatting>
  <conditionalFormatting sqref="J112">
    <cfRule type="cellIs" dxfId="138" priority="168" operator="lessThan">
      <formula>0</formula>
    </cfRule>
  </conditionalFormatting>
  <conditionalFormatting sqref="J109">
    <cfRule type="cellIs" dxfId="137" priority="167" operator="lessThan">
      <formula>0</formula>
    </cfRule>
  </conditionalFormatting>
  <conditionalFormatting sqref="J111">
    <cfRule type="cellIs" dxfId="136" priority="166" operator="lessThan">
      <formula>0</formula>
    </cfRule>
  </conditionalFormatting>
  <conditionalFormatting sqref="J113">
    <cfRule type="cellIs" dxfId="135" priority="165" operator="lessThan">
      <formula>0</formula>
    </cfRule>
  </conditionalFormatting>
  <conditionalFormatting sqref="J114">
    <cfRule type="cellIs" dxfId="134" priority="164" operator="lessThan">
      <formula>0</formula>
    </cfRule>
  </conditionalFormatting>
  <conditionalFormatting sqref="J110">
    <cfRule type="cellIs" dxfId="133" priority="163" operator="lessThan">
      <formula>0</formula>
    </cfRule>
  </conditionalFormatting>
  <conditionalFormatting sqref="C74:E74">
    <cfRule type="cellIs" dxfId="132" priority="161" operator="lessThan">
      <formula>0</formula>
    </cfRule>
  </conditionalFormatting>
  <conditionalFormatting sqref="C86:E86">
    <cfRule type="cellIs" dxfId="131" priority="160" operator="lessThan">
      <formula>0</formula>
    </cfRule>
  </conditionalFormatting>
  <conditionalFormatting sqref="K80:M80">
    <cfRule type="cellIs" dxfId="130" priority="159" operator="lessThan">
      <formula>0</formula>
    </cfRule>
  </conditionalFormatting>
  <conditionalFormatting sqref="K94:M94">
    <cfRule type="cellIs" dxfId="129" priority="158" operator="lessThan">
      <formula>0</formula>
    </cfRule>
  </conditionalFormatting>
  <conditionalFormatting sqref="K71:M71">
    <cfRule type="cellIs" dxfId="128" priority="157" operator="lessThan">
      <formula>0</formula>
    </cfRule>
  </conditionalFormatting>
  <conditionalFormatting sqref="K65:M65">
    <cfRule type="cellIs" dxfId="127" priority="156" operator="lessThan">
      <formula>0</formula>
    </cfRule>
  </conditionalFormatting>
  <conditionalFormatting sqref="K145:M145">
    <cfRule type="cellIs" dxfId="126" priority="149" operator="lessThan">
      <formula>0</formula>
    </cfRule>
  </conditionalFormatting>
  <conditionalFormatting sqref="B97">
    <cfRule type="cellIs" dxfId="125" priority="148" operator="lessThan">
      <formula>0</formula>
    </cfRule>
  </conditionalFormatting>
  <conditionalFormatting sqref="B89:B96">
    <cfRule type="cellIs" dxfId="124" priority="147" operator="lessThan">
      <formula>0</formula>
    </cfRule>
  </conditionalFormatting>
  <conditionalFormatting sqref="B98">
    <cfRule type="cellIs" dxfId="123" priority="146" operator="lessThan">
      <formula>0</formula>
    </cfRule>
  </conditionalFormatting>
  <conditionalFormatting sqref="J38:J40">
    <cfRule type="cellIs" dxfId="122" priority="142" operator="lessThan">
      <formula>0</formula>
    </cfRule>
  </conditionalFormatting>
  <conditionalFormatting sqref="J34 N34 K35:P35">
    <cfRule type="cellIs" dxfId="121" priority="141" operator="lessThan">
      <formula>0</formula>
    </cfRule>
  </conditionalFormatting>
  <conditionalFormatting sqref="J37">
    <cfRule type="cellIs" dxfId="120" priority="139" operator="lessThan">
      <formula>0</formula>
    </cfRule>
  </conditionalFormatting>
  <conditionalFormatting sqref="K34">
    <cfRule type="cellIs" dxfId="119" priority="138" operator="lessThan">
      <formula>0</formula>
    </cfRule>
  </conditionalFormatting>
  <conditionalFormatting sqref="J36">
    <cfRule type="cellIs" dxfId="118" priority="137" operator="lessThan">
      <formula>0</formula>
    </cfRule>
  </conditionalFormatting>
  <conditionalFormatting sqref="J90:J92">
    <cfRule type="cellIs" dxfId="117" priority="134" operator="lessThan">
      <formula>0</formula>
    </cfRule>
  </conditionalFormatting>
  <conditionalFormatting sqref="J86 N86 K87:P87">
    <cfRule type="cellIs" dxfId="116" priority="133" operator="lessThan">
      <formula>0</formula>
    </cfRule>
  </conditionalFormatting>
  <conditionalFormatting sqref="J89">
    <cfRule type="cellIs" dxfId="115" priority="131" operator="lessThan">
      <formula>0</formula>
    </cfRule>
  </conditionalFormatting>
  <conditionalFormatting sqref="K86">
    <cfRule type="cellIs" dxfId="114" priority="130" operator="lessThan">
      <formula>0</formula>
    </cfRule>
  </conditionalFormatting>
  <conditionalFormatting sqref="J88">
    <cfRule type="cellIs" dxfId="113" priority="129" operator="lessThan">
      <formula>0</formula>
    </cfRule>
  </conditionalFormatting>
  <conditionalFormatting sqref="J141:J143">
    <cfRule type="cellIs" dxfId="112" priority="126" operator="lessThan">
      <formula>0</formula>
    </cfRule>
  </conditionalFormatting>
  <conditionalFormatting sqref="J137">
    <cfRule type="cellIs" dxfId="111" priority="125" operator="lessThan">
      <formula>0</formula>
    </cfRule>
  </conditionalFormatting>
  <conditionalFormatting sqref="J140">
    <cfRule type="cellIs" dxfId="110" priority="123" operator="lessThan">
      <formula>0</formula>
    </cfRule>
  </conditionalFormatting>
  <conditionalFormatting sqref="J139">
    <cfRule type="cellIs" dxfId="109" priority="121" operator="lessThan">
      <formula>0</formula>
    </cfRule>
  </conditionalFormatting>
  <conditionalFormatting sqref="C7:H7">
    <cfRule type="cellIs" dxfId="108" priority="117" operator="lessThan">
      <formula>0</formula>
    </cfRule>
  </conditionalFormatting>
  <conditionalFormatting sqref="C6:H6">
    <cfRule type="cellIs" dxfId="107" priority="118" operator="lessThan">
      <formula>0</formula>
    </cfRule>
  </conditionalFormatting>
  <conditionalFormatting sqref="C8:H8">
    <cfRule type="cellIs" dxfId="106" priority="116" operator="lessThan">
      <formula>0</formula>
    </cfRule>
  </conditionalFormatting>
  <conditionalFormatting sqref="K7:P11">
    <cfRule type="cellIs" dxfId="105" priority="115" operator="lessThan">
      <formula>0</formula>
    </cfRule>
  </conditionalFormatting>
  <conditionalFormatting sqref="K6:P6">
    <cfRule type="cellIs" dxfId="104" priority="114" operator="lessThan">
      <formula>0</formula>
    </cfRule>
  </conditionalFormatting>
  <conditionalFormatting sqref="K15:P15">
    <cfRule type="cellIs" dxfId="103" priority="113" operator="lessThan">
      <formula>0</formula>
    </cfRule>
  </conditionalFormatting>
  <conditionalFormatting sqref="K16:P16">
    <cfRule type="cellIs" dxfId="102" priority="112" operator="lessThan">
      <formula>0</formula>
    </cfRule>
  </conditionalFormatting>
  <conditionalFormatting sqref="K17:P17">
    <cfRule type="cellIs" dxfId="101" priority="111" operator="lessThan">
      <formula>0</formula>
    </cfRule>
  </conditionalFormatting>
  <conditionalFormatting sqref="K36:P36">
    <cfRule type="cellIs" dxfId="100" priority="110" operator="lessThan">
      <formula>0</formula>
    </cfRule>
  </conditionalFormatting>
  <conditionalFormatting sqref="K40:P40">
    <cfRule type="cellIs" dxfId="99" priority="108" operator="lessThan">
      <formula>0</formula>
    </cfRule>
  </conditionalFormatting>
  <conditionalFormatting sqref="K44:P44">
    <cfRule type="cellIs" dxfId="98" priority="107" operator="lessThan">
      <formula>0</formula>
    </cfRule>
  </conditionalFormatting>
  <conditionalFormatting sqref="K45:P46">
    <cfRule type="cellIs" dxfId="97" priority="106" operator="lessThan">
      <formula>0</formula>
    </cfRule>
  </conditionalFormatting>
  <conditionalFormatting sqref="K47:P47">
    <cfRule type="cellIs" dxfId="96" priority="105" operator="lessThan">
      <formula>0</formula>
    </cfRule>
  </conditionalFormatting>
  <conditionalFormatting sqref="K48:P48">
    <cfRule type="cellIs" dxfId="95" priority="104" operator="lessThan">
      <formula>0</formula>
    </cfRule>
  </conditionalFormatting>
  <conditionalFormatting sqref="K49:P49">
    <cfRule type="cellIs" dxfId="94" priority="103" operator="lessThan">
      <formula>0</formula>
    </cfRule>
  </conditionalFormatting>
  <conditionalFormatting sqref="K50:P50">
    <cfRule type="cellIs" dxfId="93" priority="102" operator="lessThan">
      <formula>0</formula>
    </cfRule>
  </conditionalFormatting>
  <conditionalFormatting sqref="C60:H60">
    <cfRule type="cellIs" dxfId="92" priority="100" operator="lessThan">
      <formula>0</formula>
    </cfRule>
  </conditionalFormatting>
  <conditionalFormatting sqref="C59:H59">
    <cfRule type="cellIs" dxfId="91" priority="101" operator="lessThan">
      <formula>0</formula>
    </cfRule>
  </conditionalFormatting>
  <conditionalFormatting sqref="C61:H61">
    <cfRule type="cellIs" dxfId="90" priority="99" operator="lessThan">
      <formula>0</formula>
    </cfRule>
  </conditionalFormatting>
  <conditionalFormatting sqref="K59:P63">
    <cfRule type="cellIs" dxfId="89" priority="95" operator="lessThan">
      <formula>0</formula>
    </cfRule>
  </conditionalFormatting>
  <conditionalFormatting sqref="K58:P58">
    <cfRule type="cellIs" dxfId="88" priority="94" operator="lessThan">
      <formula>0</formula>
    </cfRule>
  </conditionalFormatting>
  <conditionalFormatting sqref="C77:H83">
    <cfRule type="cellIs" dxfId="87" priority="90" operator="lessThan">
      <formula>0</formula>
    </cfRule>
  </conditionalFormatting>
  <conditionalFormatting sqref="C76:H76">
    <cfRule type="cellIs" dxfId="86" priority="89" operator="lessThan">
      <formula>0</formula>
    </cfRule>
  </conditionalFormatting>
  <conditionalFormatting sqref="C84:H84">
    <cfRule type="cellIs" dxfId="85" priority="88" operator="lessThan">
      <formula>0</formula>
    </cfRule>
  </conditionalFormatting>
  <conditionalFormatting sqref="C88:H88">
    <cfRule type="cellIs" dxfId="84" priority="87" operator="lessThan">
      <formula>0</formula>
    </cfRule>
  </conditionalFormatting>
  <conditionalFormatting sqref="C89:H97">
    <cfRule type="cellIs" dxfId="83" priority="86" operator="lessThan">
      <formula>0</formula>
    </cfRule>
  </conditionalFormatting>
  <conditionalFormatting sqref="C98:H98">
    <cfRule type="cellIs" dxfId="82" priority="85" operator="lessThan">
      <formula>0</formula>
    </cfRule>
  </conditionalFormatting>
  <conditionalFormatting sqref="K88:P88">
    <cfRule type="cellIs" dxfId="81" priority="84" operator="lessThan">
      <formula>0</formula>
    </cfRule>
  </conditionalFormatting>
  <conditionalFormatting sqref="K92:P92">
    <cfRule type="cellIs" dxfId="80" priority="82" operator="lessThan">
      <formula>0</formula>
    </cfRule>
  </conditionalFormatting>
  <conditionalFormatting sqref="K67:P67">
    <cfRule type="cellIs" dxfId="79" priority="81" operator="lessThan">
      <formula>0</formula>
    </cfRule>
  </conditionalFormatting>
  <conditionalFormatting sqref="K68:P68">
    <cfRule type="cellIs" dxfId="78" priority="80" operator="lessThan">
      <formula>0</formula>
    </cfRule>
  </conditionalFormatting>
  <conditionalFormatting sqref="K69:P69">
    <cfRule type="cellIs" dxfId="77" priority="79" operator="lessThan">
      <formula>0</formula>
    </cfRule>
  </conditionalFormatting>
  <conditionalFormatting sqref="K82:P82">
    <cfRule type="cellIs" dxfId="76" priority="78" operator="lessThan">
      <formula>0</formula>
    </cfRule>
  </conditionalFormatting>
  <conditionalFormatting sqref="K83:P83">
    <cfRule type="cellIs" dxfId="75" priority="77" operator="lessThan">
      <formula>0</formula>
    </cfRule>
  </conditionalFormatting>
  <conditionalFormatting sqref="K84:P84">
    <cfRule type="cellIs" dxfId="74" priority="76" operator="lessThan">
      <formula>0</formula>
    </cfRule>
  </conditionalFormatting>
  <conditionalFormatting sqref="K73:P73">
    <cfRule type="cellIs" dxfId="73" priority="75" operator="lessThan">
      <formula>0</formula>
    </cfRule>
  </conditionalFormatting>
  <conditionalFormatting sqref="K74:P77">
    <cfRule type="cellIs" dxfId="72" priority="74" operator="lessThan">
      <formula>0</formula>
    </cfRule>
  </conditionalFormatting>
  <conditionalFormatting sqref="K78:P78">
    <cfRule type="cellIs" dxfId="71" priority="73" operator="lessThan">
      <formula>0</formula>
    </cfRule>
  </conditionalFormatting>
  <conditionalFormatting sqref="K96:P96">
    <cfRule type="cellIs" dxfId="70" priority="72" operator="lessThan">
      <formula>0</formula>
    </cfRule>
  </conditionalFormatting>
  <conditionalFormatting sqref="K97:P98">
    <cfRule type="cellIs" dxfId="69" priority="71" operator="lessThan">
      <formula>0</formula>
    </cfRule>
  </conditionalFormatting>
  <conditionalFormatting sqref="K99:P99">
    <cfRule type="cellIs" dxfId="68" priority="70" operator="lessThan">
      <formula>0</formula>
    </cfRule>
  </conditionalFormatting>
  <conditionalFormatting sqref="K100:P100">
    <cfRule type="cellIs" dxfId="67" priority="69" operator="lessThan">
      <formula>0</formula>
    </cfRule>
  </conditionalFormatting>
  <conditionalFormatting sqref="K101:P101">
    <cfRule type="cellIs" dxfId="66" priority="68" operator="lessThan">
      <formula>0</formula>
    </cfRule>
  </conditionalFormatting>
  <conditionalFormatting sqref="K102:P102">
    <cfRule type="cellIs" dxfId="65" priority="67" operator="lessThan">
      <formula>0</formula>
    </cfRule>
  </conditionalFormatting>
  <conditionalFormatting sqref="B129:B135 B118 B110:H110 F138:H138 F109:H109 C114:H114 F115:H115 C116:H116">
    <cfRule type="cellIs" dxfId="64" priority="66" operator="lessThan">
      <formula>0</formula>
    </cfRule>
  </conditionalFormatting>
  <conditionalFormatting sqref="B109 B114:B115 B125:B127 B137:B139">
    <cfRule type="cellIs" dxfId="63" priority="65" operator="lessThan">
      <formula>0</formula>
    </cfRule>
  </conditionalFormatting>
  <conditionalFormatting sqref="B128">
    <cfRule type="cellIs" dxfId="62" priority="63" operator="lessThan">
      <formula>0</formula>
    </cfRule>
  </conditionalFormatting>
  <conditionalFormatting sqref="B111">
    <cfRule type="cellIs" dxfId="61" priority="64" operator="lessThan">
      <formula>0</formula>
    </cfRule>
  </conditionalFormatting>
  <conditionalFormatting sqref="B140">
    <cfRule type="cellIs" dxfId="60" priority="62" operator="lessThan">
      <formula>0</formula>
    </cfRule>
  </conditionalFormatting>
  <conditionalFormatting sqref="B112">
    <cfRule type="cellIs" dxfId="59" priority="61" operator="lessThan">
      <formula>0</formula>
    </cfRule>
  </conditionalFormatting>
  <conditionalFormatting sqref="B113">
    <cfRule type="cellIs" dxfId="58" priority="60" operator="lessThan">
      <formula>0</formula>
    </cfRule>
  </conditionalFormatting>
  <conditionalFormatting sqref="B136">
    <cfRule type="cellIs" dxfId="57" priority="59" operator="lessThan">
      <formula>0</formula>
    </cfRule>
  </conditionalFormatting>
  <conditionalFormatting sqref="C109:E109">
    <cfRule type="cellIs" dxfId="56" priority="58" operator="lessThan">
      <formula>0</formula>
    </cfRule>
  </conditionalFormatting>
  <conditionalFormatting sqref="B117">
    <cfRule type="cellIs" dxfId="55" priority="57" operator="lessThan">
      <formula>0</formula>
    </cfRule>
  </conditionalFormatting>
  <conditionalFormatting sqref="B119:B122">
    <cfRule type="cellIs" dxfId="54" priority="56" operator="lessThan">
      <formula>0</formula>
    </cfRule>
  </conditionalFormatting>
  <conditionalFormatting sqref="B123">
    <cfRule type="cellIs" dxfId="53" priority="55" operator="lessThan">
      <formula>0</formula>
    </cfRule>
  </conditionalFormatting>
  <conditionalFormatting sqref="F126:H126 C127:H127 C137:H137 C125:H125 C139:H139">
    <cfRule type="cellIs" dxfId="52" priority="54" operator="lessThan">
      <formula>0</formula>
    </cfRule>
  </conditionalFormatting>
  <conditionalFormatting sqref="C115:E115">
    <cfRule type="cellIs" dxfId="51" priority="53" operator="lessThan">
      <formula>0</formula>
    </cfRule>
  </conditionalFormatting>
  <conditionalFormatting sqref="C126:E126">
    <cfRule type="cellIs" dxfId="50" priority="52" operator="lessThan">
      <formula>0</formula>
    </cfRule>
  </conditionalFormatting>
  <conditionalFormatting sqref="C138:E138">
    <cfRule type="cellIs" dxfId="49" priority="51" operator="lessThan">
      <formula>0</formula>
    </cfRule>
  </conditionalFormatting>
  <conditionalFormatting sqref="B149">
    <cfRule type="cellIs" dxfId="48" priority="50" operator="lessThan">
      <formula>0</formula>
    </cfRule>
  </conditionalFormatting>
  <conditionalFormatting sqref="B141:B148">
    <cfRule type="cellIs" dxfId="47" priority="49" operator="lessThan">
      <formula>0</formula>
    </cfRule>
  </conditionalFormatting>
  <conditionalFormatting sqref="B150">
    <cfRule type="cellIs" dxfId="46" priority="48" operator="lessThan">
      <formula>0</formula>
    </cfRule>
  </conditionalFormatting>
  <conditionalFormatting sqref="C112:H112">
    <cfRule type="cellIs" dxfId="45" priority="46" operator="lessThan">
      <formula>0</formula>
    </cfRule>
  </conditionalFormatting>
  <conditionalFormatting sqref="C111:H111">
    <cfRule type="cellIs" dxfId="44" priority="47" operator="lessThan">
      <formula>0</formula>
    </cfRule>
  </conditionalFormatting>
  <conditionalFormatting sqref="C113:H113">
    <cfRule type="cellIs" dxfId="43" priority="45" operator="lessThan">
      <formula>0</formula>
    </cfRule>
  </conditionalFormatting>
  <conditionalFormatting sqref="C118:H118">
    <cfRule type="cellIs" dxfId="42" priority="44" operator="lessThan">
      <formula>0</formula>
    </cfRule>
  </conditionalFormatting>
  <conditionalFormatting sqref="C117:H117">
    <cfRule type="cellIs" dxfId="41" priority="43" operator="lessThan">
      <formula>0</formula>
    </cfRule>
  </conditionalFormatting>
  <conditionalFormatting sqref="C119:H124">
    <cfRule type="cellIs" dxfId="40" priority="42" operator="lessThan">
      <formula>0</formula>
    </cfRule>
  </conditionalFormatting>
  <conditionalFormatting sqref="C129:H135">
    <cfRule type="cellIs" dxfId="39" priority="41" operator="lessThan">
      <formula>0</formula>
    </cfRule>
  </conditionalFormatting>
  <conditionalFormatting sqref="C128:H128">
    <cfRule type="cellIs" dxfId="38" priority="40" operator="lessThan">
      <formula>0</formula>
    </cfRule>
  </conditionalFormatting>
  <conditionalFormatting sqref="C136:H136">
    <cfRule type="cellIs" dxfId="37" priority="39" operator="lessThan">
      <formula>0</formula>
    </cfRule>
  </conditionalFormatting>
  <conditionalFormatting sqref="C140:H140">
    <cfRule type="cellIs" dxfId="36" priority="38" operator="lessThan">
      <formula>0</formula>
    </cfRule>
  </conditionalFormatting>
  <conditionalFormatting sqref="C141:H149">
    <cfRule type="cellIs" dxfId="35" priority="37" operator="lessThan">
      <formula>0</formula>
    </cfRule>
  </conditionalFormatting>
  <conditionalFormatting sqref="C150:H150">
    <cfRule type="cellIs" dxfId="34" priority="36" operator="lessThan">
      <formula>0</formula>
    </cfRule>
  </conditionalFormatting>
  <conditionalFormatting sqref="K136:P136">
    <cfRule type="cellIs" dxfId="33" priority="35" operator="lessThan">
      <formula>0</formula>
    </cfRule>
  </conditionalFormatting>
  <conditionalFormatting sqref="N107:P107 K108:P108">
    <cfRule type="cellIs" dxfId="32" priority="34" operator="lessThan">
      <formula>0</formula>
    </cfRule>
  </conditionalFormatting>
  <conditionalFormatting sqref="K107:M107">
    <cfRule type="cellIs" dxfId="31" priority="33" operator="lessThan">
      <formula>0</formula>
    </cfRule>
  </conditionalFormatting>
  <conditionalFormatting sqref="N122 K123:P123 N116 K117:P117 N131 K132:P132">
    <cfRule type="cellIs" dxfId="30" priority="32" operator="lessThan">
      <formula>0</formula>
    </cfRule>
  </conditionalFormatting>
  <conditionalFormatting sqref="K131:M131">
    <cfRule type="cellIs" dxfId="29" priority="31" operator="lessThan">
      <formula>0</formula>
    </cfRule>
  </conditionalFormatting>
  <conditionalFormatting sqref="K122:M122">
    <cfRule type="cellIs" dxfId="28" priority="30" operator="lessThan">
      <formula>0</formula>
    </cfRule>
  </conditionalFormatting>
  <conditionalFormatting sqref="K116:M116">
    <cfRule type="cellIs" dxfId="27" priority="29" operator="lessThan">
      <formula>0</formula>
    </cfRule>
  </conditionalFormatting>
  <conditionalFormatting sqref="N137 K138:P138">
    <cfRule type="cellIs" dxfId="26" priority="28" operator="lessThan">
      <formula>0</formula>
    </cfRule>
  </conditionalFormatting>
  <conditionalFormatting sqref="K137">
    <cfRule type="cellIs" dxfId="25" priority="27" operator="lessThan">
      <formula>0</formula>
    </cfRule>
  </conditionalFormatting>
  <conditionalFormatting sqref="K110:P114">
    <cfRule type="cellIs" dxfId="24" priority="26" operator="lessThan">
      <formula>0</formula>
    </cfRule>
  </conditionalFormatting>
  <conditionalFormatting sqref="K109:P109">
    <cfRule type="cellIs" dxfId="23" priority="25" operator="lessThan">
      <formula>0</formula>
    </cfRule>
  </conditionalFormatting>
  <conditionalFormatting sqref="K139:P139">
    <cfRule type="cellIs" dxfId="22" priority="24" operator="lessThan">
      <formula>0</formula>
    </cfRule>
  </conditionalFormatting>
  <conditionalFormatting sqref="K143:P143">
    <cfRule type="cellIs" dxfId="21" priority="22" operator="lessThan">
      <formula>0</formula>
    </cfRule>
  </conditionalFormatting>
  <conditionalFormatting sqref="K118:P118">
    <cfRule type="cellIs" dxfId="20" priority="21" operator="lessThan">
      <formula>0</formula>
    </cfRule>
  </conditionalFormatting>
  <conditionalFormatting sqref="K119:P119">
    <cfRule type="cellIs" dxfId="19" priority="20" operator="lessThan">
      <formula>0</formula>
    </cfRule>
  </conditionalFormatting>
  <conditionalFormatting sqref="K120:P120">
    <cfRule type="cellIs" dxfId="18" priority="19" operator="lessThan">
      <formula>0</formula>
    </cfRule>
  </conditionalFormatting>
  <conditionalFormatting sqref="K133:P133">
    <cfRule type="cellIs" dxfId="17" priority="18" operator="lessThan">
      <formula>0</formula>
    </cfRule>
  </conditionalFormatting>
  <conditionalFormatting sqref="K134:P134">
    <cfRule type="cellIs" dxfId="16" priority="17" operator="lessThan">
      <formula>0</formula>
    </cfRule>
  </conditionalFormatting>
  <conditionalFormatting sqref="K135:P135">
    <cfRule type="cellIs" dxfId="15" priority="16" operator="lessThan">
      <formula>0</formula>
    </cfRule>
  </conditionalFormatting>
  <conditionalFormatting sqref="K124:P124">
    <cfRule type="cellIs" dxfId="14" priority="15" operator="lessThan">
      <formula>0</formula>
    </cfRule>
  </conditionalFormatting>
  <conditionalFormatting sqref="K125:P128">
    <cfRule type="cellIs" dxfId="13" priority="14" operator="lessThan">
      <formula>0</formula>
    </cfRule>
  </conditionalFormatting>
  <conditionalFormatting sqref="K129:P129">
    <cfRule type="cellIs" dxfId="12" priority="13" operator="lessThan">
      <formula>0</formula>
    </cfRule>
  </conditionalFormatting>
  <conditionalFormatting sqref="K147:P147">
    <cfRule type="cellIs" dxfId="11" priority="12" operator="lessThan">
      <formula>0</formula>
    </cfRule>
  </conditionalFormatting>
  <conditionalFormatting sqref="K148:P149">
    <cfRule type="cellIs" dxfId="10" priority="11" operator="lessThan">
      <formula>0</formula>
    </cfRule>
  </conditionalFormatting>
  <conditionalFormatting sqref="K150:P150">
    <cfRule type="cellIs" dxfId="9" priority="10" operator="lessThan">
      <formula>0</formula>
    </cfRule>
  </conditionalFormatting>
  <conditionalFormatting sqref="K151:P151">
    <cfRule type="cellIs" dxfId="8" priority="9" operator="lessThan">
      <formula>0</formula>
    </cfRule>
  </conditionalFormatting>
  <conditionalFormatting sqref="K152:P152">
    <cfRule type="cellIs" dxfId="7" priority="8" operator="lessThan">
      <formula>0</formula>
    </cfRule>
  </conditionalFormatting>
  <conditionalFormatting sqref="K153:P153">
    <cfRule type="cellIs" dxfId="6" priority="7" operator="lessThan">
      <formula>0</formula>
    </cfRule>
  </conditionalFormatting>
  <conditionalFormatting sqref="B63 F63:H63 C64:H64">
    <cfRule type="cellIs" dxfId="5" priority="6" operator="lessThan">
      <formula>0</formula>
    </cfRule>
  </conditionalFormatting>
  <conditionalFormatting sqref="C65:H65">
    <cfRule type="cellIs" dxfId="4" priority="5" operator="lessThan">
      <formula>0</formula>
    </cfRule>
  </conditionalFormatting>
  <conditionalFormatting sqref="C63:E63">
    <cfRule type="cellIs" dxfId="3" priority="4" operator="lessThan">
      <formula>0</formula>
    </cfRule>
  </conditionalFormatting>
  <conditionalFormatting sqref="B65">
    <cfRule type="cellIs" dxfId="2" priority="3" operator="lessThan">
      <formula>0</formula>
    </cfRule>
  </conditionalFormatting>
  <conditionalFormatting sqref="B67:B72">
    <cfRule type="cellIs" dxfId="1" priority="2" operator="lessThan">
      <formula>0</formula>
    </cfRule>
  </conditionalFormatting>
  <conditionalFormatting sqref="B124">
    <cfRule type="cellIs" dxfId="0" priority="1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CFF66"/>
  </sheetPr>
  <dimension ref="A1:AB130"/>
  <sheetViews>
    <sheetView topLeftCell="A22" zoomScale="80" zoomScaleNormal="80" workbookViewId="0">
      <selection activeCell="C4" sqref="C4:J138"/>
    </sheetView>
  </sheetViews>
  <sheetFormatPr defaultRowHeight="15"/>
  <cols>
    <col min="1" max="1" width="31.28515625" bestFit="1" customWidth="1"/>
    <col min="2" max="2" width="31" bestFit="1" customWidth="1"/>
    <col min="3" max="3" width="20.5703125" bestFit="1" customWidth="1"/>
    <col min="4" max="4" width="13.5703125" bestFit="1" customWidth="1"/>
    <col min="5" max="5" width="12.7109375" bestFit="1" customWidth="1"/>
    <col min="6" max="6" width="10.140625" bestFit="1" customWidth="1"/>
    <col min="7" max="7" width="7.7109375" bestFit="1" customWidth="1"/>
    <col min="8" max="8" width="7.5703125" bestFit="1" customWidth="1"/>
    <col min="9" max="9" width="7.7109375" bestFit="1" customWidth="1"/>
    <col min="10" max="10" width="7.5703125" bestFit="1" customWidth="1"/>
    <col min="12" max="12" width="14.85546875" bestFit="1" customWidth="1"/>
    <col min="13" max="13" width="13.7109375" bestFit="1" customWidth="1"/>
    <col min="15" max="15" width="13.5703125" bestFit="1" customWidth="1"/>
    <col min="16" max="16" width="12.7109375" bestFit="1" customWidth="1"/>
    <col min="20" max="20" width="16.140625" bestFit="1" customWidth="1"/>
  </cols>
  <sheetData>
    <row r="1" spans="1:20">
      <c r="A1" s="391" t="s">
        <v>0</v>
      </c>
      <c r="B1" s="391" t="s">
        <v>1</v>
      </c>
      <c r="C1" s="391" t="s">
        <v>295</v>
      </c>
      <c r="D1" s="391" t="s">
        <v>3</v>
      </c>
      <c r="E1" s="391"/>
      <c r="F1" s="391"/>
      <c r="G1" s="391" t="s">
        <v>4</v>
      </c>
      <c r="H1" s="391"/>
      <c r="I1" s="391" t="s">
        <v>5</v>
      </c>
      <c r="J1" s="391"/>
      <c r="K1" s="391"/>
      <c r="L1" s="391" t="s">
        <v>6</v>
      </c>
      <c r="M1" s="391"/>
      <c r="N1" s="391"/>
      <c r="O1" s="391" t="s">
        <v>7</v>
      </c>
      <c r="P1" s="391"/>
      <c r="Q1" s="391"/>
    </row>
    <row r="2" spans="1:20" ht="30">
      <c r="A2" s="390"/>
      <c r="B2" s="390"/>
      <c r="C2" s="390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20">
      <c r="A3" s="392" t="s">
        <v>111</v>
      </c>
      <c r="B3" s="392" t="s">
        <v>336</v>
      </c>
      <c r="C3" s="249" t="s">
        <v>11</v>
      </c>
      <c r="D3" s="369">
        <v>277697255.80127639</v>
      </c>
      <c r="E3" s="369">
        <v>7918271.6007416844</v>
      </c>
      <c r="F3" s="370">
        <v>2.9350957874671953E-2</v>
      </c>
      <c r="G3" s="377">
        <v>99.960757139894824</v>
      </c>
      <c r="H3" s="377">
        <v>-2.9229583870872489E-2</v>
      </c>
      <c r="I3" s="378">
        <v>2.8747802741311808</v>
      </c>
      <c r="J3" s="378">
        <v>3.2845687795865608E-2</v>
      </c>
      <c r="K3" s="370">
        <v>1.1557510138972002E-2</v>
      </c>
      <c r="L3" s="371">
        <v>798318593.15786994</v>
      </c>
      <c r="M3" s="371">
        <v>31624367.291961789</v>
      </c>
      <c r="N3" s="370">
        <v>4.1247692006868938E-2</v>
      </c>
      <c r="O3" s="369">
        <v>310316116.3023541</v>
      </c>
      <c r="P3" s="369">
        <v>2648214.1856004</v>
      </c>
      <c r="Q3" s="370">
        <v>8.6073788243125112E-3</v>
      </c>
      <c r="T3" s="259"/>
    </row>
    <row r="4" spans="1:20">
      <c r="A4" s="392"/>
      <c r="B4" s="392"/>
      <c r="C4" s="250" t="s">
        <v>349</v>
      </c>
      <c r="D4" s="369">
        <v>4988203.6919456888</v>
      </c>
      <c r="E4" s="369">
        <v>-287388.15017115511</v>
      </c>
      <c r="F4" s="374">
        <v>-5.4475053941216184E-2</v>
      </c>
      <c r="G4" s="379">
        <v>1.7955691221224443</v>
      </c>
      <c r="H4" s="379">
        <v>-0.1597587171326651</v>
      </c>
      <c r="I4" s="380">
        <v>4.9115851010668514</v>
      </c>
      <c r="J4" s="380">
        <v>-2.5857385902313901E-2</v>
      </c>
      <c r="K4" s="374">
        <v>-5.2369999185927496E-3</v>
      </c>
      <c r="L4" s="375">
        <v>24499986.934447106</v>
      </c>
      <c r="M4" s="375">
        <v>-1547944.3707285263</v>
      </c>
      <c r="N4" s="374">
        <v>-5.9426768006753582E-2</v>
      </c>
      <c r="O4" s="369">
        <v>10431960.301249027</v>
      </c>
      <c r="P4" s="369">
        <v>-796793.00257233158</v>
      </c>
      <c r="Q4" s="374">
        <v>-7.0960059501990108E-2</v>
      </c>
      <c r="T4" s="257"/>
    </row>
    <row r="5" spans="1:20">
      <c r="A5" s="392"/>
      <c r="B5" s="392"/>
      <c r="C5" s="250" t="s">
        <v>350</v>
      </c>
      <c r="D5" s="369">
        <v>117791017.03470255</v>
      </c>
      <c r="E5" s="369">
        <v>12512666.251800239</v>
      </c>
      <c r="F5" s="370">
        <v>0.11885317502363794</v>
      </c>
      <c r="G5" s="377">
        <v>42.400416284606997</v>
      </c>
      <c r="H5" s="377">
        <v>3.3803979971280782</v>
      </c>
      <c r="I5" s="378">
        <v>3.2032033374523898</v>
      </c>
      <c r="J5" s="378">
        <v>-4.6637635735234273E-2</v>
      </c>
      <c r="K5" s="370">
        <v>-1.4350743965631492E-2</v>
      </c>
      <c r="L5" s="371">
        <v>377308578.88747054</v>
      </c>
      <c r="M5" s="371">
        <v>35170680.923575222</v>
      </c>
      <c r="N5" s="370">
        <v>0.10279679957373991</v>
      </c>
      <c r="O5" s="369">
        <v>137874295.89144421</v>
      </c>
      <c r="P5" s="369">
        <v>6568466.3827578127</v>
      </c>
      <c r="Q5" s="370">
        <v>5.002417948491223E-2</v>
      </c>
    </row>
    <row r="6" spans="1:20">
      <c r="A6" s="392"/>
      <c r="B6" s="392"/>
      <c r="C6" s="250" t="s">
        <v>351</v>
      </c>
      <c r="D6" s="369">
        <v>147270656.78842926</v>
      </c>
      <c r="E6" s="369">
        <v>-4789796.7887260318</v>
      </c>
      <c r="F6" s="374">
        <v>-3.149929305120542E-2</v>
      </c>
      <c r="G6" s="379">
        <v>53.011997956493005</v>
      </c>
      <c r="H6" s="379">
        <v>-3.3471835396000102</v>
      </c>
      <c r="I6" s="380">
        <v>2.4629990924678733</v>
      </c>
      <c r="J6" s="380">
        <v>4.9700695119669458E-2</v>
      </c>
      <c r="K6" s="374">
        <v>2.0594508815935029E-2</v>
      </c>
      <c r="L6" s="375">
        <v>362727494.0170489</v>
      </c>
      <c r="M6" s="375">
        <v>-4239754.9007409215</v>
      </c>
      <c r="N6" s="374">
        <v>-1.1553496703709209E-2</v>
      </c>
      <c r="O6" s="369">
        <v>146898435.80029202</v>
      </c>
      <c r="P6" s="369">
        <v>-3714570.6759867668</v>
      </c>
      <c r="Q6" s="374">
        <v>-2.4663013924841898E-2</v>
      </c>
    </row>
    <row r="7" spans="1:20" s="248" customFormat="1">
      <c r="A7" s="392"/>
      <c r="B7" s="392"/>
      <c r="C7" s="250" t="s">
        <v>352</v>
      </c>
      <c r="D7" s="369">
        <v>3783877.3868916444</v>
      </c>
      <c r="E7" s="369">
        <v>637470.29228979629</v>
      </c>
      <c r="F7" s="370">
        <v>0.20260261089020423</v>
      </c>
      <c r="G7" s="377">
        <v>1.362056126290597</v>
      </c>
      <c r="H7" s="377">
        <v>0.1958822504821589</v>
      </c>
      <c r="I7" s="378">
        <v>4.6516658660323458</v>
      </c>
      <c r="J7" s="378">
        <v>-5.4453276120649541E-2</v>
      </c>
      <c r="K7" s="370">
        <v>-1.1570738962579217E-2</v>
      </c>
      <c r="L7" s="371">
        <v>17601333.281855531</v>
      </c>
      <c r="M7" s="371">
        <v>2793966.6249437835</v>
      </c>
      <c r="N7" s="370">
        <v>0.18868761000387752</v>
      </c>
      <c r="O7" s="369">
        <v>8164206.2621262074</v>
      </c>
      <c r="P7" s="369">
        <v>932980.23260343634</v>
      </c>
      <c r="Q7" s="370">
        <v>0.12902103029201106</v>
      </c>
    </row>
    <row r="8" spans="1:20" s="248" customFormat="1">
      <c r="A8" s="392"/>
      <c r="B8" s="392"/>
      <c r="C8" s="250" t="s">
        <v>353</v>
      </c>
      <c r="D8" s="369">
        <v>3863500.8993066042</v>
      </c>
      <c r="E8" s="369">
        <v>-154680.00445719995</v>
      </c>
      <c r="F8" s="374">
        <v>-3.8495032494010456E-2</v>
      </c>
      <c r="G8" s="379">
        <v>1.3907176503815404</v>
      </c>
      <c r="H8" s="379">
        <v>-9.8567574750667131E-2</v>
      </c>
      <c r="I8" s="380">
        <v>4.1882221484540025</v>
      </c>
      <c r="J8" s="380">
        <v>2.3705561741521386E-2</v>
      </c>
      <c r="K8" s="374">
        <v>5.692272139618211E-3</v>
      </c>
      <c r="L8" s="375">
        <v>16181200.037047878</v>
      </c>
      <c r="M8" s="375">
        <v>-552580.98508783244</v>
      </c>
      <c r="N8" s="374">
        <v>-3.3021884555371528E-2</v>
      </c>
      <c r="O8" s="369">
        <v>6947218.0472426414</v>
      </c>
      <c r="P8" s="369">
        <v>-341868.7512017535</v>
      </c>
      <c r="Q8" s="374">
        <v>-4.6901451533642544E-2</v>
      </c>
    </row>
    <row r="9" spans="1:20">
      <c r="A9" s="392"/>
      <c r="B9" s="392" t="s">
        <v>320</v>
      </c>
      <c r="C9" s="250" t="s">
        <v>11</v>
      </c>
      <c r="D9" s="369">
        <v>3437970450.7066822</v>
      </c>
      <c r="E9" s="369">
        <v>106195137.71920633</v>
      </c>
      <c r="F9" s="370">
        <v>3.1873439155771045E-2</v>
      </c>
      <c r="G9" s="377">
        <v>99.952532315400745</v>
      </c>
      <c r="H9" s="377">
        <v>-3.9005096416914853E-2</v>
      </c>
      <c r="I9" s="378">
        <v>2.8519074926475643</v>
      </c>
      <c r="J9" s="378">
        <v>0.10710546265965526</v>
      </c>
      <c r="K9" s="370">
        <v>3.9021197700049449E-2</v>
      </c>
      <c r="L9" s="371">
        <v>9804773687.8713112</v>
      </c>
      <c r="M9" s="371">
        <v>659710045.31968689</v>
      </c>
      <c r="N9" s="370">
        <v>7.2138376626498454E-2</v>
      </c>
      <c r="O9" s="369">
        <v>3882475069.2665091</v>
      </c>
      <c r="P9" s="369">
        <v>4075733.5749015808</v>
      </c>
      <c r="Q9" s="370">
        <v>1.0508803302934726E-3</v>
      </c>
    </row>
    <row r="10" spans="1:20">
      <c r="A10" s="392"/>
      <c r="B10" s="392"/>
      <c r="C10" s="250" t="s">
        <v>349</v>
      </c>
      <c r="D10" s="369">
        <v>64881905.989875287</v>
      </c>
      <c r="E10" s="369">
        <v>-4677218.5803713053</v>
      </c>
      <c r="F10" s="374">
        <v>-6.724090634073264E-2</v>
      </c>
      <c r="G10" s="379">
        <v>1.8863195301183509</v>
      </c>
      <c r="H10" s="379">
        <v>-0.20125335623049612</v>
      </c>
      <c r="I10" s="380">
        <v>4.8506761081682592</v>
      </c>
      <c r="J10" s="380">
        <v>5.2364817964638988E-2</v>
      </c>
      <c r="K10" s="374">
        <v>1.0913176490143232E-2</v>
      </c>
      <c r="L10" s="375">
        <v>314721111.2375071</v>
      </c>
      <c r="M10" s="375">
        <v>-19045221.524587154</v>
      </c>
      <c r="N10" s="374">
        <v>-5.7061541728843042E-2</v>
      </c>
      <c r="O10" s="369">
        <v>137265691.78402436</v>
      </c>
      <c r="P10" s="369">
        <v>-13853828.384321511</v>
      </c>
      <c r="Q10" s="374">
        <v>-9.1674645134450283E-2</v>
      </c>
    </row>
    <row r="11" spans="1:20">
      <c r="A11" s="392"/>
      <c r="B11" s="392"/>
      <c r="C11" s="250" t="s">
        <v>350</v>
      </c>
      <c r="D11" s="369">
        <v>1409702733.3945878</v>
      </c>
      <c r="E11" s="369">
        <v>132379946.29320884</v>
      </c>
      <c r="F11" s="370">
        <v>0.10363860069671024</v>
      </c>
      <c r="G11" s="377">
        <v>40.984458719174945</v>
      </c>
      <c r="H11" s="377">
        <v>2.6501002300090661</v>
      </c>
      <c r="I11" s="378">
        <v>3.2003975364045303</v>
      </c>
      <c r="J11" s="378">
        <v>2.609775298769712E-2</v>
      </c>
      <c r="K11" s="370">
        <v>8.2215779127217028E-3</v>
      </c>
      <c r="L11" s="371">
        <v>4511609155.0187712</v>
      </c>
      <c r="M11" s="371">
        <v>457003708.56947851</v>
      </c>
      <c r="N11" s="370">
        <v>0.11271225143982548</v>
      </c>
      <c r="O11" s="369">
        <v>1699603840.8219006</v>
      </c>
      <c r="P11" s="369">
        <v>41968424.914480209</v>
      </c>
      <c r="Q11" s="370">
        <v>2.5318248217751738E-2</v>
      </c>
    </row>
    <row r="12" spans="1:20">
      <c r="A12" s="392"/>
      <c r="B12" s="392"/>
      <c r="C12" s="250" t="s">
        <v>351</v>
      </c>
      <c r="D12" s="369">
        <v>1871700408.109211</v>
      </c>
      <c r="E12" s="369">
        <v>-21284111.517865181</v>
      </c>
      <c r="F12" s="374">
        <v>-1.1243679648293276E-2</v>
      </c>
      <c r="G12" s="379">
        <v>54.416173207023853</v>
      </c>
      <c r="H12" s="379">
        <v>-2.3951104580082045</v>
      </c>
      <c r="I12" s="380">
        <v>2.4412403623118442</v>
      </c>
      <c r="J12" s="380">
        <v>0.13650747406730801</v>
      </c>
      <c r="K12" s="374">
        <v>5.9229195176401864E-2</v>
      </c>
      <c r="L12" s="375">
        <v>4569270582.431757</v>
      </c>
      <c r="M12" s="375">
        <v>206446903.10945034</v>
      </c>
      <c r="N12" s="374">
        <v>4.7319561431719032E-2</v>
      </c>
      <c r="O12" s="369">
        <v>1860951005.2423127</v>
      </c>
      <c r="P12" s="369">
        <v>-25658735.610185146</v>
      </c>
      <c r="Q12" s="374">
        <v>-1.360044690461038E-2</v>
      </c>
    </row>
    <row r="13" spans="1:20" s="248" customFormat="1">
      <c r="A13" s="392"/>
      <c r="B13" s="392"/>
      <c r="C13" s="250" t="s">
        <v>352</v>
      </c>
      <c r="D13" s="369">
        <v>42550531.412137032</v>
      </c>
      <c r="E13" s="369">
        <v>3009444.6930263937</v>
      </c>
      <c r="F13" s="370">
        <v>7.610930661579153E-2</v>
      </c>
      <c r="G13" s="377">
        <v>1.2370767657804858</v>
      </c>
      <c r="H13" s="377">
        <v>5.0389885496028741E-2</v>
      </c>
      <c r="I13" s="378">
        <v>4.7371021207293138</v>
      </c>
      <c r="J13" s="378">
        <v>0.19946528387419438</v>
      </c>
      <c r="K13" s="370">
        <v>4.3957965576733316E-2</v>
      </c>
      <c r="L13" s="371">
        <v>201566212.59059361</v>
      </c>
      <c r="M13" s="371">
        <v>22143120.924674451</v>
      </c>
      <c r="N13" s="370">
        <v>0.12341288247281086</v>
      </c>
      <c r="O13" s="369">
        <v>94577146.168435395</v>
      </c>
      <c r="P13" s="369">
        <v>5976707.8350089937</v>
      </c>
      <c r="Q13" s="370">
        <v>6.7456865309368938E-2</v>
      </c>
    </row>
    <row r="14" spans="1:20" s="248" customFormat="1">
      <c r="A14" s="392"/>
      <c r="B14" s="392"/>
      <c r="C14" s="250" t="s">
        <v>353</v>
      </c>
      <c r="D14" s="369">
        <v>49134871.800669506</v>
      </c>
      <c r="E14" s="369">
        <v>-3232923.1684547067</v>
      </c>
      <c r="F14" s="374">
        <v>-6.1734949320681187E-2</v>
      </c>
      <c r="G14" s="379">
        <v>1.4285040932972515</v>
      </c>
      <c r="H14" s="379">
        <v>-0.14313139767298355</v>
      </c>
      <c r="I14" s="380">
        <v>4.225240017617236</v>
      </c>
      <c r="J14" s="380">
        <v>0.13025964889160235</v>
      </c>
      <c r="K14" s="374">
        <v>3.1809590562735572E-2</v>
      </c>
      <c r="L14" s="375">
        <v>207606626.59268147</v>
      </c>
      <c r="M14" s="375">
        <v>-6838465.7593311965</v>
      </c>
      <c r="N14" s="374">
        <v>-3.1889122219247723E-2</v>
      </c>
      <c r="O14" s="369">
        <v>90077385.249836043</v>
      </c>
      <c r="P14" s="369">
        <v>-4356835.180080995</v>
      </c>
      <c r="Q14" s="374">
        <v>-4.613619046407394E-2</v>
      </c>
    </row>
    <row r="15" spans="1:20">
      <c r="A15" s="392"/>
      <c r="B15" s="392" t="s">
        <v>321</v>
      </c>
      <c r="C15" s="250" t="s">
        <v>11</v>
      </c>
      <c r="D15" s="369">
        <v>556761254.42953002</v>
      </c>
      <c r="E15" s="369">
        <v>14112393.394995332</v>
      </c>
      <c r="F15" s="370">
        <v>2.600649224268289E-2</v>
      </c>
      <c r="G15" s="377">
        <v>99.960717543015022</v>
      </c>
      <c r="H15" s="377">
        <v>-2.9207221713434706E-2</v>
      </c>
      <c r="I15" s="378">
        <v>2.8522102179842421</v>
      </c>
      <c r="J15" s="378">
        <v>2.412510057663475E-2</v>
      </c>
      <c r="K15" s="370">
        <v>8.5305426021792669E-3</v>
      </c>
      <c r="L15" s="371">
        <v>1588000138.86163</v>
      </c>
      <c r="M15" s="371">
        <v>53342970.99167347</v>
      </c>
      <c r="N15" s="370">
        <v>3.4758884334871613E-2</v>
      </c>
      <c r="O15" s="369">
        <v>623731591.05219817</v>
      </c>
      <c r="P15" s="369">
        <v>5605745.0753467083</v>
      </c>
      <c r="Q15" s="370">
        <v>9.0689381649908252E-3</v>
      </c>
    </row>
    <row r="16" spans="1:20">
      <c r="A16" s="392"/>
      <c r="B16" s="392"/>
      <c r="C16" s="250" t="s">
        <v>349</v>
      </c>
      <c r="D16" s="369">
        <v>10289496.553828398</v>
      </c>
      <c r="E16" s="369">
        <v>-555278.93283498473</v>
      </c>
      <c r="F16" s="374">
        <v>-5.1202436926227939E-2</v>
      </c>
      <c r="G16" s="379">
        <v>1.8473725506113703</v>
      </c>
      <c r="H16" s="379">
        <v>-0.15091467132169623</v>
      </c>
      <c r="I16" s="380">
        <v>4.8125958160113234</v>
      </c>
      <c r="J16" s="380">
        <v>-6.0913149515695153E-2</v>
      </c>
      <c r="K16" s="374">
        <v>-1.249882783566564E-2</v>
      </c>
      <c r="L16" s="375">
        <v>49519188.063817479</v>
      </c>
      <c r="M16" s="375">
        <v>-3332922.4995641559</v>
      </c>
      <c r="N16" s="374">
        <v>-6.3061294317986183E-2</v>
      </c>
      <c r="O16" s="369">
        <v>21634206.518038034</v>
      </c>
      <c r="P16" s="369">
        <v>-1612589.5298804492</v>
      </c>
      <c r="Q16" s="374">
        <v>-6.9368248706463798E-2</v>
      </c>
    </row>
    <row r="17" spans="1:17">
      <c r="A17" s="392"/>
      <c r="B17" s="392"/>
      <c r="C17" s="250" t="s">
        <v>350</v>
      </c>
      <c r="D17" s="369">
        <v>235003590.21214521</v>
      </c>
      <c r="E17" s="369">
        <v>23663004.381014436</v>
      </c>
      <c r="F17" s="370">
        <v>0.11196620984065069</v>
      </c>
      <c r="G17" s="377">
        <v>42.19246098017404</v>
      </c>
      <c r="H17" s="377">
        <v>3.2502816181804164</v>
      </c>
      <c r="I17" s="378">
        <v>3.1760242166148007</v>
      </c>
      <c r="J17" s="378">
        <v>-6.2493700220866089E-2</v>
      </c>
      <c r="K17" s="370">
        <v>-1.9297006169392523E-2</v>
      </c>
      <c r="L17" s="371">
        <v>746377093.50519419</v>
      </c>
      <c r="M17" s="371">
        <v>61946819.736531138</v>
      </c>
      <c r="N17" s="370">
        <v>9.0508591029199739E-2</v>
      </c>
      <c r="O17" s="369">
        <v>275967633.39395404</v>
      </c>
      <c r="P17" s="369">
        <v>13656543.09904024</v>
      </c>
      <c r="Q17" s="370">
        <v>5.206239310616384E-2</v>
      </c>
    </row>
    <row r="18" spans="1:17">
      <c r="A18" s="392"/>
      <c r="B18" s="392"/>
      <c r="C18" s="250" t="s">
        <v>351</v>
      </c>
      <c r="D18" s="369">
        <v>296470473.62719429</v>
      </c>
      <c r="E18" s="369">
        <v>-9202237.8523822427</v>
      </c>
      <c r="F18" s="374">
        <v>-3.0104871998026191E-2</v>
      </c>
      <c r="G18" s="379">
        <v>53.228203360625272</v>
      </c>
      <c r="H18" s="379">
        <v>-3.0958647765568514</v>
      </c>
      <c r="I18" s="380">
        <v>2.4470534046006382</v>
      </c>
      <c r="J18" s="380">
        <v>4.6780385863332885E-2</v>
      </c>
      <c r="K18" s="374">
        <v>1.9489610347718823E-2</v>
      </c>
      <c r="L18" s="375">
        <v>725479081.85298955</v>
      </c>
      <c r="M18" s="375">
        <v>-8218880.0757110119</v>
      </c>
      <c r="N18" s="374">
        <v>-1.1201993875116839E-2</v>
      </c>
      <c r="O18" s="369">
        <v>295999315.83957541</v>
      </c>
      <c r="P18" s="369">
        <v>-6727866.0482470393</v>
      </c>
      <c r="Q18" s="374">
        <v>-2.2224188810174617E-2</v>
      </c>
    </row>
    <row r="19" spans="1:17" s="248" customFormat="1">
      <c r="A19" s="392"/>
      <c r="B19" s="392"/>
      <c r="C19" s="250" t="s">
        <v>352</v>
      </c>
      <c r="D19" s="369">
        <v>7316725.8432907863</v>
      </c>
      <c r="E19" s="369">
        <v>862792.25453233905</v>
      </c>
      <c r="F19" s="370">
        <v>0.13368471222498521</v>
      </c>
      <c r="G19" s="377">
        <v>1.3136423548550666</v>
      </c>
      <c r="H19" s="377">
        <v>0.12442335834556917</v>
      </c>
      <c r="I19" s="378">
        <v>4.6910362972380808</v>
      </c>
      <c r="J19" s="378">
        <v>0.1194767347099992</v>
      </c>
      <c r="K19" s="370">
        <v>2.6134786843710799E-2</v>
      </c>
      <c r="L19" s="371">
        <v>34323026.507816985</v>
      </c>
      <c r="M19" s="371">
        <v>4818484.6942071281</v>
      </c>
      <c r="N19" s="370">
        <v>0.1633133205269589</v>
      </c>
      <c r="O19" s="369">
        <v>16175448.659662843</v>
      </c>
      <c r="P19" s="369">
        <v>1475843.7365583722</v>
      </c>
      <c r="Q19" s="370">
        <v>0.10040023145375002</v>
      </c>
    </row>
    <row r="20" spans="1:17" s="248" customFormat="1">
      <c r="A20" s="392"/>
      <c r="B20" s="392"/>
      <c r="C20" s="250" t="s">
        <v>353</v>
      </c>
      <c r="D20" s="369">
        <v>7680968.193103347</v>
      </c>
      <c r="E20" s="369">
        <v>-655886.45536044706</v>
      </c>
      <c r="F20" s="374">
        <v>-7.8673130696995566E-2</v>
      </c>
      <c r="G20" s="379">
        <v>1.3790382967550177</v>
      </c>
      <c r="H20" s="379">
        <v>-0.1571327503658575</v>
      </c>
      <c r="I20" s="380">
        <v>4.2054267274293524</v>
      </c>
      <c r="J20" s="380">
        <v>0.10648519173898841</v>
      </c>
      <c r="K20" s="374">
        <v>2.5978704700176613E-2</v>
      </c>
      <c r="L20" s="375">
        <v>32301748.931811556</v>
      </c>
      <c r="M20" s="375">
        <v>-1870530.8637899756</v>
      </c>
      <c r="N20" s="374">
        <v>-5.4738252027034501E-2</v>
      </c>
      <c r="O20" s="369">
        <v>13954986.640967846</v>
      </c>
      <c r="P20" s="369">
        <v>-1186186.1821244266</v>
      </c>
      <c r="Q20" s="374">
        <v>-7.834176361261376E-2</v>
      </c>
    </row>
    <row r="21" spans="1:17">
      <c r="A21" s="392" t="s">
        <v>112</v>
      </c>
      <c r="B21" s="392" t="s">
        <v>336</v>
      </c>
      <c r="C21" s="250" t="s">
        <v>11</v>
      </c>
      <c r="D21" s="369">
        <v>276953400.51547587</v>
      </c>
      <c r="E21" s="369">
        <v>7910045.1966394186</v>
      </c>
      <c r="F21" s="370">
        <v>2.9400633913688093E-2</v>
      </c>
      <c r="G21" s="377">
        <v>99.960651780932821</v>
      </c>
      <c r="H21" s="377">
        <v>-2.9307566889727354E-2</v>
      </c>
      <c r="I21" s="378">
        <v>2.8665085728598538</v>
      </c>
      <c r="J21" s="378">
        <v>3.2728359264714513E-2</v>
      </c>
      <c r="K21" s="370">
        <v>1.1549364028903619E-2</v>
      </c>
      <c r="L21" s="371">
        <v>793889296.86030018</v>
      </c>
      <c r="M21" s="371">
        <v>31479559.958534837</v>
      </c>
      <c r="N21" s="370">
        <v>4.1289556566341312E-2</v>
      </c>
      <c r="O21" s="369">
        <v>308538125.8206594</v>
      </c>
      <c r="P21" s="369">
        <v>2703632.9796926975</v>
      </c>
      <c r="Q21" s="370">
        <v>8.8401833114964603E-3</v>
      </c>
    </row>
    <row r="22" spans="1:17">
      <c r="A22" s="392"/>
      <c r="B22" s="392"/>
      <c r="C22" s="250" t="s">
        <v>349</v>
      </c>
      <c r="D22" s="369">
        <v>4986721.0031132</v>
      </c>
      <c r="E22" s="369">
        <v>-288054.43396602664</v>
      </c>
      <c r="F22" s="374">
        <v>-5.4609800436457918E-2</v>
      </c>
      <c r="G22" s="379">
        <v>1.7998547076623033</v>
      </c>
      <c r="H22" s="379">
        <v>-0.16051551184156532</v>
      </c>
      <c r="I22" s="380">
        <v>4.9106775674246252</v>
      </c>
      <c r="J22" s="380">
        <v>-2.6185017480446326E-2</v>
      </c>
      <c r="K22" s="374">
        <v>-5.303979405971217E-3</v>
      </c>
      <c r="L22" s="375">
        <v>24488178.964993216</v>
      </c>
      <c r="M22" s="375">
        <v>-1552662.5340995118</v>
      </c>
      <c r="N22" s="374">
        <v>-5.9624130585549898E-2</v>
      </c>
      <c r="O22" s="369">
        <v>10427725.03935802</v>
      </c>
      <c r="P22" s="369">
        <v>-798615.42839327827</v>
      </c>
      <c r="Q22" s="374">
        <v>-7.1137645494306442E-2</v>
      </c>
    </row>
    <row r="23" spans="1:17">
      <c r="A23" s="392"/>
      <c r="B23" s="392"/>
      <c r="C23" s="250" t="s">
        <v>350</v>
      </c>
      <c r="D23" s="369">
        <v>117558859.09492831</v>
      </c>
      <c r="E23" s="369">
        <v>12517104.895667821</v>
      </c>
      <c r="F23" s="370">
        <v>0.11916313651734449</v>
      </c>
      <c r="G23" s="377">
        <v>42.430459983087395</v>
      </c>
      <c r="H23" s="377">
        <v>3.3916934624980186</v>
      </c>
      <c r="I23" s="378">
        <v>3.1962972863348864</v>
      </c>
      <c r="J23" s="378">
        <v>-4.603016636498003E-2</v>
      </c>
      <c r="K23" s="370">
        <v>-1.419664331764239E-2</v>
      </c>
      <c r="L23" s="371">
        <v>375753062.30974466</v>
      </c>
      <c r="M23" s="371">
        <v>35173298.989730895</v>
      </c>
      <c r="N23" s="370">
        <v>0.10327477665395388</v>
      </c>
      <c r="O23" s="369">
        <v>137240861.1560843</v>
      </c>
      <c r="P23" s="369">
        <v>6624401.4105702937</v>
      </c>
      <c r="Q23" s="370">
        <v>5.0716436683990028E-2</v>
      </c>
    </row>
    <row r="24" spans="1:17">
      <c r="A24" s="392"/>
      <c r="B24" s="392"/>
      <c r="C24" s="250" t="s">
        <v>351</v>
      </c>
      <c r="D24" s="369">
        <v>146772586.93608984</v>
      </c>
      <c r="E24" s="369">
        <v>-4791544.1901006699</v>
      </c>
      <c r="F24" s="374">
        <v>-3.1613971950337556E-2</v>
      </c>
      <c r="G24" s="379">
        <v>52.974556103655203</v>
      </c>
      <c r="H24" s="379">
        <v>-3.3542511695672061</v>
      </c>
      <c r="I24" s="380">
        <v>2.4525035359435838</v>
      </c>
      <c r="J24" s="380">
        <v>4.915625359196385E-2</v>
      </c>
      <c r="K24" s="374">
        <v>2.0453246167514164E-2</v>
      </c>
      <c r="L24" s="375">
        <v>359960288.44034743</v>
      </c>
      <c r="M24" s="375">
        <v>-4300954.2037671208</v>
      </c>
      <c r="N24" s="374">
        <v>-1.1807334133456464E-2</v>
      </c>
      <c r="O24" s="369">
        <v>145794739.91304457</v>
      </c>
      <c r="P24" s="369">
        <v>-3682005.9698106349</v>
      </c>
      <c r="Q24" s="374">
        <v>-2.4632633979710928E-2</v>
      </c>
    </row>
    <row r="25" spans="1:17" s="248" customFormat="1">
      <c r="A25" s="392"/>
      <c r="B25" s="392"/>
      <c r="C25" s="250" t="s">
        <v>352</v>
      </c>
      <c r="D25" s="369">
        <v>3771937.4834755384</v>
      </c>
      <c r="E25" s="369">
        <v>625943.01597294817</v>
      </c>
      <c r="F25" s="370">
        <v>0.19896507207460079</v>
      </c>
      <c r="G25" s="377">
        <v>1.361403501900954</v>
      </c>
      <c r="H25" s="377">
        <v>0.19219470080912893</v>
      </c>
      <c r="I25" s="378">
        <v>4.641608128893612</v>
      </c>
      <c r="J25" s="378">
        <v>-6.3985389843145057E-2</v>
      </c>
      <c r="K25" s="370">
        <v>-1.3597729933188597E-2</v>
      </c>
      <c r="L25" s="371">
        <v>17507855.684978575</v>
      </c>
      <c r="M25" s="371">
        <v>2704084.5087166913</v>
      </c>
      <c r="N25" s="370">
        <v>0.18266186882520449</v>
      </c>
      <c r="O25" s="369">
        <v>8128168.191808939</v>
      </c>
      <c r="P25" s="369">
        <v>898419.0399545487</v>
      </c>
      <c r="Q25" s="370">
        <v>0.12426697262713593</v>
      </c>
    </row>
    <row r="26" spans="1:17" s="248" customFormat="1">
      <c r="A26" s="392"/>
      <c r="B26" s="392"/>
      <c r="C26" s="250" t="s">
        <v>353</v>
      </c>
      <c r="D26" s="369">
        <v>3863295.9978688364</v>
      </c>
      <c r="E26" s="369">
        <v>-153404.0909402757</v>
      </c>
      <c r="F26" s="374">
        <v>-3.8191572073721237E-2</v>
      </c>
      <c r="G26" s="379">
        <v>1.394377484626909</v>
      </c>
      <c r="H26" s="379">
        <v>-9.8429048790194651E-2</v>
      </c>
      <c r="I26" s="380">
        <v>4.188110739938594</v>
      </c>
      <c r="J26" s="380">
        <v>2.446448990433403E-2</v>
      </c>
      <c r="K26" s="374">
        <v>5.8757368986697006E-3</v>
      </c>
      <c r="L26" s="375">
        <v>16179911.460236263</v>
      </c>
      <c r="M26" s="375">
        <v>-544206.80204607546</v>
      </c>
      <c r="N26" s="374">
        <v>-3.2540238804303193E-2</v>
      </c>
      <c r="O26" s="369">
        <v>6946631.5203635693</v>
      </c>
      <c r="P26" s="369">
        <v>-338566.07262826432</v>
      </c>
      <c r="Q26" s="374">
        <v>-4.6473148916915563E-2</v>
      </c>
    </row>
    <row r="27" spans="1:17">
      <c r="A27" s="392"/>
      <c r="B27" s="392" t="s">
        <v>320</v>
      </c>
      <c r="C27" s="250" t="s">
        <v>11</v>
      </c>
      <c r="D27" s="369">
        <v>3427453932.3716092</v>
      </c>
      <c r="E27" s="369">
        <v>106195525.59628344</v>
      </c>
      <c r="F27" s="370">
        <v>3.1974484544667128E-2</v>
      </c>
      <c r="G27" s="377">
        <v>99.952384599577655</v>
      </c>
      <c r="H27" s="377">
        <v>-3.9126017369014221E-2</v>
      </c>
      <c r="I27" s="378">
        <v>2.8424689514096846</v>
      </c>
      <c r="J27" s="378">
        <v>0.10682176079728789</v>
      </c>
      <c r="K27" s="370">
        <v>3.9048076507765962E-2</v>
      </c>
      <c r="L27" s="371">
        <v>9742431385.1533279</v>
      </c>
      <c r="M27" s="371">
        <v>656640155.36060333</v>
      </c>
      <c r="N27" s="370">
        <v>7.2271103171229631E-2</v>
      </c>
      <c r="O27" s="369">
        <v>3856815751.3180447</v>
      </c>
      <c r="P27" s="369">
        <v>4557196.5433497429</v>
      </c>
      <c r="Q27" s="370">
        <v>1.1829934254286515E-3</v>
      </c>
    </row>
    <row r="28" spans="1:17">
      <c r="A28" s="392"/>
      <c r="B28" s="392"/>
      <c r="C28" s="250" t="s">
        <v>349</v>
      </c>
      <c r="D28" s="369">
        <v>64856378.13759847</v>
      </c>
      <c r="E28" s="369">
        <v>-4699619.4409132302</v>
      </c>
      <c r="F28" s="374">
        <v>-6.7565984307945692E-2</v>
      </c>
      <c r="G28" s="379">
        <v>1.8913601113988756</v>
      </c>
      <c r="H28" s="379">
        <v>-0.20272845941390338</v>
      </c>
      <c r="I28" s="380">
        <v>4.8495097151992077</v>
      </c>
      <c r="J28" s="380">
        <v>5.1354069226444921E-2</v>
      </c>
      <c r="K28" s="374">
        <v>1.0702876900116391E-2</v>
      </c>
      <c r="L28" s="375">
        <v>314521635.87091726</v>
      </c>
      <c r="M28" s="375">
        <v>-19218866.621686459</v>
      </c>
      <c r="N28" s="374">
        <v>-5.7586257820512458E-2</v>
      </c>
      <c r="O28" s="369">
        <v>137198923.25342876</v>
      </c>
      <c r="P28" s="369">
        <v>-13911413.678282619</v>
      </c>
      <c r="Q28" s="374">
        <v>-9.206129746484093E-2</v>
      </c>
    </row>
    <row r="29" spans="1:17">
      <c r="A29" s="392"/>
      <c r="B29" s="392"/>
      <c r="C29" s="250" t="s">
        <v>350</v>
      </c>
      <c r="D29" s="369">
        <v>1406480808.6993244</v>
      </c>
      <c r="E29" s="369">
        <v>132516169.33679104</v>
      </c>
      <c r="F29" s="370">
        <v>0.1040187186067421</v>
      </c>
      <c r="G29" s="377">
        <v>41.016192630710421</v>
      </c>
      <c r="H29" s="377">
        <v>2.6615591873841709</v>
      </c>
      <c r="I29" s="378">
        <v>3.192486181592348</v>
      </c>
      <c r="J29" s="378">
        <v>2.6454768338044055E-2</v>
      </c>
      <c r="K29" s="370">
        <v>8.3558135990987204E-3</v>
      </c>
      <c r="L29" s="371">
        <v>4490170546.4474239</v>
      </c>
      <c r="M29" s="371">
        <v>456758478.8504529</v>
      </c>
      <c r="N29" s="370">
        <v>0.11324369322933592</v>
      </c>
      <c r="O29" s="369">
        <v>1690468374.7245643</v>
      </c>
      <c r="P29" s="369">
        <v>42543271.152614594</v>
      </c>
      <c r="Q29" s="370">
        <v>2.5816264987043522E-2</v>
      </c>
    </row>
    <row r="30" spans="1:17">
      <c r="A30" s="392"/>
      <c r="B30" s="392"/>
      <c r="C30" s="250" t="s">
        <v>351</v>
      </c>
      <c r="D30" s="369">
        <v>1864573694.6714039</v>
      </c>
      <c r="E30" s="369">
        <v>-21290524.798637152</v>
      </c>
      <c r="F30" s="374">
        <v>-1.1289532183085874E-2</v>
      </c>
      <c r="G30" s="379">
        <v>54.375227419933495</v>
      </c>
      <c r="H30" s="379">
        <v>-2.4015689108118465</v>
      </c>
      <c r="I30" s="380">
        <v>2.4293137545309755</v>
      </c>
      <c r="J30" s="380">
        <v>0.13591664633815626</v>
      </c>
      <c r="K30" s="374">
        <v>5.9264331437680069E-2</v>
      </c>
      <c r="L30" s="375">
        <v>4529634522.8018808</v>
      </c>
      <c r="M30" s="375">
        <v>204598975.42498016</v>
      </c>
      <c r="N30" s="374">
        <v>4.7305732677519335E-2</v>
      </c>
      <c r="O30" s="369">
        <v>1844921060.2211313</v>
      </c>
      <c r="P30" s="369">
        <v>-25372360.155571461</v>
      </c>
      <c r="Q30" s="374">
        <v>-1.3565978406993015E-2</v>
      </c>
    </row>
    <row r="31" spans="1:17" s="248" customFormat="1">
      <c r="A31" s="392"/>
      <c r="B31" s="392"/>
      <c r="C31" s="250" t="s">
        <v>352</v>
      </c>
      <c r="D31" s="369">
        <v>42422223.986296974</v>
      </c>
      <c r="E31" s="369">
        <v>2895978.3459647447</v>
      </c>
      <c r="F31" s="370">
        <v>7.3267225334695443E-2</v>
      </c>
      <c r="G31" s="377">
        <v>1.2371289391813347</v>
      </c>
      <c r="H31" s="377">
        <v>4.7131496485908864E-2</v>
      </c>
      <c r="I31" s="378">
        <v>4.7284638278419617</v>
      </c>
      <c r="J31" s="378">
        <v>0.19247935631987101</v>
      </c>
      <c r="K31" s="370">
        <v>4.2433865796564954E-2</v>
      </c>
      <c r="L31" s="371">
        <v>200591951.61581486</v>
      </c>
      <c r="M31" s="371">
        <v>21301515.173700124</v>
      </c>
      <c r="N31" s="370">
        <v>0.11881010273839943</v>
      </c>
      <c r="O31" s="369">
        <v>94188741.297856733</v>
      </c>
      <c r="P31" s="369">
        <v>5641783.0709396601</v>
      </c>
      <c r="Q31" s="370">
        <v>6.3715153901521993E-2</v>
      </c>
    </row>
    <row r="32" spans="1:17" s="248" customFormat="1">
      <c r="A32" s="392"/>
      <c r="B32" s="392"/>
      <c r="C32" s="250" t="s">
        <v>353</v>
      </c>
      <c r="D32" s="369">
        <v>49120826.876769297</v>
      </c>
      <c r="E32" s="369">
        <v>-3226477.8465875313</v>
      </c>
      <c r="F32" s="374">
        <v>-6.1635988015786229E-2</v>
      </c>
      <c r="G32" s="379">
        <v>1.432475498347207</v>
      </c>
      <c r="H32" s="379">
        <v>-0.14351933100307734</v>
      </c>
      <c r="I32" s="380">
        <v>4.2245365481709927</v>
      </c>
      <c r="J32" s="380">
        <v>0.13048286161109246</v>
      </c>
      <c r="K32" s="374">
        <v>3.187131180996626E-2</v>
      </c>
      <c r="L32" s="375">
        <v>207512728.41729188</v>
      </c>
      <c r="M32" s="375">
        <v>-6799947.4668416083</v>
      </c>
      <c r="N32" s="374">
        <v>-3.1729095998586421E-2</v>
      </c>
      <c r="O32" s="369">
        <v>90038651.821063712</v>
      </c>
      <c r="P32" s="369">
        <v>-4344083.8463502973</v>
      </c>
      <c r="Q32" s="374">
        <v>-4.6026254861460947E-2</v>
      </c>
    </row>
    <row r="33" spans="1:17">
      <c r="A33" s="392"/>
      <c r="B33" s="392" t="s">
        <v>321</v>
      </c>
      <c r="C33" s="250" t="s">
        <v>11</v>
      </c>
      <c r="D33" s="369">
        <v>555326765.78927457</v>
      </c>
      <c r="E33" s="369">
        <v>14132315.426570892</v>
      </c>
      <c r="F33" s="370">
        <v>2.6113193542726724E-2</v>
      </c>
      <c r="G33" s="377">
        <v>99.960616110761308</v>
      </c>
      <c r="H33" s="377">
        <v>-2.9281580427579001E-2</v>
      </c>
      <c r="I33" s="378">
        <v>2.844215748683665</v>
      </c>
      <c r="J33" s="378">
        <v>2.4183840187659289E-2</v>
      </c>
      <c r="K33" s="370">
        <v>8.5757328187669839E-3</v>
      </c>
      <c r="L33" s="371">
        <v>1579469132.92342</v>
      </c>
      <c r="M33" s="371">
        <v>53283514.19963789</v>
      </c>
      <c r="N33" s="370">
        <v>3.4912866132360963E-2</v>
      </c>
      <c r="O33" s="369">
        <v>620299093.12510049</v>
      </c>
      <c r="P33" s="369">
        <v>5800666.330196023</v>
      </c>
      <c r="Q33" s="370">
        <v>9.4396764536096335E-3</v>
      </c>
    </row>
    <row r="34" spans="1:17">
      <c r="A34" s="392"/>
      <c r="B34" s="392"/>
      <c r="C34" s="250" t="s">
        <v>349</v>
      </c>
      <c r="D34" s="369">
        <v>10286767.22537489</v>
      </c>
      <c r="E34" s="369">
        <v>-557109.17975440808</v>
      </c>
      <c r="F34" s="374">
        <v>-5.1375463804704376E-2</v>
      </c>
      <c r="G34" s="379">
        <v>1.8516514113541769</v>
      </c>
      <c r="H34" s="379">
        <v>-0.15183937019042748</v>
      </c>
      <c r="I34" s="380">
        <v>4.8117448939335059</v>
      </c>
      <c r="J34" s="380">
        <v>-6.1416383990355428E-2</v>
      </c>
      <c r="K34" s="374">
        <v>-1.2602986129061786E-2</v>
      </c>
      <c r="L34" s="375">
        <v>49497299.671780169</v>
      </c>
      <c r="M34" s="375">
        <v>-3346658.928288132</v>
      </c>
      <c r="N34" s="374">
        <v>-6.3330965676061335E-2</v>
      </c>
      <c r="O34" s="369">
        <v>21626395.096507668</v>
      </c>
      <c r="P34" s="369">
        <v>-1617771.2967765778</v>
      </c>
      <c r="Q34" s="374">
        <v>-6.9599024090792425E-2</v>
      </c>
    </row>
    <row r="35" spans="1:17">
      <c r="A35" s="392"/>
      <c r="B35" s="392"/>
      <c r="C35" s="250" t="s">
        <v>350</v>
      </c>
      <c r="D35" s="369">
        <v>234554299.37683797</v>
      </c>
      <c r="E35" s="369">
        <v>23678536.132264823</v>
      </c>
      <c r="F35" s="370">
        <v>0.11228666475436781</v>
      </c>
      <c r="G35" s="377">
        <v>42.220533425600486</v>
      </c>
      <c r="H35" s="377">
        <v>3.2595906845118421</v>
      </c>
      <c r="I35" s="378">
        <v>3.1693390161596469</v>
      </c>
      <c r="J35" s="378">
        <v>-6.1906184970697886E-2</v>
      </c>
      <c r="K35" s="370">
        <v>-1.9158615678266089E-2</v>
      </c>
      <c r="L35" s="371">
        <v>743382092.42300296</v>
      </c>
      <c r="M35" s="371">
        <v>61990794.404277205</v>
      </c>
      <c r="N35" s="370">
        <v>9.0976792020278488E-2</v>
      </c>
      <c r="O35" s="369">
        <v>274738492.73755181</v>
      </c>
      <c r="P35" s="369">
        <v>13774173.822599918</v>
      </c>
      <c r="Q35" s="370">
        <v>5.2781828105354554E-2</v>
      </c>
    </row>
    <row r="36" spans="1:17">
      <c r="A36" s="392"/>
      <c r="B36" s="392"/>
      <c r="C36" s="250" t="s">
        <v>351</v>
      </c>
      <c r="D36" s="369">
        <v>295508896.89358604</v>
      </c>
      <c r="E36" s="369">
        <v>-9184736.0359262824</v>
      </c>
      <c r="F36" s="374">
        <v>-3.0144167922442525E-2</v>
      </c>
      <c r="G36" s="379">
        <v>53.192558362842036</v>
      </c>
      <c r="H36" s="379">
        <v>-3.101967871416953</v>
      </c>
      <c r="I36" s="380">
        <v>2.4369059536228104</v>
      </c>
      <c r="J36" s="380">
        <v>4.6459817796710379E-2</v>
      </c>
      <c r="K36" s="374">
        <v>1.9435626304398868E-2</v>
      </c>
      <c r="L36" s="375">
        <v>720127390.18848908</v>
      </c>
      <c r="M36" s="375">
        <v>-8226327.2586797476</v>
      </c>
      <c r="N36" s="374">
        <v>-1.129441240104118E-2</v>
      </c>
      <c r="O36" s="369">
        <v>293866595.25934005</v>
      </c>
      <c r="P36" s="369">
        <v>-6614869.0718769431</v>
      </c>
      <c r="Q36" s="374">
        <v>-2.2014233345806166E-2</v>
      </c>
    </row>
    <row r="37" spans="1:17" s="248" customFormat="1">
      <c r="A37" s="392"/>
      <c r="B37" s="392"/>
      <c r="C37" s="250" t="s">
        <v>352</v>
      </c>
      <c r="D37" s="369">
        <v>7296505.1851040246</v>
      </c>
      <c r="E37" s="369">
        <v>849510.20471460465</v>
      </c>
      <c r="F37" s="370">
        <v>0.13176839865684081</v>
      </c>
      <c r="G37" s="377">
        <v>1.3133945609874103</v>
      </c>
      <c r="H37" s="377">
        <v>0.1222619319060918</v>
      </c>
      <c r="I37" s="378">
        <v>4.6823558232130615</v>
      </c>
      <c r="J37" s="378">
        <v>0.11558744655616326</v>
      </c>
      <c r="K37" s="370">
        <v>2.5310555960532211E-2</v>
      </c>
      <c r="L37" s="371">
        <v>34164833.542576127</v>
      </c>
      <c r="M37" s="371">
        <v>4722900.7416679636</v>
      </c>
      <c r="N37" s="370">
        <v>0.16041408604540669</v>
      </c>
      <c r="O37" s="369">
        <v>16114417.915431857</v>
      </c>
      <c r="P37" s="369">
        <v>1439983.4172883574</v>
      </c>
      <c r="Q37" s="370">
        <v>9.8128716133526875E-2</v>
      </c>
    </row>
    <row r="38" spans="1:17" s="248" customFormat="1">
      <c r="A38" s="392"/>
      <c r="B38" s="392"/>
      <c r="C38" s="250" t="s">
        <v>353</v>
      </c>
      <c r="D38" s="369">
        <v>7680297.1084048282</v>
      </c>
      <c r="E38" s="369">
        <v>-653885.69475189503</v>
      </c>
      <c r="F38" s="374">
        <v>-7.8458285616704246E-2</v>
      </c>
      <c r="G38" s="379">
        <v>1.3824783499831674</v>
      </c>
      <c r="H38" s="379">
        <v>-0.15732695524273321</v>
      </c>
      <c r="I38" s="380">
        <v>4.2052431880828545</v>
      </c>
      <c r="J38" s="380">
        <v>0.10709551558708785</v>
      </c>
      <c r="K38" s="374">
        <v>2.6132663863200133E-2</v>
      </c>
      <c r="L38" s="375">
        <v>32297517.097571846</v>
      </c>
      <c r="M38" s="375">
        <v>-1857194.7593391202</v>
      </c>
      <c r="N38" s="374">
        <v>-5.4375945758808386E-2</v>
      </c>
      <c r="O38" s="369">
        <v>13953192.116269112</v>
      </c>
      <c r="P38" s="369">
        <v>-1180850.5410386827</v>
      </c>
      <c r="Q38" s="374">
        <v>-7.802611422325309E-2</v>
      </c>
    </row>
    <row r="39" spans="1:17">
      <c r="A39" s="392" t="s">
        <v>113</v>
      </c>
      <c r="B39" s="392" t="s">
        <v>336</v>
      </c>
      <c r="C39" s="250" t="s">
        <v>11</v>
      </c>
      <c r="D39" s="369">
        <v>169400596.74812466</v>
      </c>
      <c r="E39" s="369">
        <v>3652118.7993943393</v>
      </c>
      <c r="F39" s="370">
        <v>2.2034101577234518E-2</v>
      </c>
      <c r="G39" s="377">
        <v>99.964322493250094</v>
      </c>
      <c r="H39" s="377">
        <v>-1.9380514096226875E-2</v>
      </c>
      <c r="I39" s="378">
        <v>3.08077912753699</v>
      </c>
      <c r="J39" s="378">
        <v>3.0586277547891338E-2</v>
      </c>
      <c r="K39" s="370">
        <v>1.0027653677045585E-2</v>
      </c>
      <c r="L39" s="371">
        <v>521885822.65393293</v>
      </c>
      <c r="M39" s="371">
        <v>16321000.318139911</v>
      </c>
      <c r="N39" s="370">
        <v>3.2282705593981387E-2</v>
      </c>
      <c r="O39" s="369">
        <v>219639206.49074388</v>
      </c>
      <c r="P39" s="369">
        <v>-142939.39016768336</v>
      </c>
      <c r="Q39" s="370">
        <v>-6.5036852559049421E-4</v>
      </c>
    </row>
    <row r="40" spans="1:17">
      <c r="A40" s="392"/>
      <c r="B40" s="392"/>
      <c r="C40" s="250" t="s">
        <v>349</v>
      </c>
      <c r="D40" s="369">
        <v>3596585.7654526876</v>
      </c>
      <c r="E40" s="369">
        <v>-164748.46684878785</v>
      </c>
      <c r="F40" s="374">
        <v>-4.3800539030529599E-2</v>
      </c>
      <c r="G40" s="379">
        <v>2.1223671358544101</v>
      </c>
      <c r="H40" s="379">
        <v>-0.14656546279137128</v>
      </c>
      <c r="I40" s="380">
        <v>5.1234471954739043</v>
      </c>
      <c r="J40" s="380">
        <v>-4.6489325521155145E-2</v>
      </c>
      <c r="K40" s="374">
        <v>-8.9922430057627345E-3</v>
      </c>
      <c r="L40" s="375">
        <v>18426917.253289938</v>
      </c>
      <c r="M40" s="375">
        <v>-1018941.9619543739</v>
      </c>
      <c r="N40" s="374">
        <v>-5.2398916945546353E-2</v>
      </c>
      <c r="O40" s="369">
        <v>7678798.5803366899</v>
      </c>
      <c r="P40" s="369">
        <v>-483516.02876417153</v>
      </c>
      <c r="Q40" s="374">
        <v>-5.9237612358761349E-2</v>
      </c>
    </row>
    <row r="41" spans="1:17">
      <c r="A41" s="392"/>
      <c r="B41" s="392"/>
      <c r="C41" s="250" t="s">
        <v>350</v>
      </c>
      <c r="D41" s="369">
        <v>77377529.15121083</v>
      </c>
      <c r="E41" s="369">
        <v>6785998.4707183242</v>
      </c>
      <c r="F41" s="370">
        <v>9.6130490517803563E-2</v>
      </c>
      <c r="G41" s="377">
        <v>45.660950588641477</v>
      </c>
      <c r="H41" s="377">
        <v>3.0783415309852415</v>
      </c>
      <c r="I41" s="378">
        <v>3.3385103645095699</v>
      </c>
      <c r="J41" s="378">
        <v>-2.1661578983999785E-2</v>
      </c>
      <c r="K41" s="370">
        <v>-6.4465686126401762E-3</v>
      </c>
      <c r="L41" s="371">
        <v>258325683.05145875</v>
      </c>
      <c r="M41" s="371">
        <v>21126002.210602283</v>
      </c>
      <c r="N41" s="370">
        <v>8.9064210102273611E-2</v>
      </c>
      <c r="O41" s="369">
        <v>99146759.125906587</v>
      </c>
      <c r="P41" s="369">
        <v>2901810.9227949828</v>
      </c>
      <c r="Q41" s="370">
        <v>3.0150267385163049E-2</v>
      </c>
    </row>
    <row r="42" spans="1:17">
      <c r="A42" s="392"/>
      <c r="B42" s="392"/>
      <c r="C42" s="250" t="s">
        <v>351</v>
      </c>
      <c r="D42" s="369">
        <v>82139213.885285407</v>
      </c>
      <c r="E42" s="369">
        <v>-3472326.0444947779</v>
      </c>
      <c r="F42" s="374">
        <v>-4.0559088731996054E-2</v>
      </c>
      <c r="G42" s="379">
        <v>48.470849712408793</v>
      </c>
      <c r="H42" s="379">
        <v>-3.1722114382850677</v>
      </c>
      <c r="I42" s="380">
        <v>2.6405960936313386</v>
      </c>
      <c r="J42" s="380">
        <v>3.674026888134696E-2</v>
      </c>
      <c r="K42" s="374">
        <v>1.4109947460272523E-2</v>
      </c>
      <c r="L42" s="375">
        <v>216896487.31943366</v>
      </c>
      <c r="M42" s="375">
        <v>-6023619.5925409794</v>
      </c>
      <c r="N42" s="374">
        <v>-2.7021427882768557E-2</v>
      </c>
      <c r="O42" s="369">
        <v>99872003.273054004</v>
      </c>
      <c r="P42" s="369">
        <v>-3352493.2765272707</v>
      </c>
      <c r="Q42" s="374">
        <v>-3.2477690747728521E-2</v>
      </c>
    </row>
    <row r="43" spans="1:17" s="248" customFormat="1">
      <c r="A43" s="392"/>
      <c r="B43" s="392"/>
      <c r="C43" s="250" t="s">
        <v>352</v>
      </c>
      <c r="D43" s="369">
        <v>3551671.2507980024</v>
      </c>
      <c r="E43" s="369">
        <v>623287.5809512781</v>
      </c>
      <c r="F43" s="370">
        <v>0.21284355167296157</v>
      </c>
      <c r="G43" s="377">
        <v>2.0958628075712897</v>
      </c>
      <c r="H43" s="377">
        <v>0.32938720091091112</v>
      </c>
      <c r="I43" s="378">
        <v>4.6440899380304907</v>
      </c>
      <c r="J43" s="378">
        <v>-7.2070255137229644E-2</v>
      </c>
      <c r="K43" s="370">
        <v>-1.5281553676153217E-2</v>
      </c>
      <c r="L43" s="371">
        <v>16494280.71902317</v>
      </c>
      <c r="M43" s="371">
        <v>2683554.224969646</v>
      </c>
      <c r="N43" s="370">
        <v>0.19430941783729497</v>
      </c>
      <c r="O43" s="369">
        <v>7775549.0483340025</v>
      </c>
      <c r="P43" s="369">
        <v>981056.41971505247</v>
      </c>
      <c r="Q43" s="370">
        <v>0.14438994540707334</v>
      </c>
    </row>
    <row r="44" spans="1:17" s="248" customFormat="1">
      <c r="A44" s="392"/>
      <c r="B44" s="392"/>
      <c r="C44" s="250" t="s">
        <v>353</v>
      </c>
      <c r="D44" s="369">
        <v>2735596.695376093</v>
      </c>
      <c r="E44" s="369">
        <v>-120092.74093435798</v>
      </c>
      <c r="F44" s="374">
        <v>-4.2053852007632078E-2</v>
      </c>
      <c r="G44" s="379">
        <v>1.6142922487731575</v>
      </c>
      <c r="H44" s="379">
        <v>-0.10833234491752353</v>
      </c>
      <c r="I44" s="380">
        <v>4.2924654539082372</v>
      </c>
      <c r="J44" s="380">
        <v>2.4337162825021963E-2</v>
      </c>
      <c r="K44" s="374">
        <v>5.7020691894070019E-3</v>
      </c>
      <c r="L44" s="375">
        <v>11742454.310727416</v>
      </c>
      <c r="M44" s="375">
        <v>-445994.56293669902</v>
      </c>
      <c r="N44" s="374">
        <v>-3.6591576792053548E-2</v>
      </c>
      <c r="O44" s="369">
        <v>5166096.4631125927</v>
      </c>
      <c r="P44" s="369">
        <v>-189797.42738627736</v>
      </c>
      <c r="Q44" s="374">
        <v>-3.5437114936681252E-2</v>
      </c>
    </row>
    <row r="45" spans="1:17">
      <c r="A45" s="392"/>
      <c r="B45" s="392" t="s">
        <v>320</v>
      </c>
      <c r="C45" s="250" t="s">
        <v>11</v>
      </c>
      <c r="D45" s="369">
        <v>2117428755.2451744</v>
      </c>
      <c r="E45" s="369">
        <v>42301819.513570547</v>
      </c>
      <c r="F45" s="370">
        <v>2.038517200330045E-2</v>
      </c>
      <c r="G45" s="377">
        <v>99.953485604056766</v>
      </c>
      <c r="H45" s="377">
        <v>-3.2927758406131602E-2</v>
      </c>
      <c r="I45" s="378">
        <v>3.0539865304777893</v>
      </c>
      <c r="J45" s="378">
        <v>0.10946279683564031</v>
      </c>
      <c r="K45" s="370">
        <v>3.7175043143647293E-2</v>
      </c>
      <c r="L45" s="371">
        <v>6466598897.7651148</v>
      </c>
      <c r="M45" s="371">
        <v>356338385.18330097</v>
      </c>
      <c r="N45" s="370">
        <v>5.8318034795661222E-2</v>
      </c>
      <c r="O45" s="369">
        <v>2766062169.823122</v>
      </c>
      <c r="P45" s="369">
        <v>-32572658.438166142</v>
      </c>
      <c r="Q45" s="370">
        <v>-1.1638766912081417E-2</v>
      </c>
    </row>
    <row r="46" spans="1:17">
      <c r="A46" s="392"/>
      <c r="B46" s="392"/>
      <c r="C46" s="250" t="s">
        <v>349</v>
      </c>
      <c r="D46" s="369">
        <v>47221557.160264194</v>
      </c>
      <c r="E46" s="369">
        <v>-3651024.8909341618</v>
      </c>
      <c r="F46" s="374">
        <v>-7.1768027957766267E-2</v>
      </c>
      <c r="G46" s="379">
        <v>2.2290994311509165</v>
      </c>
      <c r="H46" s="379">
        <v>-0.22210821798193825</v>
      </c>
      <c r="I46" s="380">
        <v>5.0460025423679777</v>
      </c>
      <c r="J46" s="380">
        <v>8.0706013092706641E-2</v>
      </c>
      <c r="K46" s="374">
        <v>1.6254016777621616E-2</v>
      </c>
      <c r="L46" s="375">
        <v>238280097.48526791</v>
      </c>
      <c r="M46" s="375">
        <v>-14317357.60881874</v>
      </c>
      <c r="N46" s="374">
        <v>-5.6680529910666987E-2</v>
      </c>
      <c r="O46" s="369">
        <v>101501322.27105656</v>
      </c>
      <c r="P46" s="369">
        <v>-10619091.654703334</v>
      </c>
      <c r="Q46" s="374">
        <v>-9.4711491715814791E-2</v>
      </c>
    </row>
    <row r="47" spans="1:17">
      <c r="A47" s="392"/>
      <c r="B47" s="392"/>
      <c r="C47" s="250" t="s">
        <v>350</v>
      </c>
      <c r="D47" s="369">
        <v>938551941.55632007</v>
      </c>
      <c r="E47" s="369">
        <v>71324206.204237461</v>
      </c>
      <c r="F47" s="370">
        <v>8.2243917366504438E-2</v>
      </c>
      <c r="G47" s="377">
        <v>44.304460183902073</v>
      </c>
      <c r="H47" s="377">
        <v>2.5185870726096269</v>
      </c>
      <c r="I47" s="378">
        <v>3.3172407783160405</v>
      </c>
      <c r="J47" s="378">
        <v>3.0223057325153402E-2</v>
      </c>
      <c r="K47" s="370">
        <v>9.194674288534873E-3</v>
      </c>
      <c r="L47" s="371">
        <v>3113402773.0983181</v>
      </c>
      <c r="M47" s="371">
        <v>262809838.86122751</v>
      </c>
      <c r="N47" s="370">
        <v>9.2194797687437546E-2</v>
      </c>
      <c r="O47" s="369">
        <v>1232964824.8275218</v>
      </c>
      <c r="P47" s="369">
        <v>3990691.3928117752</v>
      </c>
      <c r="Q47" s="370">
        <v>3.2471728120580358E-3</v>
      </c>
    </row>
    <row r="48" spans="1:17">
      <c r="A48" s="392"/>
      <c r="B48" s="392"/>
      <c r="C48" s="250" t="s">
        <v>351</v>
      </c>
      <c r="D48" s="369">
        <v>1057091606.1132169</v>
      </c>
      <c r="E48" s="369">
        <v>-25357477.176001549</v>
      </c>
      <c r="F48" s="374">
        <v>-2.342602305038519E-2</v>
      </c>
      <c r="G48" s="379">
        <v>49.900139672738327</v>
      </c>
      <c r="H48" s="379">
        <v>-2.2558029936881638</v>
      </c>
      <c r="I48" s="380">
        <v>2.624698912986517</v>
      </c>
      <c r="J48" s="380">
        <v>0.14677546379212236</v>
      </c>
      <c r="K48" s="374">
        <v>5.9233251874605319E-2</v>
      </c>
      <c r="L48" s="375">
        <v>2774547189.4925318</v>
      </c>
      <c r="M48" s="375">
        <v>92321223.451200962</v>
      </c>
      <c r="N48" s="374">
        <v>3.4419629300456327E-2</v>
      </c>
      <c r="O48" s="369">
        <v>1275606864.4900017</v>
      </c>
      <c r="P48" s="369">
        <v>-28467172.204474926</v>
      </c>
      <c r="Q48" s="374">
        <v>-2.1829414130989499E-2</v>
      </c>
    </row>
    <row r="49" spans="1:17" s="248" customFormat="1">
      <c r="A49" s="392"/>
      <c r="B49" s="392"/>
      <c r="C49" s="250" t="s">
        <v>352</v>
      </c>
      <c r="D49" s="369">
        <v>39820923.837210923</v>
      </c>
      <c r="E49" s="369">
        <v>2806086.2723124772</v>
      </c>
      <c r="F49" s="370">
        <v>7.5809768647303696E-2</v>
      </c>
      <c r="G49" s="377">
        <v>1.8797516221706527</v>
      </c>
      <c r="H49" s="377">
        <v>9.6255496906612947E-2</v>
      </c>
      <c r="I49" s="378">
        <v>4.7473099806709111</v>
      </c>
      <c r="J49" s="378">
        <v>0.20758963600940028</v>
      </c>
      <c r="K49" s="370">
        <v>4.5727406150362443E-2</v>
      </c>
      <c r="L49" s="371">
        <v>189042269.17192763</v>
      </c>
      <c r="M49" s="371">
        <v>21005258.02421701</v>
      </c>
      <c r="N49" s="370">
        <v>0.12500375887876647</v>
      </c>
      <c r="O49" s="369">
        <v>89703356.86942932</v>
      </c>
      <c r="P49" s="369">
        <v>6198926.3514613509</v>
      </c>
      <c r="Q49" s="370">
        <v>7.4234700039388979E-2</v>
      </c>
    </row>
    <row r="50" spans="1:17" s="248" customFormat="1">
      <c r="A50" s="392"/>
      <c r="B50" s="392"/>
      <c r="C50" s="250" t="s">
        <v>353</v>
      </c>
      <c r="D50" s="369">
        <v>34742726.578198582</v>
      </c>
      <c r="E50" s="369">
        <v>-2819970.8958965391</v>
      </c>
      <c r="F50" s="374">
        <v>-7.5073705711399305E-2</v>
      </c>
      <c r="G50" s="379">
        <v>1.6400346940964998</v>
      </c>
      <c r="H50" s="379">
        <v>-0.16985911624522276</v>
      </c>
      <c r="I50" s="380">
        <v>4.3556330611089242</v>
      </c>
      <c r="J50" s="380">
        <v>0.18108872307953128</v>
      </c>
      <c r="K50" s="374">
        <v>4.3379278890355442E-2</v>
      </c>
      <c r="L50" s="375">
        <v>151326568.51706946</v>
      </c>
      <c r="M50" s="375">
        <v>-5480577.5445253253</v>
      </c>
      <c r="N50" s="374">
        <v>-3.4951070038431294E-2</v>
      </c>
      <c r="O50" s="369">
        <v>66285801.36511296</v>
      </c>
      <c r="P50" s="369">
        <v>-3676012.3232606798</v>
      </c>
      <c r="Q50" s="374">
        <v>-5.2543125020093139E-2</v>
      </c>
    </row>
    <row r="51" spans="1:17">
      <c r="A51" s="392"/>
      <c r="B51" s="392" t="s">
        <v>321</v>
      </c>
      <c r="C51" s="250" t="s">
        <v>11</v>
      </c>
      <c r="D51" s="369">
        <v>343390279.48374939</v>
      </c>
      <c r="E51" s="369">
        <v>7188014.489192307</v>
      </c>
      <c r="F51" s="370">
        <v>2.1380029933197139E-2</v>
      </c>
      <c r="G51" s="377">
        <v>99.963987475396124</v>
      </c>
      <c r="H51" s="377">
        <v>-1.9751549333875573E-2</v>
      </c>
      <c r="I51" s="378">
        <v>3.044199293417035</v>
      </c>
      <c r="J51" s="378">
        <v>2.0082225307376689E-2</v>
      </c>
      <c r="K51" s="370">
        <v>6.6406904412367419E-3</v>
      </c>
      <c r="L51" s="371">
        <v>1045348446.1707081</v>
      </c>
      <c r="M51" s="371">
        <v>28633438.263541698</v>
      </c>
      <c r="N51" s="370">
        <v>2.8162698534844627E-2</v>
      </c>
      <c r="O51" s="369">
        <v>445532994.55479193</v>
      </c>
      <c r="P51" s="369">
        <v>2080086.1282998323</v>
      </c>
      <c r="Q51" s="370">
        <v>4.6906584414580128E-3</v>
      </c>
    </row>
    <row r="52" spans="1:17">
      <c r="A52" s="392"/>
      <c r="B52" s="392"/>
      <c r="C52" s="250" t="s">
        <v>349</v>
      </c>
      <c r="D52" s="369">
        <v>7526829.871281934</v>
      </c>
      <c r="E52" s="369">
        <v>-267788.02404043265</v>
      </c>
      <c r="F52" s="374">
        <v>-3.4355503712521315E-2</v>
      </c>
      <c r="G52" s="379">
        <v>2.1911276233952677</v>
      </c>
      <c r="H52" s="379">
        <v>-0.12692648446750576</v>
      </c>
      <c r="I52" s="380">
        <v>4.9834820336686017</v>
      </c>
      <c r="J52" s="380">
        <v>-9.4099392144951999E-2</v>
      </c>
      <c r="K52" s="374">
        <v>-1.8532325580554319E-2</v>
      </c>
      <c r="L52" s="375">
        <v>37509821.434013672</v>
      </c>
      <c r="M52" s="375">
        <v>-2067985.6125891134</v>
      </c>
      <c r="N52" s="374">
        <v>-5.2251141912791295E-2</v>
      </c>
      <c r="O52" s="369">
        <v>16192878.899669409</v>
      </c>
      <c r="P52" s="369">
        <v>-873015.04393684864</v>
      </c>
      <c r="Q52" s="374">
        <v>-5.1155541386914805E-2</v>
      </c>
    </row>
    <row r="53" spans="1:17">
      <c r="A53" s="392"/>
      <c r="B53" s="392"/>
      <c r="C53" s="250" t="s">
        <v>350</v>
      </c>
      <c r="D53" s="369">
        <v>156255345.78890651</v>
      </c>
      <c r="E53" s="369">
        <v>13732633.582647413</v>
      </c>
      <c r="F53" s="370">
        <v>9.6354001197882927E-2</v>
      </c>
      <c r="G53" s="377">
        <v>45.48733136211311</v>
      </c>
      <c r="H53" s="377">
        <v>3.102269909424777</v>
      </c>
      <c r="I53" s="378">
        <v>3.2928170174962719</v>
      </c>
      <c r="J53" s="378">
        <v>-4.7262727142450167E-2</v>
      </c>
      <c r="K53" s="370">
        <v>-1.4150179263927219E-2</v>
      </c>
      <c r="L53" s="371">
        <v>514520261.68847579</v>
      </c>
      <c r="M53" s="371">
        <v>38483037.497375846</v>
      </c>
      <c r="N53" s="370">
        <v>8.0840395544209062E-2</v>
      </c>
      <c r="O53" s="369">
        <v>200133445.17582715</v>
      </c>
      <c r="P53" s="369">
        <v>7333006.9189747572</v>
      </c>
      <c r="Q53" s="370">
        <v>3.8034181795819293E-2</v>
      </c>
    </row>
    <row r="54" spans="1:17">
      <c r="A54" s="392"/>
      <c r="B54" s="392"/>
      <c r="C54" s="250" t="s">
        <v>351</v>
      </c>
      <c r="D54" s="369">
        <v>167317818.11425057</v>
      </c>
      <c r="E54" s="369">
        <v>-6558631.8340652585</v>
      </c>
      <c r="F54" s="374">
        <v>-3.7720069831278409E-2</v>
      </c>
      <c r="G54" s="379">
        <v>48.707716186750943</v>
      </c>
      <c r="H54" s="379">
        <v>-3.0016843863248681</v>
      </c>
      <c r="I54" s="380">
        <v>2.6158566443516884</v>
      </c>
      <c r="J54" s="380">
        <v>3.5933720469463637E-2</v>
      </c>
      <c r="K54" s="374">
        <v>1.3928214729528111E-2</v>
      </c>
      <c r="L54" s="375">
        <v>437679426.23258966</v>
      </c>
      <c r="M54" s="375">
        <v>-10908412.912330627</v>
      </c>
      <c r="N54" s="374">
        <v>-2.4317228333973109E-2</v>
      </c>
      <c r="O54" s="369">
        <v>203393025.35060799</v>
      </c>
      <c r="P54" s="369">
        <v>-5121536.1427004635</v>
      </c>
      <c r="Q54" s="374">
        <v>-2.4562007113660602E-2</v>
      </c>
    </row>
    <row r="55" spans="1:17" s="248" customFormat="1">
      <c r="A55" s="392"/>
      <c r="B55" s="392"/>
      <c r="C55" s="250" t="s">
        <v>352</v>
      </c>
      <c r="D55" s="369">
        <v>6839129.1108955927</v>
      </c>
      <c r="E55" s="369">
        <v>839964.18141602911</v>
      </c>
      <c r="F55" s="370">
        <v>0.1400135170961031</v>
      </c>
      <c r="G55" s="377">
        <v>1.9909317695655329</v>
      </c>
      <c r="H55" s="377">
        <v>0.2068303427500171</v>
      </c>
      <c r="I55" s="378">
        <v>4.6976834883784067</v>
      </c>
      <c r="J55" s="378">
        <v>0.12517488779595443</v>
      </c>
      <c r="K55" s="370">
        <v>2.7375539059677108E-2</v>
      </c>
      <c r="L55" s="371">
        <v>32128063.899142317</v>
      </c>
      <c r="M55" s="371">
        <v>4696830.6627843939</v>
      </c>
      <c r="N55" s="370">
        <v>0.17122200166192739</v>
      </c>
      <c r="O55" s="369">
        <v>15384987.979575515</v>
      </c>
      <c r="P55" s="369">
        <v>1590960.4885777775</v>
      </c>
      <c r="Q55" s="370">
        <v>0.11533690864514158</v>
      </c>
    </row>
    <row r="56" spans="1:17" s="248" customFormat="1">
      <c r="A56" s="392"/>
      <c r="B56" s="392"/>
      <c r="C56" s="250" t="s">
        <v>353</v>
      </c>
      <c r="D56" s="369">
        <v>5451156.5984006906</v>
      </c>
      <c r="E56" s="369">
        <v>-558163.41678837035</v>
      </c>
      <c r="F56" s="374">
        <v>-9.288295770196385E-2</v>
      </c>
      <c r="G56" s="379">
        <v>1.5868805335671632</v>
      </c>
      <c r="H56" s="379">
        <v>-0.20024093072302174</v>
      </c>
      <c r="I56" s="380">
        <v>4.3130063303234456</v>
      </c>
      <c r="J56" s="380">
        <v>0.13933872320793927</v>
      </c>
      <c r="K56" s="374">
        <v>3.3385198900455486E-2</v>
      </c>
      <c r="L56" s="375">
        <v>23510872.916486599</v>
      </c>
      <c r="M56" s="375">
        <v>-1570031.3716988452</v>
      </c>
      <c r="N56" s="374">
        <v>-6.2598674818850952E-2</v>
      </c>
      <c r="O56" s="369">
        <v>10428657.149111867</v>
      </c>
      <c r="P56" s="369">
        <v>-849330.09261537343</v>
      </c>
      <c r="Q56" s="374">
        <v>-7.5308658753660482E-2</v>
      </c>
    </row>
    <row r="57" spans="1:17">
      <c r="A57" s="392" t="s">
        <v>114</v>
      </c>
      <c r="B57" s="392" t="s">
        <v>336</v>
      </c>
      <c r="C57" s="250" t="s">
        <v>11</v>
      </c>
      <c r="D57" s="369">
        <v>135935.01210232291</v>
      </c>
      <c r="E57" s="369">
        <v>-28372.575587243191</v>
      </c>
      <c r="F57" s="370">
        <v>-0.17267964301714905</v>
      </c>
      <c r="G57" s="377">
        <v>100</v>
      </c>
      <c r="H57" s="377">
        <v>-1.4210854715202004E-14</v>
      </c>
      <c r="I57" s="378">
        <v>6.0833078809717485</v>
      </c>
      <c r="J57" s="378">
        <v>0.38248540482691151</v>
      </c>
      <c r="K57" s="370">
        <v>6.7093021476712617E-2</v>
      </c>
      <c r="L57" s="371">
        <v>826934.53042205097</v>
      </c>
      <c r="M57" s="371">
        <v>-109753.85847976618</v>
      </c>
      <c r="N57" s="370">
        <v>-0.1171722205379771</v>
      </c>
      <c r="O57" s="369">
        <v>356391.41811907291</v>
      </c>
      <c r="P57" s="369">
        <v>-69633.172445237869</v>
      </c>
      <c r="Q57" s="370">
        <v>-0.1634487163123659</v>
      </c>
    </row>
    <row r="58" spans="1:17">
      <c r="A58" s="392"/>
      <c r="B58" s="392"/>
      <c r="C58" s="250" t="s">
        <v>349</v>
      </c>
      <c r="D58" s="369">
        <v>1736.5142923261642</v>
      </c>
      <c r="E58" s="369">
        <v>-441.43778889676332</v>
      </c>
      <c r="F58" s="374">
        <v>-0.20268480317018475</v>
      </c>
      <c r="G58" s="379">
        <v>1.277459181023231</v>
      </c>
      <c r="H58" s="379">
        <v>-4.8074296674605721E-2</v>
      </c>
      <c r="I58" s="380">
        <v>7.2762735031502075</v>
      </c>
      <c r="J58" s="380">
        <v>-6.0078077635452587E-3</v>
      </c>
      <c r="K58" s="374">
        <v>-8.2498979468721213E-4</v>
      </c>
      <c r="L58" s="375">
        <v>12635.352933094502</v>
      </c>
      <c r="M58" s="375">
        <v>-3225.1068040609352</v>
      </c>
      <c r="N58" s="374">
        <v>-0.20334258007071843</v>
      </c>
      <c r="O58" s="369">
        <v>3299.0849379301071</v>
      </c>
      <c r="P58" s="369">
        <v>-945.91141068935394</v>
      </c>
      <c r="Q58" s="374">
        <v>-0.22282973482344198</v>
      </c>
    </row>
    <row r="59" spans="1:17">
      <c r="A59" s="392"/>
      <c r="B59" s="392"/>
      <c r="C59" s="250" t="s">
        <v>350</v>
      </c>
      <c r="D59" s="369">
        <v>79653.259840134706</v>
      </c>
      <c r="E59" s="369">
        <v>-12832.323905327168</v>
      </c>
      <c r="F59" s="370">
        <v>-0.13874945029967259</v>
      </c>
      <c r="G59" s="377">
        <v>58.596573912964367</v>
      </c>
      <c r="H59" s="377">
        <v>2.3084955314600606</v>
      </c>
      <c r="I59" s="378">
        <v>6.6784798160016354</v>
      </c>
      <c r="J59" s="378">
        <v>0.51895060598915776</v>
      </c>
      <c r="K59" s="370">
        <v>8.4251667342625763E-2</v>
      </c>
      <c r="L59" s="371">
        <v>531962.6881210733</v>
      </c>
      <c r="M59" s="371">
        <v>-37704.966464154306</v>
      </c>
      <c r="N59" s="370">
        <v>-6.618765548766696E-2</v>
      </c>
      <c r="O59" s="369">
        <v>232137.4101446867</v>
      </c>
      <c r="P59" s="369">
        <v>-32778.05232940556</v>
      </c>
      <c r="Q59" s="370">
        <v>-0.12373023463140106</v>
      </c>
    </row>
    <row r="60" spans="1:17">
      <c r="A60" s="392"/>
      <c r="B60" s="392"/>
      <c r="C60" s="250" t="s">
        <v>351</v>
      </c>
      <c r="D60" s="369">
        <v>53854.730236595133</v>
      </c>
      <c r="E60" s="369">
        <v>-13507.178590521187</v>
      </c>
      <c r="F60" s="374">
        <v>-0.20051656530677045</v>
      </c>
      <c r="G60" s="379">
        <v>39.617997897448852</v>
      </c>
      <c r="H60" s="379">
        <v>-1.3794446274735463</v>
      </c>
      <c r="I60" s="380">
        <v>5.1404669812358792</v>
      </c>
      <c r="J60" s="380">
        <v>0.1609490662355606</v>
      </c>
      <c r="K60" s="374">
        <v>3.2322218532584657E-2</v>
      </c>
      <c r="L60" s="375">
        <v>276838.46256458282</v>
      </c>
      <c r="M60" s="375">
        <v>-58591.369228661002</v>
      </c>
      <c r="N60" s="374">
        <v>-0.17467548701743452</v>
      </c>
      <c r="O60" s="369">
        <v>118942.62911391258</v>
      </c>
      <c r="P60" s="369">
        <v>-30909.02573267644</v>
      </c>
      <c r="Q60" s="374">
        <v>-0.20626416014103832</v>
      </c>
    </row>
    <row r="61" spans="1:17" s="248" customFormat="1">
      <c r="A61" s="392"/>
      <c r="B61" s="392"/>
      <c r="C61" s="250" t="s">
        <v>352</v>
      </c>
      <c r="D61" s="369">
        <v>298.25909274326557</v>
      </c>
      <c r="E61" s="369">
        <v>-1022.9389612581612</v>
      </c>
      <c r="F61" s="370">
        <v>-0.7742510353841745</v>
      </c>
      <c r="G61" s="377">
        <v>0.2194130034128042</v>
      </c>
      <c r="H61" s="377">
        <v>-0.58468744780776105</v>
      </c>
      <c r="I61" s="378">
        <v>9.7453247303791102</v>
      </c>
      <c r="J61" s="378">
        <v>2.5182491935160041</v>
      </c>
      <c r="K61" s="370">
        <v>0.34844650241597497</v>
      </c>
      <c r="L61" s="371">
        <v>2906.6317125713826</v>
      </c>
      <c r="M61" s="371">
        <v>-6641.7664228534686</v>
      </c>
      <c r="N61" s="370">
        <v>-0.69558959823976241</v>
      </c>
      <c r="O61" s="369">
        <v>900.268918633461</v>
      </c>
      <c r="P61" s="369">
        <v>-3087.6515582799911</v>
      </c>
      <c r="Q61" s="370">
        <v>-0.7742510353841745</v>
      </c>
    </row>
    <row r="62" spans="1:17" s="248" customFormat="1">
      <c r="A62" s="392"/>
      <c r="B62" s="392"/>
      <c r="C62" s="250" t="s">
        <v>353</v>
      </c>
      <c r="D62" s="369">
        <v>392.24864052363631</v>
      </c>
      <c r="E62" s="369">
        <v>-568.69634123995593</v>
      </c>
      <c r="F62" s="374">
        <v>-0.59180947091918346</v>
      </c>
      <c r="G62" s="379">
        <v>0.28855600515073876</v>
      </c>
      <c r="H62" s="379">
        <v>-0.29628915950419488</v>
      </c>
      <c r="I62" s="380">
        <v>6.6065113374761193</v>
      </c>
      <c r="J62" s="380">
        <v>0.17321414764152721</v>
      </c>
      <c r="K62" s="374">
        <v>2.6924630174901147E-2</v>
      </c>
      <c r="L62" s="375">
        <v>2591.3950907289982</v>
      </c>
      <c r="M62" s="375">
        <v>-3590.6495600363733</v>
      </c>
      <c r="N62" s="374">
        <v>-0.58081909188278524</v>
      </c>
      <c r="O62" s="369">
        <v>1112.0250039100647</v>
      </c>
      <c r="P62" s="369">
        <v>-1912.5314141865074</v>
      </c>
      <c r="Q62" s="374">
        <v>-0.63233451449059452</v>
      </c>
    </row>
    <row r="63" spans="1:17">
      <c r="A63" s="392"/>
      <c r="B63" s="392" t="s">
        <v>320</v>
      </c>
      <c r="C63" s="250" t="s">
        <v>11</v>
      </c>
      <c r="D63" s="369">
        <v>1952208.9986228468</v>
      </c>
      <c r="E63" s="369">
        <v>-325882.51700251549</v>
      </c>
      <c r="F63" s="370">
        <v>-0.14305066972388816</v>
      </c>
      <c r="G63" s="377">
        <v>100.00000000000003</v>
      </c>
      <c r="H63" s="377">
        <v>2.8421709430404007E-14</v>
      </c>
      <c r="I63" s="378">
        <v>6.0033978498710088</v>
      </c>
      <c r="J63" s="378">
        <v>0.65043980600865936</v>
      </c>
      <c r="K63" s="370">
        <v>0.12151035010529317</v>
      </c>
      <c r="L63" s="371">
        <v>11719887.304831233</v>
      </c>
      <c r="M63" s="371">
        <v>-474640.99839012139</v>
      </c>
      <c r="N63" s="370">
        <v>-3.8922456579541367E-2</v>
      </c>
      <c r="O63" s="369">
        <v>5102655.0566697614</v>
      </c>
      <c r="P63" s="369">
        <v>-845887.55698662903</v>
      </c>
      <c r="Q63" s="370">
        <v>-0.14220080647059319</v>
      </c>
    </row>
    <row r="64" spans="1:17">
      <c r="A64" s="392"/>
      <c r="B64" s="392"/>
      <c r="C64" s="250" t="s">
        <v>349</v>
      </c>
      <c r="D64" s="369">
        <v>25387.102772285078</v>
      </c>
      <c r="E64" s="369">
        <v>-4795.0102630452166</v>
      </c>
      <c r="F64" s="374">
        <v>-0.15886926993588282</v>
      </c>
      <c r="G64" s="379">
        <v>1.3004295539152821</v>
      </c>
      <c r="H64" s="379">
        <v>-2.4456335361424886E-2</v>
      </c>
      <c r="I64" s="380">
        <v>7.4515639794301194</v>
      </c>
      <c r="J64" s="380">
        <v>7.0579436448840127E-2</v>
      </c>
      <c r="K64" s="374">
        <v>9.5623335935522968E-3</v>
      </c>
      <c r="L64" s="375">
        <v>189173.62056005001</v>
      </c>
      <c r="M64" s="375">
        <v>-33600.089228236669</v>
      </c>
      <c r="N64" s="374">
        <v>-0.15082609729922156</v>
      </c>
      <c r="O64" s="369">
        <v>48606.646919965744</v>
      </c>
      <c r="P64" s="369">
        <v>-14449.585729122162</v>
      </c>
      <c r="Q64" s="374">
        <v>-0.2291539649939929</v>
      </c>
    </row>
    <row r="65" spans="1:17">
      <c r="A65" s="392"/>
      <c r="B65" s="392"/>
      <c r="C65" s="250" t="s">
        <v>350</v>
      </c>
      <c r="D65" s="369">
        <v>1125190.9352152138</v>
      </c>
      <c r="E65" s="369">
        <v>-181345.89974050364</v>
      </c>
      <c r="F65" s="370">
        <v>-0.13879891855222742</v>
      </c>
      <c r="G65" s="377">
        <v>57.636807125106031</v>
      </c>
      <c r="H65" s="377">
        <v>0.28455301265181276</v>
      </c>
      <c r="I65" s="378">
        <v>6.5823614152166607</v>
      </c>
      <c r="J65" s="378">
        <v>0.85545378362047853</v>
      </c>
      <c r="K65" s="370">
        <v>0.14937446850038502</v>
      </c>
      <c r="L65" s="371">
        <v>7406413.3967121728</v>
      </c>
      <c r="M65" s="371">
        <v>-76002.374357246794</v>
      </c>
      <c r="N65" s="370">
        <v>-1.0157464739009579E-2</v>
      </c>
      <c r="O65" s="369">
        <v>3259452.439538646</v>
      </c>
      <c r="P65" s="369">
        <v>-513137.29110932816</v>
      </c>
      <c r="Q65" s="370">
        <v>-0.13601725280135152</v>
      </c>
    </row>
    <row r="66" spans="1:17">
      <c r="A66" s="392"/>
      <c r="B66" s="392"/>
      <c r="C66" s="250" t="s">
        <v>351</v>
      </c>
      <c r="D66" s="369">
        <v>785102.70566350361</v>
      </c>
      <c r="E66" s="369">
        <v>-121868.23665837338</v>
      </c>
      <c r="F66" s="374">
        <v>-0.13436840252719284</v>
      </c>
      <c r="G66" s="379">
        <v>40.216119596689765</v>
      </c>
      <c r="H66" s="379">
        <v>0.40336685602986933</v>
      </c>
      <c r="I66" s="380">
        <v>5.0966481815969056</v>
      </c>
      <c r="J66" s="380">
        <v>0.40012381890053028</v>
      </c>
      <c r="K66" s="374">
        <v>8.5195729437419682E-2</v>
      </c>
      <c r="L66" s="375">
        <v>4001392.2771867062</v>
      </c>
      <c r="M66" s="375">
        <v>-258218.84968567779</v>
      </c>
      <c r="N66" s="374">
        <v>-6.0620287156418144E-2</v>
      </c>
      <c r="O66" s="369">
        <v>1743664.283137359</v>
      </c>
      <c r="P66" s="369">
        <v>-263905.51283180225</v>
      </c>
      <c r="Q66" s="374">
        <v>-0.13145521184950931</v>
      </c>
    </row>
    <row r="67" spans="1:17" s="248" customFormat="1">
      <c r="A67" s="392"/>
      <c r="B67" s="392"/>
      <c r="C67" s="250" t="s">
        <v>352</v>
      </c>
      <c r="D67" s="369">
        <v>8918.5901861222155</v>
      </c>
      <c r="E67" s="369">
        <v>-11179.196418127121</v>
      </c>
      <c r="F67" s="370">
        <v>-0.55624017899381362</v>
      </c>
      <c r="G67" s="377">
        <v>0.45684607500599006</v>
      </c>
      <c r="H67" s="377">
        <v>-0.42537426014732638</v>
      </c>
      <c r="I67" s="378">
        <v>8.0739286240918382</v>
      </c>
      <c r="J67" s="378">
        <v>1.0999335739481122</v>
      </c>
      <c r="K67" s="370">
        <v>0.15771929375336219</v>
      </c>
      <c r="L67" s="371">
        <v>72008.060590276713</v>
      </c>
      <c r="M67" s="371">
        <v>-68153.803706603052</v>
      </c>
      <c r="N67" s="370">
        <v>-0.4862506934285995</v>
      </c>
      <c r="O67" s="369">
        <v>26919.982451319695</v>
      </c>
      <c r="P67" s="369">
        <v>-33743.424141645432</v>
      </c>
      <c r="Q67" s="370">
        <v>-0.55624017899381384</v>
      </c>
    </row>
    <row r="68" spans="1:17" s="248" customFormat="1">
      <c r="A68" s="392"/>
      <c r="B68" s="392"/>
      <c r="C68" s="250" t="s">
        <v>353</v>
      </c>
      <c r="D68" s="369">
        <v>7609.6647857098078</v>
      </c>
      <c r="E68" s="369">
        <v>-6694.1739224628118</v>
      </c>
      <c r="F68" s="374">
        <v>-0.4679984204965929</v>
      </c>
      <c r="G68" s="379">
        <v>0.38979764928232175</v>
      </c>
      <c r="H68" s="379">
        <v>-0.23808927317285677</v>
      </c>
      <c r="I68" s="380">
        <v>6.6888557138039664</v>
      </c>
      <c r="J68" s="380">
        <v>0.42719176318838681</v>
      </c>
      <c r="K68" s="374">
        <v>6.8223361483075104E-2</v>
      </c>
      <c r="L68" s="375">
        <v>50899.949782027885</v>
      </c>
      <c r="M68" s="375">
        <v>-38665.881412356328</v>
      </c>
      <c r="N68" s="374">
        <v>-0.43170348442856504</v>
      </c>
      <c r="O68" s="369">
        <v>24011.704622470661</v>
      </c>
      <c r="P68" s="369">
        <v>-20651.743174731284</v>
      </c>
      <c r="Q68" s="374">
        <v>-0.46238578061644997</v>
      </c>
    </row>
    <row r="69" spans="1:17">
      <c r="A69" s="392"/>
      <c r="B69" s="392" t="s">
        <v>321</v>
      </c>
      <c r="C69" s="250" t="s">
        <v>11</v>
      </c>
      <c r="D69" s="369">
        <v>262913.83130410826</v>
      </c>
      <c r="E69" s="369">
        <v>-65399.631745085702</v>
      </c>
      <c r="F69" s="370">
        <v>-0.19919875090619213</v>
      </c>
      <c r="G69" s="377">
        <v>100.00000000000003</v>
      </c>
      <c r="H69" s="377">
        <v>0</v>
      </c>
      <c r="I69" s="378">
        <v>6.0675956583183854</v>
      </c>
      <c r="J69" s="378">
        <v>0.47876322719985431</v>
      </c>
      <c r="K69" s="370">
        <v>8.5664265855263114E-2</v>
      </c>
      <c r="L69" s="371">
        <v>1595254.8213326596</v>
      </c>
      <c r="M69" s="371">
        <v>-239634.10852951114</v>
      </c>
      <c r="N69" s="370">
        <v>-0.13059869980659344</v>
      </c>
      <c r="O69" s="369">
        <v>689526.50269889832</v>
      </c>
      <c r="P69" s="369">
        <v>-158612.14105411735</v>
      </c>
      <c r="Q69" s="370">
        <v>-0.18701204363505738</v>
      </c>
    </row>
    <row r="70" spans="1:17">
      <c r="A70" s="392"/>
      <c r="B70" s="392"/>
      <c r="C70" s="250" t="s">
        <v>349</v>
      </c>
      <c r="D70" s="369">
        <v>3260.203920263767</v>
      </c>
      <c r="E70" s="369">
        <v>-998.14094452578865</v>
      </c>
      <c r="F70" s="374">
        <v>-0.23439645595146416</v>
      </c>
      <c r="G70" s="379">
        <v>1.2400275421389837</v>
      </c>
      <c r="H70" s="379">
        <v>-5.700877956418493E-2</v>
      </c>
      <c r="I70" s="380">
        <v>7.2800669481769766</v>
      </c>
      <c r="J70" s="380">
        <v>-6.7944710486972149E-2</v>
      </c>
      <c r="K70" s="374">
        <v>-9.2466797336745368E-3</v>
      </c>
      <c r="L70" s="375">
        <v>23734.502804229258</v>
      </c>
      <c r="M70" s="375">
        <v>-7555.8649088561542</v>
      </c>
      <c r="N70" s="374">
        <v>-0.24147574672624714</v>
      </c>
      <c r="O70" s="369">
        <v>6190.0142664909363</v>
      </c>
      <c r="P70" s="369">
        <v>-2266.4390422105789</v>
      </c>
      <c r="Q70" s="374">
        <v>-0.26801295525140073</v>
      </c>
    </row>
    <row r="71" spans="1:17">
      <c r="A71" s="392"/>
      <c r="B71" s="392"/>
      <c r="C71" s="250" t="s">
        <v>350</v>
      </c>
      <c r="D71" s="369">
        <v>154960.60541958956</v>
      </c>
      <c r="E71" s="369">
        <v>-24741.289007924846</v>
      </c>
      <c r="F71" s="370">
        <v>-0.13767962261468888</v>
      </c>
      <c r="G71" s="377">
        <v>58.939693150015039</v>
      </c>
      <c r="H71" s="377">
        <v>4.2048392215338168</v>
      </c>
      <c r="I71" s="378">
        <v>6.6580337782516565</v>
      </c>
      <c r="J71" s="378">
        <v>0.49343139239622147</v>
      </c>
      <c r="K71" s="370">
        <v>8.0042695621114282E-2</v>
      </c>
      <c r="L71" s="371">
        <v>1031732.945181954</v>
      </c>
      <c r="M71" s="371">
        <v>-76057.781948642805</v>
      </c>
      <c r="N71" s="370">
        <v>-6.8657175119752015E-2</v>
      </c>
      <c r="O71" s="369">
        <v>451186.50893473625</v>
      </c>
      <c r="P71" s="369">
        <v>-63761.477695780981</v>
      </c>
      <c r="Q71" s="370">
        <v>-0.12382120010410057</v>
      </c>
    </row>
    <row r="72" spans="1:17">
      <c r="A72" s="392"/>
      <c r="B72" s="392"/>
      <c r="C72" s="250" t="s">
        <v>351</v>
      </c>
      <c r="D72" s="369">
        <v>103319.49037704893</v>
      </c>
      <c r="E72" s="369">
        <v>-36740.98634797355</v>
      </c>
      <c r="F72" s="374">
        <v>-0.26232229967420634</v>
      </c>
      <c r="G72" s="379">
        <v>39.297852784907668</v>
      </c>
      <c r="H72" s="379">
        <v>-3.3627421916791107</v>
      </c>
      <c r="I72" s="380">
        <v>5.1194035702405642</v>
      </c>
      <c r="J72" s="380">
        <v>0.36237947306921114</v>
      </c>
      <c r="K72" s="374">
        <v>7.6177766954069276E-2</v>
      </c>
      <c r="L72" s="375">
        <v>528934.16791169997</v>
      </c>
      <c r="M72" s="375">
        <v>-137336.89493053942</v>
      </c>
      <c r="N72" s="374">
        <v>-0.20612765973157421</v>
      </c>
      <c r="O72" s="369">
        <v>228133.88304591179</v>
      </c>
      <c r="P72" s="369">
        <v>-83431.315591556602</v>
      </c>
      <c r="Q72" s="374">
        <v>-0.26778124115407309</v>
      </c>
    </row>
    <row r="73" spans="1:17" s="248" customFormat="1">
      <c r="A73" s="392"/>
      <c r="B73" s="392"/>
      <c r="C73" s="250" t="s">
        <v>352</v>
      </c>
      <c r="D73" s="369">
        <v>602.48333771849866</v>
      </c>
      <c r="E73" s="369">
        <v>-1877.7541601920252</v>
      </c>
      <c r="F73" s="370">
        <v>-0.7570864329621414</v>
      </c>
      <c r="G73" s="377">
        <v>0.22915619719588501</v>
      </c>
      <c r="H73" s="377">
        <v>-0.52629180511125462</v>
      </c>
      <c r="I73" s="378">
        <v>9.7467288008973956</v>
      </c>
      <c r="J73" s="378">
        <v>2.5369822381627358</v>
      </c>
      <c r="K73" s="370">
        <v>0.35188230488929384</v>
      </c>
      <c r="L73" s="371">
        <v>5872.2416998016834</v>
      </c>
      <c r="M73" s="371">
        <v>-12009.642075524329</v>
      </c>
      <c r="N73" s="370">
        <v>-0.67160944710397974</v>
      </c>
      <c r="O73" s="369">
        <v>1818.5431262254715</v>
      </c>
      <c r="P73" s="369">
        <v>-5667.8362818956375</v>
      </c>
      <c r="Q73" s="370">
        <v>-0.7570864329621414</v>
      </c>
    </row>
    <row r="74" spans="1:17" s="248" customFormat="1">
      <c r="A74" s="392"/>
      <c r="B74" s="392"/>
      <c r="C74" s="250" t="s">
        <v>353</v>
      </c>
      <c r="D74" s="369">
        <v>771.04824948756675</v>
      </c>
      <c r="E74" s="369">
        <v>-1041.4612844696417</v>
      </c>
      <c r="F74" s="374">
        <v>-0.57459630692029751</v>
      </c>
      <c r="G74" s="379">
        <v>0.29327032574247025</v>
      </c>
      <c r="H74" s="379">
        <v>-0.25879644517932587</v>
      </c>
      <c r="I74" s="380">
        <v>6.459989680652507</v>
      </c>
      <c r="J74" s="380">
        <v>2.9740248817908821E-2</v>
      </c>
      <c r="K74" s="374">
        <v>4.6250536830923063E-3</v>
      </c>
      <c r="L74" s="375">
        <v>4980.9637349748609</v>
      </c>
      <c r="M74" s="375">
        <v>-6673.9246659482724</v>
      </c>
      <c r="N74" s="374">
        <v>-0.57262879200281824</v>
      </c>
      <c r="O74" s="369">
        <v>2197.5533255338669</v>
      </c>
      <c r="P74" s="369">
        <v>-3485.0724426735187</v>
      </c>
      <c r="Q74" s="374">
        <v>-0.61328558043914672</v>
      </c>
    </row>
    <row r="75" spans="1:17">
      <c r="A75" s="392" t="s">
        <v>115</v>
      </c>
      <c r="B75" s="392" t="s">
        <v>336</v>
      </c>
      <c r="C75" s="250" t="s">
        <v>11</v>
      </c>
      <c r="D75" s="369">
        <v>743855.28580015583</v>
      </c>
      <c r="E75" s="369">
        <v>8226.4041017983109</v>
      </c>
      <c r="F75" s="370">
        <v>1.118281827489683E-2</v>
      </c>
      <c r="G75" s="377">
        <v>100</v>
      </c>
      <c r="H75" s="377">
        <v>-1.4210854715202004E-14</v>
      </c>
      <c r="I75" s="378">
        <v>5.9545134411532317</v>
      </c>
      <c r="J75" s="378">
        <v>0.13026011079009692</v>
      </c>
      <c r="K75" s="370">
        <v>2.2365117621347588E-2</v>
      </c>
      <c r="L75" s="371">
        <v>4429296.2975699063</v>
      </c>
      <c r="M75" s="371">
        <v>144807.33342693932</v>
      </c>
      <c r="N75" s="370">
        <v>3.3798040942300656E-2</v>
      </c>
      <c r="O75" s="369">
        <v>1777990.4816946983</v>
      </c>
      <c r="P75" s="369">
        <v>-55418.794092306402</v>
      </c>
      <c r="Q75" s="370">
        <v>-3.0227181036005978E-2</v>
      </c>
    </row>
    <row r="76" spans="1:17">
      <c r="A76" s="392"/>
      <c r="B76" s="392"/>
      <c r="C76" s="250" t="s">
        <v>349</v>
      </c>
      <c r="D76" s="369">
        <v>1482.6888324893118</v>
      </c>
      <c r="E76" s="369">
        <v>666.28379487141365</v>
      </c>
      <c r="F76" s="374">
        <v>0.81611916165472542</v>
      </c>
      <c r="G76" s="379">
        <v>0.19932490375388029</v>
      </c>
      <c r="H76" s="379">
        <v>8.8344345767487523E-2</v>
      </c>
      <c r="I76" s="380">
        <v>7.9638891149343056</v>
      </c>
      <c r="J76" s="380">
        <v>-0.72028816990277633</v>
      </c>
      <c r="K76" s="374">
        <v>-8.2942591598219442E-2</v>
      </c>
      <c r="L76" s="375">
        <v>11807.969453896285</v>
      </c>
      <c r="M76" s="375">
        <v>4718.1633709883699</v>
      </c>
      <c r="N76" s="374">
        <v>0.66548553173589686</v>
      </c>
      <c r="O76" s="369">
        <v>4235.2618910074234</v>
      </c>
      <c r="P76" s="369">
        <v>1822.4258209466934</v>
      </c>
      <c r="Q76" s="374">
        <v>0.75530445004530444</v>
      </c>
    </row>
    <row r="77" spans="1:17">
      <c r="A77" s="392"/>
      <c r="B77" s="392"/>
      <c r="C77" s="250" t="s">
        <v>350</v>
      </c>
      <c r="D77" s="369">
        <v>232157.93977433498</v>
      </c>
      <c r="E77" s="369">
        <v>-4438.6438676074904</v>
      </c>
      <c r="F77" s="370">
        <v>-1.8760388672073088E-2</v>
      </c>
      <c r="G77" s="377">
        <v>31.210094786730675</v>
      </c>
      <c r="H77" s="377">
        <v>-0.95239767763646554</v>
      </c>
      <c r="I77" s="378">
        <v>6.7002514720712743</v>
      </c>
      <c r="J77" s="378">
        <v>0.11463379367050308</v>
      </c>
      <c r="K77" s="370">
        <v>1.7406688220981022E-2</v>
      </c>
      <c r="L77" s="371">
        <v>1555516.5777260221</v>
      </c>
      <c r="M77" s="371">
        <v>-2618.0661555810366</v>
      </c>
      <c r="N77" s="370">
        <v>-1.680256687611378E-3</v>
      </c>
      <c r="O77" s="369">
        <v>633434.73535990715</v>
      </c>
      <c r="P77" s="369">
        <v>-55935.027812497341</v>
      </c>
      <c r="Q77" s="370">
        <v>-8.1139369320595733E-2</v>
      </c>
    </row>
    <row r="78" spans="1:17">
      <c r="A78" s="392"/>
      <c r="B78" s="392"/>
      <c r="C78" s="250" t="s">
        <v>351</v>
      </c>
      <c r="D78" s="369">
        <v>498069.85233945498</v>
      </c>
      <c r="E78" s="369">
        <v>1747.4013746085693</v>
      </c>
      <c r="F78" s="374">
        <v>3.5206978270107196E-3</v>
      </c>
      <c r="G78" s="379">
        <v>66.957896495107576</v>
      </c>
      <c r="H78" s="379">
        <v>-0.51123954791718518</v>
      </c>
      <c r="I78" s="380">
        <v>5.5558584076183823</v>
      </c>
      <c r="J78" s="380">
        <v>0.10374503169762761</v>
      </c>
      <c r="K78" s="374">
        <v>1.9028406884533489E-2</v>
      </c>
      <c r="L78" s="375">
        <v>2767205.5767014073</v>
      </c>
      <c r="M78" s="375">
        <v>61199.30302619515</v>
      </c>
      <c r="N78" s="374">
        <v>2.2616097982314058E-2</v>
      </c>
      <c r="O78" s="369">
        <v>1103695.8872474432</v>
      </c>
      <c r="P78" s="369">
        <v>-32564.706176154083</v>
      </c>
      <c r="Q78" s="374">
        <v>-2.865954021870578E-2</v>
      </c>
    </row>
    <row r="79" spans="1:17" s="248" customFormat="1">
      <c r="A79" s="392"/>
      <c r="B79" s="392"/>
      <c r="C79" s="250" t="s">
        <v>352</v>
      </c>
      <c r="D79" s="369">
        <v>11939.903416107072</v>
      </c>
      <c r="E79" s="369">
        <v>11527.276316848243</v>
      </c>
      <c r="F79" s="370">
        <v>27.936304565438974</v>
      </c>
      <c r="G79" s="377">
        <v>1.6051379406766555</v>
      </c>
      <c r="H79" s="377">
        <v>1.5490461925785941</v>
      </c>
      <c r="I79" s="378">
        <v>7.829007791710187</v>
      </c>
      <c r="J79" s="378">
        <v>-0.88462409607749404</v>
      </c>
      <c r="K79" s="370">
        <v>-0.10152185764437804</v>
      </c>
      <c r="L79" s="371">
        <v>93477.596876969343</v>
      </c>
      <c r="M79" s="371">
        <v>89882.116227102291</v>
      </c>
      <c r="N79" s="370">
        <v>24.998637172592115</v>
      </c>
      <c r="O79" s="369">
        <v>36038.070317268372</v>
      </c>
      <c r="P79" s="369">
        <v>34561.192648887634</v>
      </c>
      <c r="Q79" s="370">
        <v>23.40152701122555</v>
      </c>
    </row>
    <row r="80" spans="1:17" s="248" customFormat="1">
      <c r="A80" s="392"/>
      <c r="B80" s="392"/>
      <c r="C80" s="250" t="s">
        <v>353</v>
      </c>
      <c r="D80" s="369">
        <v>204.90143776755332</v>
      </c>
      <c r="E80" s="369">
        <v>-1275.9135169250965</v>
      </c>
      <c r="F80" s="374">
        <v>-0.86162927574561021</v>
      </c>
      <c r="G80" s="379">
        <v>2.7545873730956072E-2</v>
      </c>
      <c r="H80" s="379">
        <v>-0.17375331279280712</v>
      </c>
      <c r="I80" s="380">
        <v>6.2887641280167816</v>
      </c>
      <c r="J80" s="380">
        <v>-0.23653454131067875</v>
      </c>
      <c r="K80" s="374">
        <v>-3.6248845194247259E-2</v>
      </c>
      <c r="L80" s="375">
        <v>1288.5768116116524</v>
      </c>
      <c r="M80" s="375">
        <v>-8374.1830417644978</v>
      </c>
      <c r="N80" s="374">
        <v>-0.86664505470852349</v>
      </c>
      <c r="O80" s="369">
        <v>586.52687907218933</v>
      </c>
      <c r="P80" s="369">
        <v>-3302.6785734891891</v>
      </c>
      <c r="Q80" s="374">
        <v>-0.84919107868525934</v>
      </c>
    </row>
    <row r="81" spans="1:17">
      <c r="A81" s="392"/>
      <c r="B81" s="392" t="s">
        <v>320</v>
      </c>
      <c r="C81" s="250" t="s">
        <v>11</v>
      </c>
      <c r="D81" s="369">
        <v>10561802.759074023</v>
      </c>
      <c r="E81" s="369">
        <v>44896.546910168603</v>
      </c>
      <c r="F81" s="370">
        <v>4.2689880469069181E-3</v>
      </c>
      <c r="G81" s="377">
        <v>100</v>
      </c>
      <c r="H81" s="377">
        <v>1.4210854715202004E-14</v>
      </c>
      <c r="I81" s="378">
        <v>5.9149892991724311</v>
      </c>
      <c r="J81" s="378">
        <v>0.27907208519634707</v>
      </c>
      <c r="K81" s="370">
        <v>4.9516711229238314E-2</v>
      </c>
      <c r="L81" s="371">
        <v>62472950.299892701</v>
      </c>
      <c r="M81" s="371">
        <v>3200537.5409864187</v>
      </c>
      <c r="N81" s="370">
        <v>5.3997085524504912E-2</v>
      </c>
      <c r="O81" s="369">
        <v>25712711.75334559</v>
      </c>
      <c r="P81" s="369">
        <v>-428069.16356721148</v>
      </c>
      <c r="Q81" s="370">
        <v>-1.6375530820131521E-2</v>
      </c>
    </row>
    <row r="82" spans="1:17">
      <c r="A82" s="392"/>
      <c r="B82" s="392"/>
      <c r="C82" s="250" t="s">
        <v>349</v>
      </c>
      <c r="D82" s="369">
        <v>26309.584823516623</v>
      </c>
      <c r="E82" s="369">
        <v>23182.593088642698</v>
      </c>
      <c r="F82" s="374">
        <v>7.4137046254704497</v>
      </c>
      <c r="G82" s="379">
        <v>0.24910127014929448</v>
      </c>
      <c r="H82" s="379">
        <v>0.21936827004649573</v>
      </c>
      <c r="I82" s="380">
        <v>7.7174197202664416</v>
      </c>
      <c r="J82" s="380">
        <v>-0.5430016944929168</v>
      </c>
      <c r="K82" s="374">
        <v>-6.57353501992895E-2</v>
      </c>
      <c r="L82" s="375">
        <v>203042.10874902987</v>
      </c>
      <c r="M82" s="375">
        <v>177211.83925850177</v>
      </c>
      <c r="N82" s="374">
        <v>6.8606268054417665</v>
      </c>
      <c r="O82" s="369">
        <v>68406.27795105314</v>
      </c>
      <c r="P82" s="369">
        <v>59223.041316560266</v>
      </c>
      <c r="Q82" s="374">
        <v>6.4490379235262667</v>
      </c>
    </row>
    <row r="83" spans="1:17">
      <c r="A83" s="392"/>
      <c r="B83" s="392"/>
      <c r="C83" s="250" t="s">
        <v>350</v>
      </c>
      <c r="D83" s="369">
        <v>3242669.577553988</v>
      </c>
      <c r="E83" s="369">
        <v>-115478.16129438393</v>
      </c>
      <c r="F83" s="370">
        <v>-3.4387457096805837E-2</v>
      </c>
      <c r="G83" s="377">
        <v>30.70185697955867</v>
      </c>
      <c r="H83" s="377">
        <v>-1.2290899272829776</v>
      </c>
      <c r="I83" s="378">
        <v>6.6301096008966596</v>
      </c>
      <c r="J83" s="378">
        <v>0.31907729962295406</v>
      </c>
      <c r="K83" s="370">
        <v>5.055865417747224E-2</v>
      </c>
      <c r="L83" s="371">
        <v>21499254.69867621</v>
      </c>
      <c r="M83" s="371">
        <v>305875.84635487944</v>
      </c>
      <c r="N83" s="370">
        <v>1.4432613529266315E-2</v>
      </c>
      <c r="O83" s="369">
        <v>9159572.0838291515</v>
      </c>
      <c r="P83" s="369">
        <v>-550740.25164184161</v>
      </c>
      <c r="Q83" s="370">
        <v>-5.6717048084028318E-2</v>
      </c>
    </row>
    <row r="84" spans="1:17">
      <c r="A84" s="392"/>
      <c r="B84" s="392"/>
      <c r="C84" s="250" t="s">
        <v>351</v>
      </c>
      <c r="D84" s="369">
        <v>7148605.8067830242</v>
      </c>
      <c r="E84" s="369">
        <v>28305.649748180993</v>
      </c>
      <c r="F84" s="374">
        <v>3.9753450169112692E-3</v>
      </c>
      <c r="G84" s="379">
        <v>67.683576088763829</v>
      </c>
      <c r="H84" s="379">
        <v>-1.9796113980575569E-2</v>
      </c>
      <c r="I84" s="380">
        <v>5.5527262187645281</v>
      </c>
      <c r="J84" s="380">
        <v>0.24562804705667229</v>
      </c>
      <c r="K84" s="374">
        <v>4.6282928845393437E-2</v>
      </c>
      <c r="L84" s="375">
        <v>39694250.890936449</v>
      </c>
      <c r="M84" s="375">
        <v>1906118.945525676</v>
      </c>
      <c r="N84" s="374">
        <v>5.0442264472858309E-2</v>
      </c>
      <c r="O84" s="369">
        <v>16053924.176492285</v>
      </c>
      <c r="P84" s="369">
        <v>-262396.29930267297</v>
      </c>
      <c r="Q84" s="374">
        <v>-1.6081830440382337E-2</v>
      </c>
    </row>
    <row r="85" spans="1:17" s="248" customFormat="1">
      <c r="A85" s="392"/>
      <c r="B85" s="392"/>
      <c r="C85" s="250" t="s">
        <v>352</v>
      </c>
      <c r="D85" s="369">
        <v>129419.27753441164</v>
      </c>
      <c r="E85" s="369">
        <v>114578.19875602127</v>
      </c>
      <c r="F85" s="370">
        <v>7.7203416589133003</v>
      </c>
      <c r="G85" s="377">
        <v>1.2253521532886316</v>
      </c>
      <c r="H85" s="377">
        <v>1.0842357595603584</v>
      </c>
      <c r="I85" s="378">
        <v>7.5688288266508712</v>
      </c>
      <c r="J85" s="378">
        <v>-1.3695526606606601</v>
      </c>
      <c r="K85" s="370">
        <v>-0.15322154940520349</v>
      </c>
      <c r="L85" s="371">
        <v>979552.35852678434</v>
      </c>
      <c r="M85" s="371">
        <v>846897.13472228777</v>
      </c>
      <c r="N85" s="370">
        <v>6.3841973985918612</v>
      </c>
      <c r="O85" s="369">
        <v>390806.94610177807</v>
      </c>
      <c r="P85" s="369">
        <v>337326.83959245018</v>
      </c>
      <c r="Q85" s="370">
        <v>6.3075199660197825</v>
      </c>
    </row>
    <row r="86" spans="1:17" s="248" customFormat="1">
      <c r="A86" s="392"/>
      <c r="B86" s="392"/>
      <c r="C86" s="250" t="s">
        <v>353</v>
      </c>
      <c r="D86" s="369">
        <v>14798.512379074984</v>
      </c>
      <c r="E86" s="369">
        <v>-5691.7333883053852</v>
      </c>
      <c r="F86" s="374">
        <v>-0.27777770227463017</v>
      </c>
      <c r="G86" s="379">
        <v>0.14011350823950061</v>
      </c>
      <c r="H86" s="379">
        <v>-5.4717988343414098E-2</v>
      </c>
      <c r="I86" s="380">
        <v>6.5445931674302074</v>
      </c>
      <c r="J86" s="380">
        <v>8.2178349060509248E-2</v>
      </c>
      <c r="K86" s="374">
        <v>1.2716353154383355E-2</v>
      </c>
      <c r="L86" s="375">
        <v>96850.243004225485</v>
      </c>
      <c r="M86" s="375">
        <v>-35566.224874930398</v>
      </c>
      <c r="N86" s="374">
        <v>-0.26859366848078414</v>
      </c>
      <c r="O86" s="369">
        <v>40002.268971323967</v>
      </c>
      <c r="P86" s="369">
        <v>-11482.493531703949</v>
      </c>
      <c r="Q86" s="374">
        <v>-0.22302702728848448</v>
      </c>
    </row>
    <row r="87" spans="1:17">
      <c r="A87" s="392"/>
      <c r="B87" s="392" t="s">
        <v>321</v>
      </c>
      <c r="C87" s="250" t="s">
        <v>11</v>
      </c>
      <c r="D87" s="369">
        <v>1434488.6402550465</v>
      </c>
      <c r="E87" s="369">
        <v>-19922.031576532172</v>
      </c>
      <c r="F87" s="370">
        <v>-1.3697665977274369E-2</v>
      </c>
      <c r="G87" s="377">
        <v>99.999999999999986</v>
      </c>
      <c r="H87" s="377">
        <v>1.4210854715202004E-14</v>
      </c>
      <c r="I87" s="378">
        <v>5.9470711017226749</v>
      </c>
      <c r="J87" s="378">
        <v>0.12234132611821824</v>
      </c>
      <c r="K87" s="370">
        <v>2.1003777141836998E-2</v>
      </c>
      <c r="L87" s="371">
        <v>8531005.9382102415</v>
      </c>
      <c r="M87" s="371">
        <v>59456.792035963386</v>
      </c>
      <c r="N87" s="370">
        <v>7.0184084410126885E-3</v>
      </c>
      <c r="O87" s="369">
        <v>3432497.9270976782</v>
      </c>
      <c r="P87" s="369">
        <v>-194921.25484931935</v>
      </c>
      <c r="Q87" s="370">
        <v>-5.3735519682811081E-2</v>
      </c>
    </row>
    <row r="88" spans="1:17">
      <c r="A88" s="392"/>
      <c r="B88" s="392"/>
      <c r="C88" s="250" t="s">
        <v>349</v>
      </c>
      <c r="D88" s="369">
        <v>2729.3284535107373</v>
      </c>
      <c r="E88" s="369">
        <v>1830.2469194256541</v>
      </c>
      <c r="F88" s="374">
        <v>2.0356851409345613</v>
      </c>
      <c r="G88" s="379">
        <v>0.1902649053411446</v>
      </c>
      <c r="H88" s="379">
        <v>0.12844732166288092</v>
      </c>
      <c r="I88" s="380">
        <v>8.0196987684520984</v>
      </c>
      <c r="J88" s="380">
        <v>-1.0472912700009882</v>
      </c>
      <c r="K88" s="374">
        <v>-0.1155059469084479</v>
      </c>
      <c r="L88" s="375">
        <v>21888.39203732133</v>
      </c>
      <c r="M88" s="375">
        <v>13736.428724014761</v>
      </c>
      <c r="N88" s="374">
        <v>1.6850454542150093</v>
      </c>
      <c r="O88" s="369">
        <v>7811.4215303659439</v>
      </c>
      <c r="P88" s="369">
        <v>5181.7668961286545</v>
      </c>
      <c r="Q88" s="374">
        <v>1.9705123359788974</v>
      </c>
    </row>
    <row r="89" spans="1:17">
      <c r="A89" s="392"/>
      <c r="B89" s="392"/>
      <c r="C89" s="250" t="s">
        <v>350</v>
      </c>
      <c r="D89" s="369">
        <v>449290.83530766226</v>
      </c>
      <c r="E89" s="369">
        <v>-15531.751249495195</v>
      </c>
      <c r="F89" s="370">
        <v>-3.3414364315933073E-2</v>
      </c>
      <c r="G89" s="377">
        <v>31.320626925827732</v>
      </c>
      <c r="H89" s="377">
        <v>-0.63888736815044211</v>
      </c>
      <c r="I89" s="378">
        <v>6.6660631529264638</v>
      </c>
      <c r="J89" s="378">
        <v>0.12813698964238363</v>
      </c>
      <c r="K89" s="370">
        <v>1.9599026731439692E-2</v>
      </c>
      <c r="L89" s="371">
        <v>2995001.0821919595</v>
      </c>
      <c r="M89" s="371">
        <v>-43974.667745459359</v>
      </c>
      <c r="N89" s="370">
        <v>-1.4470226603935528E-2</v>
      </c>
      <c r="O89" s="369">
        <v>1229140.6564022303</v>
      </c>
      <c r="P89" s="369">
        <v>-117630.72355965478</v>
      </c>
      <c r="Q89" s="370">
        <v>-8.734275565239874E-2</v>
      </c>
    </row>
    <row r="90" spans="1:17">
      <c r="A90" s="392"/>
      <c r="B90" s="392"/>
      <c r="C90" s="250" t="s">
        <v>351</v>
      </c>
      <c r="D90" s="369">
        <v>961576.73360860371</v>
      </c>
      <c r="E90" s="369">
        <v>-17501.81645563629</v>
      </c>
      <c r="F90" s="374">
        <v>-1.7875804198231027E-2</v>
      </c>
      <c r="G90" s="379">
        <v>67.032718602612221</v>
      </c>
      <c r="H90" s="379">
        <v>-0.28516959957346444</v>
      </c>
      <c r="I90" s="380">
        <v>5.5655378062409913</v>
      </c>
      <c r="J90" s="380">
        <v>0.10709478225617097</v>
      </c>
      <c r="K90" s="374">
        <v>1.9620023839323451E-2</v>
      </c>
      <c r="L90" s="375">
        <v>5351691.664500406</v>
      </c>
      <c r="M90" s="375">
        <v>7447.1829690821469</v>
      </c>
      <c r="N90" s="374">
        <v>1.393495936575913E-3</v>
      </c>
      <c r="O90" s="369">
        <v>2132720.5802353621</v>
      </c>
      <c r="P90" s="369">
        <v>-112996.97637006408</v>
      </c>
      <c r="Q90" s="374">
        <v>-5.0316646471280944E-2</v>
      </c>
    </row>
    <row r="91" spans="1:17" s="248" customFormat="1">
      <c r="A91" s="392"/>
      <c r="B91" s="392"/>
      <c r="C91" s="250" t="s">
        <v>352</v>
      </c>
      <c r="D91" s="369">
        <v>20220.658186753004</v>
      </c>
      <c r="E91" s="369">
        <v>13282.049817726416</v>
      </c>
      <c r="F91" s="370">
        <v>1.9142238776606069</v>
      </c>
      <c r="G91" s="377">
        <v>1.4096074112624444</v>
      </c>
      <c r="H91" s="377">
        <v>0.93253387877188509</v>
      </c>
      <c r="I91" s="378">
        <v>7.8233341259131786</v>
      </c>
      <c r="J91" s="378">
        <v>-1.199946822056817</v>
      </c>
      <c r="K91" s="370">
        <v>-0.13298342686833595</v>
      </c>
      <c r="L91" s="371">
        <v>158192.96524085046</v>
      </c>
      <c r="M91" s="371">
        <v>95583.952539187681</v>
      </c>
      <c r="N91" s="370">
        <v>1.5266803997477689</v>
      </c>
      <c r="O91" s="369">
        <v>61030.744230985641</v>
      </c>
      <c r="P91" s="369">
        <v>35860.319270014763</v>
      </c>
      <c r="Q91" s="370">
        <v>1.424700589108828</v>
      </c>
    </row>
    <row r="92" spans="1:17" s="248" customFormat="1">
      <c r="A92" s="392"/>
      <c r="B92" s="392"/>
      <c r="C92" s="250" t="s">
        <v>353</v>
      </c>
      <c r="D92" s="369">
        <v>671.0846985187053</v>
      </c>
      <c r="E92" s="369">
        <v>-2000.7606085522179</v>
      </c>
      <c r="F92" s="374">
        <v>-0.74883100576866901</v>
      </c>
      <c r="G92" s="379">
        <v>4.6782154956583617E-2</v>
      </c>
      <c r="H92" s="379">
        <v>-0.13692423271081405</v>
      </c>
      <c r="I92" s="380">
        <v>6.3059614517297087</v>
      </c>
      <c r="J92" s="380">
        <v>-0.26924656801343794</v>
      </c>
      <c r="K92" s="374">
        <v>-4.0948752831086212E-2</v>
      </c>
      <c r="L92" s="375">
        <v>4231.834239704609</v>
      </c>
      <c r="M92" s="375">
        <v>-13336.104450861216</v>
      </c>
      <c r="N92" s="374">
        <v>-0.75911606283228039</v>
      </c>
      <c r="O92" s="369">
        <v>1794.5246987342834</v>
      </c>
      <c r="P92" s="369">
        <v>-5335.6410857439041</v>
      </c>
      <c r="Q92" s="374">
        <v>-0.74831935848661146</v>
      </c>
    </row>
    <row r="93" spans="1:17">
      <c r="A93" s="392" t="s">
        <v>296</v>
      </c>
      <c r="B93" s="392" t="s">
        <v>336</v>
      </c>
      <c r="C93" s="250" t="s">
        <v>11</v>
      </c>
      <c r="D93" s="369">
        <v>107416868.75524928</v>
      </c>
      <c r="E93" s="369">
        <v>4286298.9728328437</v>
      </c>
      <c r="F93" s="370">
        <v>4.1561866494832934E-2</v>
      </c>
      <c r="G93" s="377">
        <v>99.954813702619418</v>
      </c>
      <c r="H93" s="377">
        <v>-4.5186297380638507E-2</v>
      </c>
      <c r="I93" s="378">
        <v>2.5245247121643812</v>
      </c>
      <c r="J93" s="378">
        <v>4.3124418178004387E-2</v>
      </c>
      <c r="K93" s="370">
        <v>1.7379065474649753E-2</v>
      </c>
      <c r="L93" s="371">
        <v>271176539.67594481</v>
      </c>
      <c r="M93" s="371">
        <v>15268313.498874128</v>
      </c>
      <c r="N93" s="370">
        <v>5.9663238368545125E-2</v>
      </c>
      <c r="O93" s="369">
        <v>88542527.911796451</v>
      </c>
      <c r="P93" s="369">
        <v>2916205.5423055738</v>
      </c>
      <c r="Q93" s="370">
        <v>3.4057348974088762E-2</v>
      </c>
    </row>
    <row r="94" spans="1:17">
      <c r="A94" s="392"/>
      <c r="B94" s="392"/>
      <c r="C94" s="250" t="s">
        <v>349</v>
      </c>
      <c r="D94" s="369">
        <v>1388398.7233681853</v>
      </c>
      <c r="E94" s="369">
        <v>-122864.52932834299</v>
      </c>
      <c r="F94" s="374">
        <v>-8.1299223751465755E-2</v>
      </c>
      <c r="G94" s="379">
        <v>1.2919491821664166</v>
      </c>
      <c r="H94" s="379">
        <v>-0.17343906875178661</v>
      </c>
      <c r="I94" s="380">
        <v>4.3565484878122867</v>
      </c>
      <c r="J94" s="380">
        <v>3.1561768617009989E-3</v>
      </c>
      <c r="K94" s="374">
        <v>7.2499251991645834E-4</v>
      </c>
      <c r="L94" s="375">
        <v>6048626.3587701768</v>
      </c>
      <c r="M94" s="375">
        <v>-530495.46534106135</v>
      </c>
      <c r="N94" s="374">
        <v>-8.0633172560644145E-2</v>
      </c>
      <c r="O94" s="369">
        <v>2745627.3740833998</v>
      </c>
      <c r="P94" s="369">
        <v>-314153.48821841739</v>
      </c>
      <c r="Q94" s="374">
        <v>-0.10267189133998487</v>
      </c>
    </row>
    <row r="95" spans="1:17">
      <c r="A95" s="392"/>
      <c r="B95" s="392"/>
      <c r="C95" s="250" t="s">
        <v>350</v>
      </c>
      <c r="D95" s="369">
        <v>40101676.683877222</v>
      </c>
      <c r="E95" s="369">
        <v>5743938.7488548309</v>
      </c>
      <c r="F95" s="370">
        <v>0.16718035278451132</v>
      </c>
      <c r="G95" s="377">
        <v>37.315885936246332</v>
      </c>
      <c r="H95" s="377">
        <v>4.0010909074688001</v>
      </c>
      <c r="I95" s="378">
        <v>2.914975787462827</v>
      </c>
      <c r="J95" s="378">
        <v>-7.7375310243546824E-2</v>
      </c>
      <c r="K95" s="370">
        <v>-2.5857697749055823E-2</v>
      </c>
      <c r="L95" s="371">
        <v>116895416.5701647</v>
      </c>
      <c r="M95" s="371">
        <v>14085001.74559252</v>
      </c>
      <c r="N95" s="370">
        <v>0.13699975600357306</v>
      </c>
      <c r="O95" s="369">
        <v>37861964.620033026</v>
      </c>
      <c r="P95" s="369">
        <v>3755368.5401047319</v>
      </c>
      <c r="Q95" s="370">
        <v>0.11010681134241841</v>
      </c>
    </row>
    <row r="96" spans="1:17">
      <c r="A96" s="392"/>
      <c r="B96" s="392"/>
      <c r="C96" s="250" t="s">
        <v>351</v>
      </c>
      <c r="D96" s="369">
        <v>64579518.320567816</v>
      </c>
      <c r="E96" s="369">
        <v>-1305710.9670152962</v>
      </c>
      <c r="F96" s="374">
        <v>-1.9817961948891231E-2</v>
      </c>
      <c r="G96" s="379">
        <v>60.093296309401197</v>
      </c>
      <c r="H96" s="379">
        <v>-3.7919604351188525</v>
      </c>
      <c r="I96" s="380">
        <v>2.2110255135314798</v>
      </c>
      <c r="J96" s="380">
        <v>7.0853772079845889E-2</v>
      </c>
      <c r="K96" s="374">
        <v>3.3106582386601954E-2</v>
      </c>
      <c r="L96" s="375">
        <v>142786962.65834907</v>
      </c>
      <c r="M96" s="375">
        <v>1781256.7580021322</v>
      </c>
      <c r="N96" s="374">
        <v>1.2632515447715294E-2</v>
      </c>
      <c r="O96" s="369">
        <v>45803794.010876656</v>
      </c>
      <c r="P96" s="369">
        <v>-298603.66755072773</v>
      </c>
      <c r="Q96" s="374">
        <v>-6.4769661142906852E-3</v>
      </c>
    </row>
    <row r="97" spans="1:28" s="248" customFormat="1">
      <c r="A97" s="392"/>
      <c r="B97" s="392"/>
      <c r="C97" s="250" t="s">
        <v>352</v>
      </c>
      <c r="D97" s="369">
        <v>219967.9735847913</v>
      </c>
      <c r="E97" s="369">
        <v>3678.3739829285769</v>
      </c>
      <c r="F97" s="370">
        <v>1.7006707625792369E-2</v>
      </c>
      <c r="G97" s="377">
        <v>0.20468719741131036</v>
      </c>
      <c r="H97" s="377">
        <v>-5.036844701700266E-3</v>
      </c>
      <c r="I97" s="378">
        <v>4.5946158332601286</v>
      </c>
      <c r="J97" s="378">
        <v>4.7488805962864866E-2</v>
      </c>
      <c r="K97" s="370">
        <v>1.044369459612203E-2</v>
      </c>
      <c r="L97" s="371">
        <v>1010668.3342428277</v>
      </c>
      <c r="M97" s="371">
        <v>27172.050169894239</v>
      </c>
      <c r="N97" s="370">
        <v>2.7628015082443596E-2</v>
      </c>
      <c r="O97" s="369">
        <v>351718.87455630302</v>
      </c>
      <c r="P97" s="369">
        <v>-79549.728202223778</v>
      </c>
      <c r="Q97" s="370">
        <v>-0.1844551810481895</v>
      </c>
    </row>
    <row r="98" spans="1:28" s="248" customFormat="1">
      <c r="A98" s="392"/>
      <c r="B98" s="392"/>
      <c r="C98" s="250" t="s">
        <v>353</v>
      </c>
      <c r="D98" s="369">
        <v>1127307.0538522191</v>
      </c>
      <c r="E98" s="369">
        <v>-32742.653664677637</v>
      </c>
      <c r="F98" s="374">
        <v>-2.8225216085579437E-2</v>
      </c>
      <c r="G98" s="379">
        <v>1.0489950773950563</v>
      </c>
      <c r="H98" s="379">
        <v>-7.5840856280434465E-2</v>
      </c>
      <c r="I98" s="380">
        <v>3.9340353094246643</v>
      </c>
      <c r="J98" s="380">
        <v>2.947215612419285E-2</v>
      </c>
      <c r="K98" s="374">
        <v>7.5481314982139445E-3</v>
      </c>
      <c r="L98" s="375">
        <v>4434865.7544181217</v>
      </c>
      <c r="M98" s="375">
        <v>-94621.58954934217</v>
      </c>
      <c r="N98" s="374">
        <v>-2.0890132229944885E-2</v>
      </c>
      <c r="O98" s="369">
        <v>1779423.0322470665</v>
      </c>
      <c r="P98" s="369">
        <v>-146856.11382780131</v>
      </c>
      <c r="Q98" s="374">
        <v>-7.6238230646397454E-2</v>
      </c>
    </row>
    <row r="99" spans="1:28">
      <c r="A99" s="392"/>
      <c r="B99" s="392" t="s">
        <v>320</v>
      </c>
      <c r="C99" s="250" t="s">
        <v>11</v>
      </c>
      <c r="D99" s="369">
        <v>1308027683.7038102</v>
      </c>
      <c r="E99" s="369">
        <v>64174304.175726891</v>
      </c>
      <c r="F99" s="370">
        <v>5.1593142111391418E-2</v>
      </c>
      <c r="G99" s="377">
        <v>99.950535279251</v>
      </c>
      <c r="H99" s="377">
        <v>-4.94647207490857E-2</v>
      </c>
      <c r="I99" s="378">
        <v>2.4953462324735978</v>
      </c>
      <c r="J99" s="378">
        <v>0.11296239392827712</v>
      </c>
      <c r="K99" s="370">
        <v>4.7415698553954159E-2</v>
      </c>
      <c r="L99" s="371">
        <v>3263981952.5014696</v>
      </c>
      <c r="M99" s="371">
        <v>300645763.59378481</v>
      </c>
      <c r="N99" s="370">
        <v>0.1014551655391506</v>
      </c>
      <c r="O99" s="369">
        <v>1085597532.6333733</v>
      </c>
      <c r="P99" s="369">
        <v>37922348.733623505</v>
      </c>
      <c r="Q99" s="370">
        <v>3.6196666024354576E-2</v>
      </c>
    </row>
    <row r="100" spans="1:28">
      <c r="A100" s="392"/>
      <c r="B100" s="392"/>
      <c r="C100" s="250" t="s">
        <v>349</v>
      </c>
      <c r="D100" s="369">
        <v>17608652.142015316</v>
      </c>
      <c r="E100" s="369">
        <v>-1044581.2722627111</v>
      </c>
      <c r="F100" s="374">
        <v>-5.600001077899671E-2</v>
      </c>
      <c r="G100" s="379">
        <v>1.3455328423607689</v>
      </c>
      <c r="H100" s="379">
        <v>-0.15409996977622575</v>
      </c>
      <c r="I100" s="380">
        <v>4.3188313000671466</v>
      </c>
      <c r="J100" s="380">
        <v>-1.9305252000482831E-2</v>
      </c>
      <c r="K100" s="374">
        <v>-4.4501254787108124E-3</v>
      </c>
      <c r="L100" s="375">
        <v>76048798.022930145</v>
      </c>
      <c r="M100" s="375">
        <v>-4871475.6657986194</v>
      </c>
      <c r="N100" s="374">
        <v>-6.0200929182931795E-2</v>
      </c>
      <c r="O100" s="369">
        <v>35647356.58809676</v>
      </c>
      <c r="P100" s="369">
        <v>-3279510.1852056161</v>
      </c>
      <c r="Q100" s="374">
        <v>-8.4247987496770149E-2</v>
      </c>
    </row>
    <row r="101" spans="1:28">
      <c r="A101" s="392"/>
      <c r="B101" s="392"/>
      <c r="C101" s="250" t="s">
        <v>350</v>
      </c>
      <c r="D101" s="369">
        <v>466782931.32549834</v>
      </c>
      <c r="E101" s="369">
        <v>61352564.150005877</v>
      </c>
      <c r="F101" s="370">
        <v>0.15132700734143362</v>
      </c>
      <c r="G101" s="377">
        <v>35.668361171907755</v>
      </c>
      <c r="H101" s="377">
        <v>3.0736539621791721</v>
      </c>
      <c r="I101" s="378">
        <v>2.9334849711336615</v>
      </c>
      <c r="J101" s="378">
        <v>3.4499565138991883E-2</v>
      </c>
      <c r="K101" s="370">
        <v>1.1900565303865251E-2</v>
      </c>
      <c r="L101" s="371">
        <v>1369300713.8250654</v>
      </c>
      <c r="M101" s="371">
        <v>193963996.23625231</v>
      </c>
      <c r="N101" s="370">
        <v>0.16502844957840401</v>
      </c>
      <c r="O101" s="369">
        <v>454219991.47101146</v>
      </c>
      <c r="P101" s="369">
        <v>39041611.064419806</v>
      </c>
      <c r="Q101" s="370">
        <v>9.4035751635684048E-2</v>
      </c>
    </row>
    <row r="102" spans="1:28">
      <c r="A102" s="392"/>
      <c r="B102" s="392"/>
      <c r="C102" s="250" t="s">
        <v>351</v>
      </c>
      <c r="D102" s="369">
        <v>806675093.48354709</v>
      </c>
      <c r="E102" s="369">
        <v>4166928.2450456619</v>
      </c>
      <c r="F102" s="374">
        <v>5.1923811190223487E-3</v>
      </c>
      <c r="G102" s="379">
        <v>61.64059705664279</v>
      </c>
      <c r="H102" s="379">
        <v>-2.8773098322682529</v>
      </c>
      <c r="I102" s="380">
        <v>2.1706728817044034</v>
      </c>
      <c r="J102" s="380">
        <v>0.12888683991163985</v>
      </c>
      <c r="K102" s="374">
        <v>6.3124557261872771E-2</v>
      </c>
      <c r="L102" s="375">
        <v>1751027749.7711003</v>
      </c>
      <c r="M102" s="375">
        <v>112477779.56240749</v>
      </c>
      <c r="N102" s="374">
        <v>6.8644705140168433E-2</v>
      </c>
      <c r="O102" s="369">
        <v>567546552.29268277</v>
      </c>
      <c r="P102" s="369">
        <v>3334738.4064267874</v>
      </c>
      <c r="Q102" s="374">
        <v>5.9104370457210322E-3</v>
      </c>
    </row>
    <row r="103" spans="1:28" s="248" customFormat="1">
      <c r="A103" s="392"/>
      <c r="B103" s="392"/>
      <c r="C103" s="250" t="s">
        <v>352</v>
      </c>
      <c r="D103" s="369">
        <v>2591269.7072056038</v>
      </c>
      <c r="E103" s="369">
        <v>99959.418376066722</v>
      </c>
      <c r="F103" s="370">
        <v>4.0123231066102757E-2</v>
      </c>
      <c r="G103" s="377">
        <v>0.19800711981471777</v>
      </c>
      <c r="H103" s="377">
        <v>-2.2825871421214283E-3</v>
      </c>
      <c r="I103" s="378">
        <v>4.427321080336605</v>
      </c>
      <c r="J103" s="378">
        <v>-3.3489554106020059E-2</v>
      </c>
      <c r="K103" s="370">
        <v>-7.5075040952068016E-3</v>
      </c>
      <c r="L103" s="371">
        <v>11472382.999549033</v>
      </c>
      <c r="M103" s="371">
        <v>359119.56944190525</v>
      </c>
      <c r="N103" s="370">
        <v>3.2314501649354267E-2</v>
      </c>
      <c r="O103" s="369">
        <v>4456062.3704529619</v>
      </c>
      <c r="P103" s="369">
        <v>-525801.93190317694</v>
      </c>
      <c r="Q103" s="370">
        <v>-0.10554320631625845</v>
      </c>
    </row>
    <row r="104" spans="1:28" s="248" customFormat="1">
      <c r="A104" s="392"/>
      <c r="B104" s="392"/>
      <c r="C104" s="250" t="s">
        <v>353</v>
      </c>
      <c r="D104" s="369">
        <v>14369737.045306141</v>
      </c>
      <c r="E104" s="369">
        <v>-400566.36524739675</v>
      </c>
      <c r="F104" s="374">
        <v>-2.711971136362628E-2</v>
      </c>
      <c r="G104" s="379">
        <v>1.0980370885068047</v>
      </c>
      <c r="H104" s="379">
        <v>-8.942629372538291E-2</v>
      </c>
      <c r="I104" s="380">
        <v>3.9062863645901817</v>
      </c>
      <c r="J104" s="380">
        <v>1.9029454869551543E-2</v>
      </c>
      <c r="K104" s="374">
        <v>4.8953427343496969E-3</v>
      </c>
      <c r="L104" s="375">
        <v>56132307.882825784</v>
      </c>
      <c r="M104" s="375">
        <v>-1283656.1085186452</v>
      </c>
      <c r="N104" s="374">
        <v>-2.235712891125818E-2</v>
      </c>
      <c r="O104" s="369">
        <v>23727569.911129288</v>
      </c>
      <c r="P104" s="369">
        <v>-648688.62011386454</v>
      </c>
      <c r="Q104" s="374">
        <v>-2.6611492460273903E-2</v>
      </c>
    </row>
    <row r="105" spans="1:28">
      <c r="A105" s="392"/>
      <c r="B105" s="392" t="s">
        <v>321</v>
      </c>
      <c r="C105" s="250" t="s">
        <v>11</v>
      </c>
      <c r="D105" s="369">
        <v>211673572.47422168</v>
      </c>
      <c r="E105" s="369">
        <v>7009700.569124788</v>
      </c>
      <c r="F105" s="370">
        <v>3.4249819002619093E-2</v>
      </c>
      <c r="G105" s="377">
        <v>99.955098460136739</v>
      </c>
      <c r="H105" s="377">
        <v>-4.4901539863317907E-2</v>
      </c>
      <c r="I105" s="378">
        <v>2.5157861026615969</v>
      </c>
      <c r="J105" s="378">
        <v>3.544740310769523E-2</v>
      </c>
      <c r="K105" s="370">
        <v>1.4291355899930353E-2</v>
      </c>
      <c r="L105" s="371">
        <v>532525431.9313792</v>
      </c>
      <c r="M105" s="371">
        <v>24889710.044624865</v>
      </c>
      <c r="N105" s="370">
        <v>4.903065125542401E-2</v>
      </c>
      <c r="O105" s="369">
        <v>174076572.06760967</v>
      </c>
      <c r="P105" s="369">
        <v>3879192.3429503143</v>
      </c>
      <c r="Q105" s="370">
        <v>2.2792315306063848E-2</v>
      </c>
    </row>
    <row r="106" spans="1:28">
      <c r="A106" s="392"/>
      <c r="B106" s="392"/>
      <c r="C106" s="250" t="s">
        <v>349</v>
      </c>
      <c r="D106" s="369">
        <v>2756677.1501726913</v>
      </c>
      <c r="E106" s="369">
        <v>-288323.01476945216</v>
      </c>
      <c r="F106" s="374">
        <v>-9.4687356043191034E-2</v>
      </c>
      <c r="G106" s="379">
        <v>1.3017399042664013</v>
      </c>
      <c r="H106" s="379">
        <v>-0.18606550887174111</v>
      </c>
      <c r="I106" s="380">
        <v>4.3399147173301786</v>
      </c>
      <c r="J106" s="380">
        <v>-6.5090819617728002E-3</v>
      </c>
      <c r="K106" s="374">
        <v>-1.4975718573124769E-3</v>
      </c>
      <c r="L106" s="375">
        <v>11963743.734962279</v>
      </c>
      <c r="M106" s="375">
        <v>-1271117.4507901706</v>
      </c>
      <c r="N106" s="374">
        <v>-9.6043126780849794E-2</v>
      </c>
      <c r="O106" s="369">
        <v>5427326.1825717688</v>
      </c>
      <c r="P106" s="369">
        <v>-742489.81379752234</v>
      </c>
      <c r="Q106" s="374">
        <v>-0.12034229452457743</v>
      </c>
    </row>
    <row r="107" spans="1:28">
      <c r="A107" s="392"/>
      <c r="B107" s="392"/>
      <c r="C107" s="250" t="s">
        <v>350</v>
      </c>
      <c r="D107" s="369">
        <v>78143992.982511416</v>
      </c>
      <c r="E107" s="369">
        <v>9970643.8386244029</v>
      </c>
      <c r="F107" s="370">
        <v>0.1462542762506843</v>
      </c>
      <c r="G107" s="377">
        <v>36.900641026344459</v>
      </c>
      <c r="H107" s="377">
        <v>3.5907321942183898</v>
      </c>
      <c r="I107" s="378">
        <v>2.9155164599834671</v>
      </c>
      <c r="J107" s="378">
        <v>-8.0467831024623404E-2</v>
      </c>
      <c r="K107" s="370">
        <v>-2.6858562398385456E-2</v>
      </c>
      <c r="L107" s="371">
        <v>227830097.78934458</v>
      </c>
      <c r="M107" s="371">
        <v>23583814.688849241</v>
      </c>
      <c r="N107" s="370">
        <v>0.11546753424758918</v>
      </c>
      <c r="O107" s="369">
        <v>74153861.052789927</v>
      </c>
      <c r="P107" s="369">
        <v>6504928.381320864</v>
      </c>
      <c r="Q107" s="370">
        <v>9.6157147266631118E-2</v>
      </c>
    </row>
    <row r="108" spans="1:28">
      <c r="A108" s="392"/>
      <c r="B108" s="392"/>
      <c r="C108" s="250" t="s">
        <v>351</v>
      </c>
      <c r="D108" s="369">
        <v>128087759.28895803</v>
      </c>
      <c r="E108" s="369">
        <v>-2589363.2155134678</v>
      </c>
      <c r="F108" s="374">
        <v>-1.9814969643403842E-2</v>
      </c>
      <c r="G108" s="379">
        <v>60.484756985075634</v>
      </c>
      <c r="H108" s="379">
        <v>-3.364871817543154</v>
      </c>
      <c r="I108" s="380">
        <v>2.2009833832130377</v>
      </c>
      <c r="J108" s="380">
        <v>6.5187905853510308E-2</v>
      </c>
      <c r="K108" s="374">
        <v>3.0521604968515886E-2</v>
      </c>
      <c r="L108" s="375">
        <v>281919029.78798801</v>
      </c>
      <c r="M108" s="375">
        <v>2819422.5485808849</v>
      </c>
      <c r="N108" s="374">
        <v>1.0101850649192888E-2</v>
      </c>
      <c r="O108" s="369">
        <v>90245436.025686145</v>
      </c>
      <c r="P108" s="369">
        <v>-1409901.6135848612</v>
      </c>
      <c r="Q108" s="374">
        <v>-1.5382646007304317E-2</v>
      </c>
    </row>
    <row r="109" spans="1:28" s="248" customFormat="1">
      <c r="A109" s="392"/>
      <c r="B109" s="392"/>
      <c r="C109" s="250" t="s">
        <v>352</v>
      </c>
      <c r="D109" s="369">
        <v>456773.59087071923</v>
      </c>
      <c r="E109" s="369">
        <v>11423.777458774566</v>
      </c>
      <c r="F109" s="370">
        <v>2.5651245638240949E-2</v>
      </c>
      <c r="G109" s="377">
        <v>0.21569461277473928</v>
      </c>
      <c r="H109" s="377">
        <v>-1.9059873050122911E-3</v>
      </c>
      <c r="I109" s="378">
        <v>4.4461795566215674</v>
      </c>
      <c r="J109" s="378">
        <v>-2.8544852730711057E-2</v>
      </c>
      <c r="K109" s="370">
        <v>-6.379130895983594E-3</v>
      </c>
      <c r="L109" s="371">
        <v>2030897.4017340154</v>
      </c>
      <c r="M109" s="371">
        <v>38079.720959104132</v>
      </c>
      <c r="N109" s="370">
        <v>1.9108482088685982E-2</v>
      </c>
      <c r="O109" s="369">
        <v>727611.39273011684</v>
      </c>
      <c r="P109" s="369">
        <v>-145309.23500752449</v>
      </c>
      <c r="Q109" s="370">
        <v>-0.16646328473657926</v>
      </c>
    </row>
    <row r="110" spans="1:28" s="248" customFormat="1">
      <c r="A110" s="392"/>
      <c r="B110" s="392"/>
      <c r="C110" s="250" t="s">
        <v>353</v>
      </c>
      <c r="D110" s="369">
        <v>2228369.461754648</v>
      </c>
      <c r="E110" s="369">
        <v>-94680.816679058131</v>
      </c>
      <c r="F110" s="374">
        <v>-4.0757110406967056E-2</v>
      </c>
      <c r="G110" s="379">
        <v>1.0522659316971343</v>
      </c>
      <c r="H110" s="379">
        <v>-8.2790420364313722E-2</v>
      </c>
      <c r="I110" s="380">
        <v>3.9408470489608463</v>
      </c>
      <c r="J110" s="380">
        <v>3.9875656109777058E-2</v>
      </c>
      <c r="K110" s="374">
        <v>1.0221981166755875E-2</v>
      </c>
      <c r="L110" s="375">
        <v>8781663.2173502743</v>
      </c>
      <c r="M110" s="375">
        <v>-280489.46297432482</v>
      </c>
      <c r="N110" s="374">
        <v>-3.0951747655202595E-2</v>
      </c>
      <c r="O110" s="369">
        <v>3522337.4138317108</v>
      </c>
      <c r="P110" s="369">
        <v>-328035.3759806375</v>
      </c>
      <c r="Q110" s="374">
        <v>-8.5195744383136637E-2</v>
      </c>
      <c r="R110" s="271"/>
    </row>
    <row r="111" spans="1:28">
      <c r="A111" s="240"/>
      <c r="B111" s="240"/>
      <c r="C111" s="228"/>
      <c r="D111" s="228"/>
      <c r="E111" s="228"/>
      <c r="F111" s="228"/>
      <c r="G111" s="228"/>
      <c r="H111" s="228"/>
      <c r="I111" s="228"/>
      <c r="J111" s="228"/>
      <c r="K111" s="228"/>
      <c r="L111" s="228"/>
      <c r="M111" s="228"/>
      <c r="N111" s="228"/>
      <c r="O111" s="228"/>
      <c r="P111" s="228"/>
      <c r="Q111" s="228"/>
      <c r="R111" s="228"/>
      <c r="S111" s="228"/>
      <c r="T111" s="228"/>
      <c r="U111" s="228"/>
      <c r="V111" s="228"/>
      <c r="W111" s="228"/>
      <c r="X111" s="228"/>
      <c r="Y111" s="228"/>
      <c r="Z111" s="228"/>
      <c r="AA111" s="228"/>
      <c r="AB111" s="228"/>
    </row>
    <row r="112" spans="1:28">
      <c r="A112" s="240"/>
      <c r="B112" s="240"/>
      <c r="C112" s="228"/>
      <c r="D112" s="228"/>
      <c r="E112" s="228"/>
      <c r="F112" s="228"/>
      <c r="G112" s="228"/>
      <c r="H112" s="228"/>
      <c r="I112" s="228"/>
      <c r="J112" s="228"/>
      <c r="K112" s="228"/>
      <c r="L112" s="228"/>
      <c r="M112" s="228"/>
      <c r="N112" s="228"/>
      <c r="O112" s="228"/>
      <c r="P112" s="228"/>
      <c r="Q112" s="228"/>
      <c r="R112" s="228"/>
      <c r="S112" s="228"/>
      <c r="T112" s="228"/>
      <c r="U112" s="228"/>
      <c r="V112" s="228"/>
      <c r="W112" s="228"/>
      <c r="X112" s="228"/>
      <c r="Y112" s="228"/>
      <c r="Z112" s="228"/>
      <c r="AA112" s="228"/>
      <c r="AB112" s="228"/>
    </row>
    <row r="113" spans="1:28">
      <c r="A113" s="240"/>
      <c r="B113" s="240"/>
      <c r="C113" s="228"/>
      <c r="D113" s="228"/>
      <c r="E113" s="228"/>
      <c r="F113" s="228"/>
      <c r="G113" s="228"/>
      <c r="H113" s="228"/>
      <c r="I113" s="228"/>
      <c r="J113" s="228"/>
      <c r="K113" s="228"/>
      <c r="L113" s="228"/>
      <c r="M113" s="228"/>
      <c r="N113" s="228"/>
      <c r="O113" s="228"/>
      <c r="P113" s="228"/>
      <c r="Q113" s="228"/>
      <c r="R113" s="228"/>
      <c r="S113" s="228"/>
      <c r="T113" s="228"/>
      <c r="U113" s="228"/>
      <c r="V113" s="228"/>
      <c r="W113" s="228"/>
      <c r="X113" s="228"/>
      <c r="Y113" s="228"/>
      <c r="Z113" s="228"/>
      <c r="AA113" s="228"/>
      <c r="AB113" s="228"/>
    </row>
    <row r="114" spans="1:28">
      <c r="A114" s="240"/>
      <c r="B114" s="240"/>
      <c r="C114" s="228"/>
      <c r="D114" s="228"/>
      <c r="E114" s="228"/>
      <c r="F114" s="228"/>
      <c r="G114" s="228"/>
      <c r="H114" s="228"/>
      <c r="I114" s="228"/>
      <c r="J114" s="228"/>
      <c r="K114" s="228"/>
      <c r="L114" s="228"/>
      <c r="M114" s="228"/>
      <c r="N114" s="228"/>
      <c r="O114" s="228"/>
      <c r="P114" s="228"/>
      <c r="Q114" s="228"/>
      <c r="R114" s="228"/>
      <c r="S114" s="228"/>
      <c r="T114" s="228"/>
      <c r="U114" s="228"/>
      <c r="V114" s="228"/>
      <c r="W114" s="228"/>
      <c r="X114" s="228"/>
      <c r="Y114" s="228"/>
      <c r="Z114" s="228"/>
      <c r="AA114" s="228"/>
      <c r="AB114" s="228"/>
    </row>
    <row r="115" spans="1:28">
      <c r="A115" s="240"/>
      <c r="B115" s="240"/>
      <c r="C115" s="228"/>
      <c r="D115" s="228"/>
      <c r="E115" s="228"/>
      <c r="F115" s="228"/>
      <c r="G115" s="228"/>
      <c r="H115" s="228"/>
      <c r="I115" s="228"/>
      <c r="J115" s="228"/>
      <c r="K115" s="228"/>
      <c r="L115" s="228"/>
      <c r="M115" s="228"/>
      <c r="N115" s="228"/>
      <c r="O115" s="228"/>
      <c r="P115" s="228"/>
      <c r="Q115" s="228"/>
      <c r="R115" s="228"/>
      <c r="S115" s="228"/>
      <c r="T115" s="228"/>
      <c r="U115" s="228"/>
      <c r="V115" s="228"/>
      <c r="W115" s="228"/>
      <c r="X115" s="228"/>
      <c r="Y115" s="228"/>
      <c r="Z115" s="228"/>
      <c r="AA115" s="228"/>
      <c r="AB115" s="228"/>
    </row>
    <row r="116" spans="1:28">
      <c r="A116" s="240"/>
      <c r="B116" s="240"/>
      <c r="C116" s="228"/>
      <c r="D116" s="228"/>
      <c r="E116" s="228"/>
      <c r="F116" s="228"/>
      <c r="G116" s="228"/>
      <c r="H116" s="228"/>
      <c r="I116" s="228"/>
      <c r="J116" s="228"/>
      <c r="K116" s="228"/>
      <c r="L116" s="228"/>
      <c r="M116" s="228"/>
      <c r="N116" s="228"/>
      <c r="O116" s="228"/>
      <c r="P116" s="228"/>
      <c r="Q116" s="228"/>
      <c r="R116" s="228"/>
      <c r="S116" s="228"/>
      <c r="T116" s="228"/>
      <c r="U116" s="228"/>
      <c r="V116" s="228"/>
      <c r="W116" s="228"/>
      <c r="X116" s="228"/>
      <c r="Y116" s="228"/>
      <c r="Z116" s="228"/>
      <c r="AA116" s="228"/>
      <c r="AB116" s="228"/>
    </row>
    <row r="117" spans="1:28">
      <c r="A117" s="240"/>
      <c r="B117" s="240"/>
      <c r="C117" s="228"/>
      <c r="D117" s="228"/>
      <c r="E117" s="228"/>
      <c r="F117" s="228"/>
      <c r="G117" s="228"/>
      <c r="H117" s="228"/>
      <c r="I117" s="228"/>
      <c r="J117" s="228"/>
      <c r="K117" s="228"/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28"/>
      <c r="Y117" s="228"/>
      <c r="Z117" s="228"/>
      <c r="AA117" s="228"/>
      <c r="AB117" s="228"/>
    </row>
    <row r="118" spans="1:28">
      <c r="A118" s="240"/>
      <c r="B118" s="240"/>
      <c r="C118" s="228"/>
      <c r="D118" s="228"/>
      <c r="E118" s="228"/>
      <c r="F118" s="228"/>
      <c r="G118" s="228"/>
      <c r="H118" s="228"/>
      <c r="I118" s="228"/>
      <c r="J118" s="228"/>
      <c r="K118" s="228"/>
      <c r="L118" s="228"/>
      <c r="M118" s="228"/>
      <c r="N118" s="228"/>
      <c r="O118" s="228"/>
      <c r="P118" s="228"/>
      <c r="Q118" s="228"/>
      <c r="R118" s="228"/>
      <c r="S118" s="228"/>
      <c r="T118" s="228"/>
      <c r="U118" s="228"/>
      <c r="V118" s="228"/>
      <c r="W118" s="228"/>
      <c r="X118" s="228"/>
      <c r="Y118" s="228"/>
      <c r="Z118" s="228"/>
      <c r="AA118" s="228"/>
      <c r="AB118" s="228"/>
    </row>
    <row r="119" spans="1:28">
      <c r="A119" s="240"/>
      <c r="B119" s="240"/>
      <c r="C119" s="228"/>
      <c r="D119" s="228"/>
      <c r="E119" s="228"/>
      <c r="F119" s="228"/>
      <c r="G119" s="228"/>
      <c r="H119" s="228"/>
      <c r="I119" s="228"/>
      <c r="J119" s="228"/>
      <c r="K119" s="228"/>
      <c r="L119" s="228"/>
      <c r="M119" s="228"/>
      <c r="N119" s="228"/>
      <c r="O119" s="228"/>
      <c r="P119" s="228"/>
      <c r="Q119" s="228"/>
      <c r="R119" s="228"/>
      <c r="S119" s="228"/>
      <c r="T119" s="228"/>
      <c r="U119" s="228"/>
      <c r="V119" s="228"/>
      <c r="W119" s="228"/>
      <c r="X119" s="228"/>
      <c r="Y119" s="228"/>
      <c r="Z119" s="228"/>
      <c r="AA119" s="228"/>
      <c r="AB119" s="228"/>
    </row>
    <row r="120" spans="1:28">
      <c r="A120" s="240"/>
      <c r="B120" s="240"/>
      <c r="C120" s="228"/>
      <c r="D120" s="228"/>
      <c r="E120" s="228"/>
      <c r="F120" s="228"/>
      <c r="G120" s="228"/>
      <c r="H120" s="228"/>
      <c r="I120" s="228"/>
      <c r="J120" s="228"/>
      <c r="K120" s="228"/>
      <c r="L120" s="228"/>
      <c r="M120" s="228"/>
      <c r="N120" s="228"/>
      <c r="O120" s="228"/>
      <c r="P120" s="228"/>
      <c r="Q120" s="228"/>
      <c r="R120" s="228"/>
      <c r="S120" s="228"/>
      <c r="T120" s="228"/>
      <c r="U120" s="228"/>
      <c r="V120" s="228"/>
      <c r="W120" s="228"/>
      <c r="X120" s="228"/>
      <c r="Y120" s="228"/>
      <c r="Z120" s="228"/>
      <c r="AA120" s="228"/>
      <c r="AB120" s="228"/>
    </row>
    <row r="121" spans="1:28">
      <c r="A121" s="240"/>
      <c r="B121" s="240"/>
      <c r="C121" s="228"/>
      <c r="D121" s="228"/>
      <c r="E121" s="228"/>
      <c r="F121" s="228"/>
      <c r="G121" s="228"/>
      <c r="H121" s="228"/>
      <c r="I121" s="228"/>
      <c r="J121" s="228"/>
      <c r="K121" s="228"/>
      <c r="L121" s="228"/>
      <c r="M121" s="228"/>
      <c r="N121" s="228"/>
      <c r="O121" s="228"/>
      <c r="P121" s="228"/>
      <c r="Q121" s="228"/>
      <c r="R121" s="228"/>
      <c r="S121" s="228"/>
      <c r="T121" s="228"/>
      <c r="U121" s="228"/>
      <c r="V121" s="228"/>
      <c r="W121" s="228"/>
      <c r="X121" s="228"/>
      <c r="Y121" s="228"/>
      <c r="Z121" s="228"/>
      <c r="AA121" s="228"/>
      <c r="AB121" s="228"/>
    </row>
    <row r="122" spans="1:28">
      <c r="A122" s="240"/>
      <c r="B122" s="240"/>
      <c r="C122" s="228"/>
      <c r="D122" s="228"/>
      <c r="E122" s="228"/>
      <c r="F122" s="228"/>
      <c r="G122" s="228"/>
      <c r="H122" s="228"/>
      <c r="I122" s="228"/>
      <c r="J122" s="228"/>
      <c r="K122" s="228"/>
      <c r="L122" s="228"/>
      <c r="M122" s="228"/>
      <c r="N122" s="228"/>
      <c r="O122" s="228"/>
      <c r="P122" s="228"/>
      <c r="Q122" s="228"/>
      <c r="R122" s="228"/>
      <c r="S122" s="228"/>
      <c r="T122" s="228"/>
      <c r="U122" s="228"/>
      <c r="V122" s="228"/>
      <c r="W122" s="228"/>
      <c r="X122" s="228"/>
      <c r="Y122" s="228"/>
      <c r="Z122" s="228"/>
      <c r="AA122" s="228"/>
      <c r="AB122" s="228"/>
    </row>
    <row r="123" spans="1:28">
      <c r="A123" s="228"/>
      <c r="B123" s="228"/>
      <c r="C123" s="228"/>
      <c r="D123" s="228"/>
      <c r="E123" s="228"/>
      <c r="F123" s="228"/>
      <c r="G123" s="228"/>
      <c r="H123" s="228"/>
      <c r="I123" s="228"/>
      <c r="J123" s="228"/>
      <c r="K123" s="228"/>
      <c r="L123" s="228"/>
      <c r="M123" s="228"/>
      <c r="N123" s="228"/>
      <c r="O123" s="228"/>
      <c r="P123" s="228"/>
      <c r="Q123" s="228"/>
      <c r="R123" s="228"/>
      <c r="S123" s="228"/>
      <c r="T123" s="228"/>
      <c r="U123" s="228"/>
      <c r="V123" s="228"/>
      <c r="W123" s="228"/>
      <c r="X123" s="228"/>
      <c r="Y123" s="228"/>
      <c r="Z123" s="228"/>
      <c r="AA123" s="228"/>
      <c r="AB123" s="228"/>
    </row>
    <row r="124" spans="1:28">
      <c r="A124" s="228"/>
      <c r="B124" s="228"/>
      <c r="C124" s="228"/>
      <c r="D124" s="228"/>
      <c r="E124" s="228"/>
      <c r="F124" s="228"/>
      <c r="G124" s="228"/>
      <c r="H124" s="228"/>
      <c r="I124" s="228"/>
      <c r="J124" s="228"/>
      <c r="K124" s="228"/>
      <c r="L124" s="228"/>
      <c r="M124" s="228"/>
      <c r="N124" s="228"/>
      <c r="O124" s="228"/>
      <c r="P124" s="228"/>
      <c r="Q124" s="228"/>
      <c r="R124" s="228"/>
      <c r="S124" s="228"/>
      <c r="T124" s="228"/>
      <c r="U124" s="228"/>
      <c r="V124" s="228"/>
      <c r="W124" s="228"/>
      <c r="X124" s="228"/>
      <c r="Y124" s="228"/>
      <c r="Z124" s="228"/>
      <c r="AA124" s="228"/>
      <c r="AB124" s="228"/>
    </row>
    <row r="125" spans="1:28">
      <c r="A125" s="228"/>
      <c r="B125" s="228"/>
      <c r="C125" s="228"/>
      <c r="D125" s="228"/>
      <c r="E125" s="228"/>
      <c r="F125" s="228"/>
      <c r="G125" s="228"/>
      <c r="H125" s="228"/>
      <c r="I125" s="228"/>
      <c r="J125" s="228"/>
      <c r="K125" s="228"/>
      <c r="L125" s="228"/>
      <c r="M125" s="228"/>
      <c r="N125" s="228"/>
      <c r="O125" s="228"/>
      <c r="P125" s="228"/>
      <c r="Q125" s="228"/>
      <c r="R125" s="228"/>
      <c r="S125" s="228"/>
      <c r="T125" s="228"/>
      <c r="U125" s="228"/>
      <c r="V125" s="228"/>
      <c r="W125" s="228"/>
      <c r="X125" s="228"/>
      <c r="Y125" s="228"/>
      <c r="Z125" s="228"/>
      <c r="AA125" s="228"/>
      <c r="AB125" s="228"/>
    </row>
    <row r="126" spans="1:28">
      <c r="A126" s="228"/>
      <c r="B126" s="228"/>
      <c r="C126" s="228"/>
      <c r="D126" s="228"/>
      <c r="E126" s="228"/>
      <c r="F126" s="228"/>
      <c r="G126" s="228"/>
      <c r="H126" s="228"/>
      <c r="I126" s="228"/>
      <c r="J126" s="228"/>
      <c r="K126" s="228"/>
      <c r="L126" s="228"/>
      <c r="M126" s="228"/>
      <c r="N126" s="228"/>
      <c r="O126" s="228"/>
      <c r="P126" s="228"/>
      <c r="Q126" s="228"/>
      <c r="R126" s="228"/>
      <c r="S126" s="228"/>
      <c r="T126" s="228"/>
      <c r="U126" s="228"/>
      <c r="V126" s="228"/>
      <c r="W126" s="228"/>
      <c r="X126" s="228"/>
      <c r="Y126" s="228"/>
      <c r="Z126" s="228"/>
      <c r="AA126" s="228"/>
      <c r="AB126" s="228"/>
    </row>
    <row r="127" spans="1:28">
      <c r="A127" s="228"/>
      <c r="B127" s="228"/>
      <c r="C127" s="228"/>
      <c r="D127" s="228"/>
      <c r="E127" s="228"/>
      <c r="F127" s="228"/>
      <c r="G127" s="228"/>
      <c r="H127" s="228"/>
      <c r="I127" s="228"/>
      <c r="J127" s="228"/>
      <c r="K127" s="228"/>
      <c r="L127" s="228"/>
      <c r="M127" s="228"/>
      <c r="N127" s="228"/>
      <c r="O127" s="228"/>
      <c r="P127" s="228"/>
      <c r="Q127" s="228"/>
      <c r="R127" s="228"/>
      <c r="S127" s="228"/>
      <c r="T127" s="228"/>
      <c r="U127" s="228"/>
      <c r="V127" s="228"/>
      <c r="W127" s="228"/>
      <c r="X127" s="228"/>
      <c r="Y127" s="228"/>
      <c r="Z127" s="228"/>
      <c r="AA127" s="228"/>
      <c r="AB127" s="228"/>
    </row>
    <row r="128" spans="1:28">
      <c r="A128" s="228"/>
      <c r="B128" s="228"/>
      <c r="C128" s="228"/>
      <c r="D128" s="228"/>
      <c r="E128" s="228"/>
      <c r="F128" s="228"/>
      <c r="G128" s="228"/>
      <c r="H128" s="228"/>
      <c r="I128" s="228"/>
      <c r="J128" s="228"/>
      <c r="K128" s="228"/>
      <c r="L128" s="228"/>
      <c r="M128" s="228"/>
      <c r="N128" s="228"/>
      <c r="O128" s="228"/>
      <c r="P128" s="228"/>
      <c r="Q128" s="228"/>
      <c r="R128" s="228"/>
      <c r="S128" s="228"/>
      <c r="T128" s="228"/>
      <c r="U128" s="228"/>
      <c r="V128" s="228"/>
      <c r="W128" s="228"/>
      <c r="X128" s="228"/>
      <c r="Y128" s="228"/>
      <c r="Z128" s="228"/>
      <c r="AA128" s="228"/>
      <c r="AB128" s="228"/>
    </row>
    <row r="129" spans="4:17">
      <c r="D129" s="267"/>
      <c r="E129" s="267"/>
      <c r="F129" s="267"/>
      <c r="G129" s="267"/>
      <c r="H129" s="267"/>
      <c r="I129" s="267"/>
      <c r="J129" s="267"/>
      <c r="K129" s="267"/>
      <c r="L129" s="267"/>
      <c r="M129" s="267"/>
      <c r="N129" s="267"/>
      <c r="O129" s="267"/>
      <c r="P129" s="267"/>
      <c r="Q129" s="267"/>
    </row>
    <row r="130" spans="4:17">
      <c r="D130" s="266"/>
      <c r="E130" s="266"/>
      <c r="F130" s="266"/>
      <c r="G130" s="266"/>
      <c r="H130" s="266"/>
      <c r="I130" s="266"/>
      <c r="J130" s="266"/>
      <c r="K130" s="266"/>
      <c r="L130" s="266"/>
      <c r="M130" s="266"/>
      <c r="N130" s="266"/>
      <c r="O130" s="266"/>
      <c r="P130" s="266"/>
      <c r="Q130" s="266"/>
    </row>
  </sheetData>
  <mergeCells count="32">
    <mergeCell ref="A21:A38"/>
    <mergeCell ref="B21:B26"/>
    <mergeCell ref="B27:B32"/>
    <mergeCell ref="B33:B38"/>
    <mergeCell ref="A39:A56"/>
    <mergeCell ref="B39:B44"/>
    <mergeCell ref="B45:B50"/>
    <mergeCell ref="B51:B56"/>
    <mergeCell ref="A57:A74"/>
    <mergeCell ref="B57:B62"/>
    <mergeCell ref="B63:B68"/>
    <mergeCell ref="B69:B74"/>
    <mergeCell ref="O1:Q1"/>
    <mergeCell ref="A1:A2"/>
    <mergeCell ref="B1:B2"/>
    <mergeCell ref="C1:C2"/>
    <mergeCell ref="D1:F1"/>
    <mergeCell ref="G1:H1"/>
    <mergeCell ref="I1:K1"/>
    <mergeCell ref="L1:N1"/>
    <mergeCell ref="A3:A20"/>
    <mergeCell ref="B3:B8"/>
    <mergeCell ref="B9:B14"/>
    <mergeCell ref="B15:B20"/>
    <mergeCell ref="A75:A92"/>
    <mergeCell ref="B75:B80"/>
    <mergeCell ref="B81:B86"/>
    <mergeCell ref="B87:B92"/>
    <mergeCell ref="A93:A110"/>
    <mergeCell ref="B93:B98"/>
    <mergeCell ref="B99:B104"/>
    <mergeCell ref="B105:B1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CFF66"/>
  </sheetPr>
  <dimension ref="A1:T86"/>
  <sheetViews>
    <sheetView topLeftCell="B1" workbookViewId="0">
      <selection activeCell="C4" sqref="C4:J138"/>
    </sheetView>
  </sheetViews>
  <sheetFormatPr defaultRowHeight="15"/>
  <cols>
    <col min="1" max="1" width="31.28515625" bestFit="1" customWidth="1"/>
    <col min="2" max="2" width="31" bestFit="1" customWidth="1"/>
    <col min="3" max="3" width="21.5703125" bestFit="1" customWidth="1"/>
    <col min="4" max="4" width="12.7109375" bestFit="1" customWidth="1"/>
    <col min="5" max="5" width="10.85546875" bestFit="1" customWidth="1"/>
    <col min="6" max="6" width="9" bestFit="1" customWidth="1"/>
    <col min="7" max="7" width="7.7109375" bestFit="1" customWidth="1"/>
    <col min="8" max="8" width="7.5703125" bestFit="1" customWidth="1"/>
    <col min="9" max="9" width="7.7109375" bestFit="1" customWidth="1"/>
    <col min="10" max="10" width="7.5703125" bestFit="1" customWidth="1"/>
    <col min="12" max="12" width="13.85546875" bestFit="1" customWidth="1"/>
    <col min="13" max="13" width="12.85546875" bestFit="1" customWidth="1"/>
    <col min="15" max="15" width="12.7109375" bestFit="1" customWidth="1"/>
    <col min="16" max="16" width="11.85546875" bestFit="1" customWidth="1"/>
  </cols>
  <sheetData>
    <row r="1" spans="1:20">
      <c r="A1" s="391" t="s">
        <v>0</v>
      </c>
      <c r="B1" s="391" t="s">
        <v>1</v>
      </c>
      <c r="C1" s="391" t="s">
        <v>297</v>
      </c>
      <c r="D1" s="391" t="s">
        <v>3</v>
      </c>
      <c r="E1" s="391"/>
      <c r="F1" s="391"/>
      <c r="G1" s="391" t="s">
        <v>4</v>
      </c>
      <c r="H1" s="391"/>
      <c r="I1" s="391" t="s">
        <v>5</v>
      </c>
      <c r="J1" s="391"/>
      <c r="K1" s="391"/>
      <c r="L1" s="391" t="s">
        <v>6</v>
      </c>
      <c r="M1" s="391"/>
      <c r="N1" s="391"/>
      <c r="O1" s="391" t="s">
        <v>7</v>
      </c>
      <c r="P1" s="391"/>
      <c r="Q1" s="391"/>
    </row>
    <row r="2" spans="1:20" ht="30">
      <c r="A2" s="390"/>
      <c r="B2" s="390"/>
      <c r="C2" s="390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20">
      <c r="A3" s="389" t="s">
        <v>111</v>
      </c>
      <c r="B3" s="389" t="s">
        <v>319</v>
      </c>
      <c r="C3" s="175" t="s">
        <v>213</v>
      </c>
      <c r="D3" s="369">
        <v>225945286.30552426</v>
      </c>
      <c r="E3" s="369">
        <v>6241435.5544490814</v>
      </c>
      <c r="F3" s="370">
        <v>2.8408403098590374E-2</v>
      </c>
      <c r="G3" s="377">
        <v>81.331959245045979</v>
      </c>
      <c r="H3" s="377">
        <v>-9.8346324755567593E-2</v>
      </c>
      <c r="I3" s="378">
        <v>2.8367833625173744</v>
      </c>
      <c r="J3" s="378">
        <v>4.0466841963367806E-2</v>
      </c>
      <c r="K3" s="370">
        <v>1.4471481202475073E-2</v>
      </c>
      <c r="L3" s="371">
        <v>640957829.03073597</v>
      </c>
      <c r="M3" s="371">
        <v>26596321.546172619</v>
      </c>
      <c r="N3" s="370">
        <v>4.3290995972498955E-2</v>
      </c>
      <c r="O3" s="369">
        <v>251830663.88898063</v>
      </c>
      <c r="P3" s="369">
        <v>1549760.4508398175</v>
      </c>
      <c r="Q3" s="370">
        <v>6.1920842922914207E-3</v>
      </c>
      <c r="R3" s="267"/>
      <c r="S3" s="267"/>
      <c r="T3" s="267"/>
    </row>
    <row r="4" spans="1:20">
      <c r="A4" s="389"/>
      <c r="B4" s="389"/>
      <c r="C4" s="175" t="s">
        <v>211</v>
      </c>
      <c r="D4" s="369">
        <v>35869997.887910329</v>
      </c>
      <c r="E4" s="369">
        <v>1040195.3516082987</v>
      </c>
      <c r="F4" s="374">
        <v>2.9865094713762304E-2</v>
      </c>
      <c r="G4" s="379">
        <v>12.911874613726249</v>
      </c>
      <c r="H4" s="379">
        <v>2.672277166638537E-3</v>
      </c>
      <c r="I4" s="380">
        <v>2.8909572960102055</v>
      </c>
      <c r="J4" s="380">
        <v>2.907568058959642E-2</v>
      </c>
      <c r="K4" s="374">
        <v>1.0159637782684168E-2</v>
      </c>
      <c r="L4" s="375">
        <v>103698632.10192503</v>
      </c>
      <c r="M4" s="375">
        <v>4019860.5545521528</v>
      </c>
      <c r="N4" s="374">
        <v>4.0328151041083928E-2</v>
      </c>
      <c r="O4" s="369">
        <v>29779822.971208811</v>
      </c>
      <c r="P4" s="369">
        <v>2151162.1951428801</v>
      </c>
      <c r="Q4" s="374">
        <v>7.785980698009011E-2</v>
      </c>
      <c r="R4" s="267"/>
      <c r="S4" s="267"/>
      <c r="T4" s="267"/>
    </row>
    <row r="5" spans="1:20">
      <c r="A5" s="389"/>
      <c r="B5" s="389"/>
      <c r="C5" s="175" t="s">
        <v>298</v>
      </c>
      <c r="D5" s="369">
        <v>14895038.30662239</v>
      </c>
      <c r="E5" s="369">
        <v>802638.11886795796</v>
      </c>
      <c r="F5" s="370">
        <v>5.6955387881009019E-2</v>
      </c>
      <c r="G5" s="377">
        <v>5.3616637386694252</v>
      </c>
      <c r="H5" s="377">
        <v>0.138503336255968</v>
      </c>
      <c r="I5" s="378">
        <v>3.403224038924006</v>
      </c>
      <c r="J5" s="378">
        <v>-0.10407668189935571</v>
      </c>
      <c r="K5" s="370">
        <v>-2.9674296612616391E-2</v>
      </c>
      <c r="L5" s="371">
        <v>50691152.425791234</v>
      </c>
      <c r="M5" s="371">
        <v>1264867.0891488343</v>
      </c>
      <c r="N5" s="370">
        <v>2.559098019472484E-2</v>
      </c>
      <c r="O5" s="369">
        <v>24757896.237292409</v>
      </c>
      <c r="P5" s="369">
        <v>-388718.76363707706</v>
      </c>
      <c r="Q5" s="370">
        <v>-1.5458095000965696E-2</v>
      </c>
      <c r="R5" s="267"/>
      <c r="S5" s="267"/>
      <c r="T5" s="267"/>
    </row>
    <row r="6" spans="1:20">
      <c r="A6" s="389"/>
      <c r="B6" s="389"/>
      <c r="C6" s="175" t="s">
        <v>216</v>
      </c>
      <c r="D6" s="369">
        <v>986933.30121806264</v>
      </c>
      <c r="E6" s="369">
        <v>-165997.42418631911</v>
      </c>
      <c r="F6" s="374">
        <v>-0.14397866283604921</v>
      </c>
      <c r="G6" s="379">
        <v>0.35525954245270575</v>
      </c>
      <c r="H6" s="379">
        <v>-7.2058872538854568E-2</v>
      </c>
      <c r="I6" s="380">
        <v>3.0103144718607795</v>
      </c>
      <c r="J6" s="380">
        <v>0.21078677586829642</v>
      </c>
      <c r="K6" s="374">
        <v>7.5293691921689915E-2</v>
      </c>
      <c r="L6" s="375">
        <v>2970979.5994180678</v>
      </c>
      <c r="M6" s="375">
        <v>-256681.89791220333</v>
      </c>
      <c r="N6" s="374">
        <v>-7.9525655997233685E-2</v>
      </c>
      <c r="O6" s="369">
        <v>3947733.2048722506</v>
      </c>
      <c r="P6" s="369">
        <v>-663989.69674527645</v>
      </c>
      <c r="Q6" s="374">
        <v>-0.14397866283604921</v>
      </c>
      <c r="R6" s="267"/>
      <c r="S6" s="267"/>
      <c r="T6" s="267"/>
    </row>
    <row r="7" spans="1:20">
      <c r="A7" s="389"/>
      <c r="B7" s="389" t="s">
        <v>320</v>
      </c>
      <c r="C7" s="175" t="s">
        <v>213</v>
      </c>
      <c r="D7" s="369">
        <v>2795817625.3351226</v>
      </c>
      <c r="E7" s="369">
        <v>105449135.81403303</v>
      </c>
      <c r="F7" s="370">
        <v>3.9195053103228975E-2</v>
      </c>
      <c r="G7" s="377">
        <v>81.283145259969984</v>
      </c>
      <c r="H7" s="377">
        <v>0.54118153183709694</v>
      </c>
      <c r="I7" s="378">
        <v>2.8119876259024439</v>
      </c>
      <c r="J7" s="378">
        <v>0.10389921533372304</v>
      </c>
      <c r="K7" s="370">
        <v>3.8366256776640226E-2</v>
      </c>
      <c r="L7" s="371">
        <v>7861804566.7223196</v>
      </c>
      <c r="M7" s="371">
        <v>576048840.09098148</v>
      </c>
      <c r="N7" s="370">
        <v>7.9065077351601662E-2</v>
      </c>
      <c r="O7" s="369">
        <v>3142700436.6476068</v>
      </c>
      <c r="P7" s="369">
        <v>7400182.8248882294</v>
      </c>
      <c r="Q7" s="370">
        <v>2.3602788332203741E-3</v>
      </c>
      <c r="R7" s="267"/>
      <c r="S7" s="267"/>
      <c r="T7" s="267"/>
    </row>
    <row r="8" spans="1:20">
      <c r="A8" s="389"/>
      <c r="B8" s="389"/>
      <c r="C8" s="175" t="s">
        <v>211</v>
      </c>
      <c r="D8" s="369">
        <v>440949642.57172513</v>
      </c>
      <c r="E8" s="369">
        <v>-2860633.5789772868</v>
      </c>
      <c r="F8" s="374">
        <v>-6.4456226741489778E-3</v>
      </c>
      <c r="G8" s="379">
        <v>12.81978249392901</v>
      </c>
      <c r="H8" s="379">
        <v>-0.49962462769969207</v>
      </c>
      <c r="I8" s="380">
        <v>2.8727719723606091</v>
      </c>
      <c r="J8" s="380">
        <v>0.18716406070390956</v>
      </c>
      <c r="K8" s="374">
        <v>6.9691506303484071E-2</v>
      </c>
      <c r="L8" s="375">
        <v>1266747774.4024804</v>
      </c>
      <c r="M8" s="375">
        <v>74847385.497609377</v>
      </c>
      <c r="N8" s="374">
        <v>6.2796678476109771E-2</v>
      </c>
      <c r="O8" s="369">
        <v>365141482.34819102</v>
      </c>
      <c r="P8" s="369">
        <v>10719278.311166406</v>
      </c>
      <c r="Q8" s="374">
        <v>3.0244375744716657E-2</v>
      </c>
      <c r="R8" s="267"/>
      <c r="S8" s="267"/>
      <c r="T8" s="267"/>
    </row>
    <row r="9" spans="1:20">
      <c r="A9" s="389"/>
      <c r="B9" s="389"/>
      <c r="C9" s="175" t="s">
        <v>298</v>
      </c>
      <c r="D9" s="369">
        <v>188233844.93284345</v>
      </c>
      <c r="E9" s="369">
        <v>4907995.4823631048</v>
      </c>
      <c r="F9" s="370">
        <v>2.6771977312936679E-2</v>
      </c>
      <c r="G9" s="377">
        <v>5.4725454270948752</v>
      </c>
      <c r="H9" s="377">
        <v>-2.9336246145634348E-2</v>
      </c>
      <c r="I9" s="378">
        <v>3.3868910326133159</v>
      </c>
      <c r="J9" s="378">
        <v>-3.4229564610030572E-2</v>
      </c>
      <c r="K9" s="370">
        <v>-1.0005366264437449E-2</v>
      </c>
      <c r="L9" s="371">
        <v>637527521.43737292</v>
      </c>
      <c r="M9" s="371">
        <v>10347681.878868341</v>
      </c>
      <c r="N9" s="370">
        <v>1.6498747609860136E-2</v>
      </c>
      <c r="O9" s="369">
        <v>322755798.80248481</v>
      </c>
      <c r="P9" s="369">
        <v>-8838420.5683710575</v>
      </c>
      <c r="Q9" s="370">
        <v>-2.6654326438924267E-2</v>
      </c>
      <c r="R9" s="267"/>
      <c r="S9" s="267"/>
      <c r="T9" s="267"/>
    </row>
    <row r="10" spans="1:20">
      <c r="A10" s="389"/>
      <c r="B10" s="389"/>
      <c r="C10" s="175" t="s">
        <v>216</v>
      </c>
      <c r="D10" s="369">
        <v>12969337.867056249</v>
      </c>
      <c r="E10" s="369">
        <v>-1301359.9981958624</v>
      </c>
      <c r="F10" s="374">
        <v>-9.1191055299724266E-2</v>
      </c>
      <c r="G10" s="379">
        <v>0.37705913440874073</v>
      </c>
      <c r="H10" s="379">
        <v>-5.1225754408270152E-2</v>
      </c>
      <c r="I10" s="380">
        <v>2.9834850248919</v>
      </c>
      <c r="J10" s="380">
        <v>0.16458381650056353</v>
      </c>
      <c r="K10" s="374">
        <v>5.8385805082714001E-2</v>
      </c>
      <c r="L10" s="375">
        <v>38693825.309125774</v>
      </c>
      <c r="M10" s="375">
        <v>-1533862.1478210688</v>
      </c>
      <c r="N10" s="374">
        <v>-3.8129513397026978E-2</v>
      </c>
      <c r="O10" s="369">
        <v>51877351.468224995</v>
      </c>
      <c r="P10" s="369">
        <v>-5205306.9927834496</v>
      </c>
      <c r="Q10" s="374">
        <v>-9.1188937816185422E-2</v>
      </c>
      <c r="R10" s="267"/>
      <c r="S10" s="267"/>
      <c r="T10" s="267"/>
    </row>
    <row r="11" spans="1:20">
      <c r="A11" s="389"/>
      <c r="B11" s="389" t="s">
        <v>321</v>
      </c>
      <c r="C11" s="175" t="s">
        <v>213</v>
      </c>
      <c r="D11" s="369">
        <v>453541082.85660571</v>
      </c>
      <c r="E11" s="369">
        <v>11973810.332736731</v>
      </c>
      <c r="F11" s="370">
        <v>2.7116616374891066E-2</v>
      </c>
      <c r="G11" s="377">
        <v>81.428604661139516</v>
      </c>
      <c r="H11" s="377">
        <v>6.4242679334682862E-2</v>
      </c>
      <c r="I11" s="378">
        <v>2.8119774251858338</v>
      </c>
      <c r="J11" s="378">
        <v>3.061045259345585E-2</v>
      </c>
      <c r="K11" s="370">
        <v>1.10055425605796E-2</v>
      </c>
      <c r="L11" s="371">
        <v>1275347286.3871131</v>
      </c>
      <c r="M11" s="371">
        <v>47186658.411526203</v>
      </c>
      <c r="N11" s="370">
        <v>3.8420592011083561E-2</v>
      </c>
      <c r="O11" s="369">
        <v>506070942.1638689</v>
      </c>
      <c r="P11" s="369">
        <v>3513462.0704314709</v>
      </c>
      <c r="Q11" s="370">
        <v>6.9911646122115907E-3</v>
      </c>
      <c r="R11" s="267"/>
      <c r="S11" s="267"/>
      <c r="T11" s="267"/>
    </row>
    <row r="12" spans="1:20">
      <c r="A12" s="389"/>
      <c r="B12" s="389"/>
      <c r="C12" s="175" t="s">
        <v>211</v>
      </c>
      <c r="D12" s="369">
        <v>71406896.538125068</v>
      </c>
      <c r="E12" s="369">
        <v>1076106.0557742268</v>
      </c>
      <c r="F12" s="374">
        <v>1.5300639284642623E-2</v>
      </c>
      <c r="G12" s="379">
        <v>12.820368800239969</v>
      </c>
      <c r="H12" s="379">
        <v>-0.13897001707046286</v>
      </c>
      <c r="I12" s="380">
        <v>2.8825636919327535</v>
      </c>
      <c r="J12" s="380">
        <v>3.3496045911369787E-2</v>
      </c>
      <c r="K12" s="374">
        <v>1.1756844720112477E-2</v>
      </c>
      <c r="L12" s="375">
        <v>205834927.31439796</v>
      </c>
      <c r="M12" s="375">
        <v>5457747.6320235133</v>
      </c>
      <c r="N12" s="374">
        <v>2.7237371244943152E-2</v>
      </c>
      <c r="O12" s="369">
        <v>59494039.257313251</v>
      </c>
      <c r="P12" s="369">
        <v>3442059.2229087502</v>
      </c>
      <c r="Q12" s="374">
        <v>6.1408343127147817E-2</v>
      </c>
      <c r="R12" s="267"/>
      <c r="S12" s="267"/>
      <c r="T12" s="267"/>
    </row>
    <row r="13" spans="1:20">
      <c r="A13" s="389"/>
      <c r="B13" s="389"/>
      <c r="C13" s="175" t="s">
        <v>298</v>
      </c>
      <c r="D13" s="369">
        <v>29832638.578695279</v>
      </c>
      <c r="E13" s="369">
        <v>1357228.841240596</v>
      </c>
      <c r="F13" s="370">
        <v>4.7663189178113435E-2</v>
      </c>
      <c r="G13" s="377">
        <v>5.3561413169516046</v>
      </c>
      <c r="H13" s="377">
        <v>0.109186459505203</v>
      </c>
      <c r="I13" s="378">
        <v>3.3822729139939174</v>
      </c>
      <c r="J13" s="378">
        <v>-0.12096080680993637</v>
      </c>
      <c r="K13" s="370">
        <v>-3.4528329095376668E-2</v>
      </c>
      <c r="L13" s="371">
        <v>100902125.41769104</v>
      </c>
      <c r="M13" s="371">
        <v>1146109.81173338</v>
      </c>
      <c r="N13" s="370">
        <v>1.1489129801059653E-2</v>
      </c>
      <c r="O13" s="369">
        <v>50244063.806504965</v>
      </c>
      <c r="P13" s="369">
        <v>-170768.87896946073</v>
      </c>
      <c r="Q13" s="370">
        <v>-3.3872745355487976E-3</v>
      </c>
      <c r="R13" s="267"/>
      <c r="S13" s="267"/>
      <c r="T13" s="267"/>
    </row>
    <row r="14" spans="1:20">
      <c r="A14" s="389"/>
      <c r="B14" s="389"/>
      <c r="C14" s="175" t="s">
        <v>216</v>
      </c>
      <c r="D14" s="369">
        <v>1980636.4561277628</v>
      </c>
      <c r="E14" s="369">
        <v>-294751.83475599065</v>
      </c>
      <c r="F14" s="374">
        <v>-0.1295391366550058</v>
      </c>
      <c r="G14" s="379">
        <v>0.35560276468815377</v>
      </c>
      <c r="H14" s="379">
        <v>-6.3666343482942478E-2</v>
      </c>
      <c r="I14" s="380">
        <v>2.9868175576219458</v>
      </c>
      <c r="J14" s="380">
        <v>0.19022032121525179</v>
      </c>
      <c r="K14" s="374">
        <v>6.8018490020273006E-2</v>
      </c>
      <c r="L14" s="375">
        <v>5915799.7424285104</v>
      </c>
      <c r="M14" s="375">
        <v>-447544.8636091454</v>
      </c>
      <c r="N14" s="374">
        <v>-7.0331703108536162E-2</v>
      </c>
      <c r="O14" s="369">
        <v>7922545.8245110512</v>
      </c>
      <c r="P14" s="369">
        <v>-1179007.3390239626</v>
      </c>
      <c r="Q14" s="374">
        <v>-0.1295391366550058</v>
      </c>
      <c r="R14" s="267"/>
      <c r="S14" s="267"/>
      <c r="T14" s="267"/>
    </row>
    <row r="15" spans="1:20">
      <c r="A15" s="389" t="s">
        <v>112</v>
      </c>
      <c r="B15" s="389" t="s">
        <v>319</v>
      </c>
      <c r="C15" s="175" t="s">
        <v>213</v>
      </c>
      <c r="D15" s="369">
        <v>225699618.16586989</v>
      </c>
      <c r="E15" s="369">
        <v>6245995.0784840286</v>
      </c>
      <c r="F15" s="370">
        <v>2.8461571928556813E-2</v>
      </c>
      <c r="G15" s="377">
        <v>81.461649853645099</v>
      </c>
      <c r="H15" s="377">
        <v>-9.8286184306132895E-2</v>
      </c>
      <c r="I15" s="378">
        <v>2.8348199719139924</v>
      </c>
      <c r="J15" s="378">
        <v>4.0413384445908029E-2</v>
      </c>
      <c r="K15" s="370">
        <v>1.4462242047076338E-2</v>
      </c>
      <c r="L15" s="371">
        <v>639817785.2299701</v>
      </c>
      <c r="M15" s="371">
        <v>26575135.230840921</v>
      </c>
      <c r="N15" s="370">
        <v>4.3335432117904159E-2</v>
      </c>
      <c r="O15" s="369">
        <v>251215057.76333058</v>
      </c>
      <c r="P15" s="369">
        <v>1566750.0491047502</v>
      </c>
      <c r="Q15" s="370">
        <v>6.2758288387767484E-3</v>
      </c>
      <c r="R15" s="267"/>
      <c r="S15" s="267"/>
      <c r="T15" s="267"/>
    </row>
    <row r="16" spans="1:20">
      <c r="A16" s="389"/>
      <c r="B16" s="389"/>
      <c r="C16" s="175" t="s">
        <v>211</v>
      </c>
      <c r="D16" s="369">
        <v>35561218.947652139</v>
      </c>
      <c r="E16" s="369">
        <v>994341.92665319145</v>
      </c>
      <c r="F16" s="374">
        <v>2.8765743750849726E-2</v>
      </c>
      <c r="G16" s="379">
        <v>12.835092898356134</v>
      </c>
      <c r="H16" s="379">
        <v>-1.1686476718359984E-2</v>
      </c>
      <c r="I16" s="380">
        <v>2.8605467057332117</v>
      </c>
      <c r="J16" s="380">
        <v>2.4864705777384533E-2</v>
      </c>
      <c r="K16" s="374">
        <v>8.7685099308638503E-3</v>
      </c>
      <c r="L16" s="375">
        <v>101724527.7125638</v>
      </c>
      <c r="M16" s="375">
        <v>3703856.7494303733</v>
      </c>
      <c r="N16" s="374">
        <v>3.7786486391461566E-2</v>
      </c>
      <c r="O16" s="369">
        <v>29177294.128418922</v>
      </c>
      <c r="P16" s="369">
        <v>2093760.3360759951</v>
      </c>
      <c r="Q16" s="374">
        <v>7.7307501751043436E-2</v>
      </c>
      <c r="R16" s="267"/>
      <c r="S16" s="267"/>
      <c r="T16" s="267"/>
    </row>
    <row r="17" spans="1:20">
      <c r="A17" s="389"/>
      <c r="B17" s="389"/>
      <c r="C17" s="175" t="s">
        <v>298</v>
      </c>
      <c r="D17" s="369">
        <v>14705881.565386761</v>
      </c>
      <c r="E17" s="369">
        <v>835624.8071719259</v>
      </c>
      <c r="F17" s="370">
        <v>6.0245806673839442E-2</v>
      </c>
      <c r="G17" s="377">
        <v>5.3077864491038191</v>
      </c>
      <c r="H17" s="377">
        <v>0.15290571341644732</v>
      </c>
      <c r="I17" s="378">
        <v>3.3576772600354965</v>
      </c>
      <c r="J17" s="378">
        <v>-9.7259338836985343E-2</v>
      </c>
      <c r="K17" s="370">
        <v>-2.8150831731246797E-2</v>
      </c>
      <c r="L17" s="371">
        <v>49377604.120874338</v>
      </c>
      <c r="M17" s="371">
        <v>1456746.4111595228</v>
      </c>
      <c r="N17" s="370">
        <v>3.039900537640423E-2</v>
      </c>
      <c r="O17" s="369">
        <v>24199046.582644939</v>
      </c>
      <c r="P17" s="369">
        <v>-293210.94280165806</v>
      </c>
      <c r="Q17" s="370">
        <v>-1.1971576833904436E-2</v>
      </c>
      <c r="R17" s="267"/>
      <c r="S17" s="267"/>
      <c r="T17" s="267"/>
    </row>
    <row r="18" spans="1:20">
      <c r="A18" s="389"/>
      <c r="B18" s="389"/>
      <c r="C18" s="175" t="s">
        <v>216</v>
      </c>
      <c r="D18" s="369">
        <v>986681.8365662396</v>
      </c>
      <c r="E18" s="369">
        <v>-165916.61567161069</v>
      </c>
      <c r="F18" s="374">
        <v>-0.14395005940661468</v>
      </c>
      <c r="G18" s="379">
        <v>0.35612257982749651</v>
      </c>
      <c r="H18" s="379">
        <v>-7.2240619282357199E-2</v>
      </c>
      <c r="I18" s="380">
        <v>3.0094602807589026</v>
      </c>
      <c r="J18" s="380">
        <v>0.21095033696567533</v>
      </c>
      <c r="K18" s="374">
        <v>7.5379520245600296E-2</v>
      </c>
      <c r="L18" s="375">
        <v>2969379.796892345</v>
      </c>
      <c r="M18" s="375">
        <v>-256178.43289596215</v>
      </c>
      <c r="N18" s="374">
        <v>-7.9421425578410684E-2</v>
      </c>
      <c r="O18" s="369">
        <v>3946727.3462649584</v>
      </c>
      <c r="P18" s="369">
        <v>-663666.46268644277</v>
      </c>
      <c r="Q18" s="374">
        <v>-0.14395005940661468</v>
      </c>
      <c r="R18" s="267"/>
      <c r="S18" s="267"/>
      <c r="T18" s="267"/>
    </row>
    <row r="19" spans="1:20">
      <c r="A19" s="389"/>
      <c r="B19" s="389" t="s">
        <v>320</v>
      </c>
      <c r="C19" s="175" t="s">
        <v>213</v>
      </c>
      <c r="D19" s="369">
        <v>2792429149.000958</v>
      </c>
      <c r="E19" s="369">
        <v>105614678.90103865</v>
      </c>
      <c r="F19" s="370">
        <v>3.9308512022830873E-2</v>
      </c>
      <c r="G19" s="377">
        <v>81.433611589021794</v>
      </c>
      <c r="H19" s="377">
        <v>0.54299583184322842</v>
      </c>
      <c r="I19" s="378">
        <v>2.8097556843795481</v>
      </c>
      <c r="J19" s="378">
        <v>0.10376303261428133</v>
      </c>
      <c r="K19" s="370">
        <v>3.8345644636762419E-2</v>
      </c>
      <c r="L19" s="371">
        <v>7846043674.6325865</v>
      </c>
      <c r="M19" s="371">
        <v>575543461.88561535</v>
      </c>
      <c r="N19" s="370">
        <v>7.916146689282072E-2</v>
      </c>
      <c r="O19" s="369">
        <v>3133992923.6149945</v>
      </c>
      <c r="P19" s="369">
        <v>7654107.4459371567</v>
      </c>
      <c r="Q19" s="370">
        <v>2.4482654939224796E-3</v>
      </c>
      <c r="R19" s="267"/>
      <c r="S19" s="267"/>
      <c r="T19" s="267"/>
    </row>
    <row r="20" spans="1:20">
      <c r="A20" s="389"/>
      <c r="B20" s="389"/>
      <c r="C20" s="175" t="s">
        <v>211</v>
      </c>
      <c r="D20" s="369">
        <v>436692558.25146335</v>
      </c>
      <c r="E20" s="369">
        <v>-3323010.5823490024</v>
      </c>
      <c r="F20" s="374">
        <v>-7.5520295592178387E-3</v>
      </c>
      <c r="G20" s="379">
        <v>12.734952356871323</v>
      </c>
      <c r="H20" s="379">
        <v>-0.51238224766078844</v>
      </c>
      <c r="I20" s="380">
        <v>2.8392572546070496</v>
      </c>
      <c r="J20" s="380">
        <v>0.18360325962989332</v>
      </c>
      <c r="K20" s="374">
        <v>6.9136739943214121E-2</v>
      </c>
      <c r="L20" s="375">
        <v>1239882514.0483789</v>
      </c>
      <c r="M20" s="375">
        <v>71353410.822719336</v>
      </c>
      <c r="N20" s="374">
        <v>6.1062587680317255E-2</v>
      </c>
      <c r="O20" s="369">
        <v>356664944.93336505</v>
      </c>
      <c r="P20" s="369">
        <v>10086125.462018907</v>
      </c>
      <c r="Q20" s="374">
        <v>2.9101967273717923E-2</v>
      </c>
      <c r="R20" s="267"/>
      <c r="S20" s="267"/>
      <c r="T20" s="267"/>
    </row>
    <row r="21" spans="1:20">
      <c r="A21" s="389"/>
      <c r="B21" s="389"/>
      <c r="C21" s="175" t="s">
        <v>298</v>
      </c>
      <c r="D21" s="369">
        <v>185366851.20586339</v>
      </c>
      <c r="E21" s="369">
        <v>5205509.5335189998</v>
      </c>
      <c r="F21" s="370">
        <v>2.8893598844230133E-2</v>
      </c>
      <c r="G21" s="377">
        <v>5.4057207388695305</v>
      </c>
      <c r="H21" s="377">
        <v>-1.8309102302721314E-2</v>
      </c>
      <c r="I21" s="378">
        <v>3.3330479202999372</v>
      </c>
      <c r="J21" s="378">
        <v>-3.3685495534458543E-2</v>
      </c>
      <c r="K21" s="370">
        <v>-1.0005394361201623E-2</v>
      </c>
      <c r="L21" s="371">
        <v>617836597.90425086</v>
      </c>
      <c r="M21" s="371">
        <v>11281388.654411197</v>
      </c>
      <c r="N21" s="370">
        <v>1.8599112632077652E-2</v>
      </c>
      <c r="O21" s="369">
        <v>314296387.11609888</v>
      </c>
      <c r="P21" s="369">
        <v>-7976560.341050148</v>
      </c>
      <c r="Q21" s="370">
        <v>-2.4750946066022964E-2</v>
      </c>
      <c r="R21" s="267"/>
      <c r="S21" s="267"/>
      <c r="T21" s="267"/>
    </row>
    <row r="22" spans="1:20">
      <c r="A22" s="389"/>
      <c r="B22" s="389"/>
      <c r="C22" s="175" t="s">
        <v>216</v>
      </c>
      <c r="D22" s="369">
        <v>12965373.913396327</v>
      </c>
      <c r="E22" s="369">
        <v>-1301652.2558890972</v>
      </c>
      <c r="F22" s="374">
        <v>-9.1235008644712651E-2</v>
      </c>
      <c r="G22" s="379">
        <v>0.37809991481706512</v>
      </c>
      <c r="H22" s="379">
        <v>-5.1430499247721417E-2</v>
      </c>
      <c r="I22" s="380">
        <v>2.9824514762485905</v>
      </c>
      <c r="J22" s="380">
        <v>0.16429553448644763</v>
      </c>
      <c r="K22" s="374">
        <v>5.8298950761296958E-2</v>
      </c>
      <c r="L22" s="375">
        <v>38668598.56812384</v>
      </c>
      <c r="M22" s="375">
        <v>-1538106.0021238625</v>
      </c>
      <c r="N22" s="374">
        <v>-3.8254963160100304E-2</v>
      </c>
      <c r="O22" s="369">
        <v>51861495.653585307</v>
      </c>
      <c r="P22" s="369">
        <v>-5206476.0235563889</v>
      </c>
      <c r="Q22" s="374">
        <v>-9.1232890718662391E-2</v>
      </c>
      <c r="R22" s="267"/>
      <c r="S22" s="267"/>
      <c r="T22" s="267"/>
    </row>
    <row r="23" spans="1:20">
      <c r="A23" s="389"/>
      <c r="B23" s="389" t="s">
        <v>321</v>
      </c>
      <c r="C23" s="175" t="s">
        <v>213</v>
      </c>
      <c r="D23" s="369">
        <v>453077062.73456615</v>
      </c>
      <c r="E23" s="369">
        <v>12009528.98995018</v>
      </c>
      <c r="F23" s="370">
        <v>2.7228322356874852E-2</v>
      </c>
      <c r="G23" s="377">
        <v>81.555338454165337</v>
      </c>
      <c r="H23" s="377">
        <v>6.4669907079931477E-2</v>
      </c>
      <c r="I23" s="378">
        <v>2.8100918408976607</v>
      </c>
      <c r="J23" s="378">
        <v>3.0657077241814878E-2</v>
      </c>
      <c r="K23" s="370">
        <v>1.1029968266458254E-2</v>
      </c>
      <c r="L23" s="371">
        <v>1273188157.2882819</v>
      </c>
      <c r="M23" s="371">
        <v>47269720.878548384</v>
      </c>
      <c r="N23" s="370">
        <v>3.8558618154878314E-2</v>
      </c>
      <c r="O23" s="369">
        <v>504908300.14589465</v>
      </c>
      <c r="P23" s="369">
        <v>3617997.8577639461</v>
      </c>
      <c r="Q23" s="370">
        <v>7.217370536093874E-3</v>
      </c>
      <c r="R23" s="267"/>
      <c r="S23" s="267"/>
      <c r="T23" s="267"/>
    </row>
    <row r="24" spans="1:20">
      <c r="A24" s="389"/>
      <c r="B24" s="389"/>
      <c r="C24" s="175" t="s">
        <v>211</v>
      </c>
      <c r="D24" s="369">
        <v>70805376.612012669</v>
      </c>
      <c r="E24" s="369">
        <v>991919.63227455318</v>
      </c>
      <c r="F24" s="374">
        <v>1.420814374745025E-2</v>
      </c>
      <c r="G24" s="379">
        <v>12.74519707335161</v>
      </c>
      <c r="H24" s="379">
        <v>-0.15338386404319948</v>
      </c>
      <c r="I24" s="380">
        <v>2.8531783599230249</v>
      </c>
      <c r="J24" s="380">
        <v>3.0041687410057083E-2</v>
      </c>
      <c r="K24" s="374">
        <v>1.0641244436570611E-2</v>
      </c>
      <c r="L24" s="375">
        <v>202020368.3155944</v>
      </c>
      <c r="M24" s="375">
        <v>4927437.6811892986</v>
      </c>
      <c r="N24" s="374">
        <v>2.5000580514627301E-2</v>
      </c>
      <c r="O24" s="369">
        <v>58314166.40610528</v>
      </c>
      <c r="P24" s="369">
        <v>3334574.5064314306</v>
      </c>
      <c r="Q24" s="374">
        <v>6.0651132378652883E-2</v>
      </c>
      <c r="R24" s="267"/>
      <c r="S24" s="267"/>
      <c r="T24" s="267"/>
    </row>
    <row r="25" spans="1:20">
      <c r="A25" s="389"/>
      <c r="B25" s="389"/>
      <c r="C25" s="175" t="s">
        <v>298</v>
      </c>
      <c r="D25" s="369">
        <v>29464285.386687052</v>
      </c>
      <c r="E25" s="369">
        <v>1425528.8906301931</v>
      </c>
      <c r="F25" s="370">
        <v>5.0841373469278778E-2</v>
      </c>
      <c r="G25" s="377">
        <v>5.3036667813597811</v>
      </c>
      <c r="H25" s="377">
        <v>0.12328772989326975</v>
      </c>
      <c r="I25" s="378">
        <v>3.3378947817198483</v>
      </c>
      <c r="J25" s="378">
        <v>-0.11501215102021112</v>
      </c>
      <c r="K25" s="370">
        <v>-3.3308789741675157E-2</v>
      </c>
      <c r="L25" s="371">
        <v>98348684.439327091</v>
      </c>
      <c r="M25" s="371">
        <v>1533467.7486819923</v>
      </c>
      <c r="N25" s="370">
        <v>1.5839119108537466E-2</v>
      </c>
      <c r="O25" s="369">
        <v>49156462.348967195</v>
      </c>
      <c r="P25" s="369">
        <v>26742.311132244766</v>
      </c>
      <c r="Q25" s="370">
        <v>5.4432044619123472E-4</v>
      </c>
      <c r="R25" s="267"/>
      <c r="S25" s="267"/>
      <c r="T25" s="267"/>
    </row>
    <row r="26" spans="1:20">
      <c r="A26" s="389"/>
      <c r="B26" s="389"/>
      <c r="C26" s="175" t="s">
        <v>216</v>
      </c>
      <c r="D26" s="369">
        <v>1980041.0560333431</v>
      </c>
      <c r="E26" s="369">
        <v>-294662.08628282882</v>
      </c>
      <c r="F26" s="374">
        <v>-0.12953869927079581</v>
      </c>
      <c r="G26" s="379">
        <v>0.35641380188903216</v>
      </c>
      <c r="H26" s="379">
        <v>-6.385535335745407E-2</v>
      </c>
      <c r="I26" s="380">
        <v>2.9857577256804713</v>
      </c>
      <c r="J26" s="380">
        <v>0.19021272875286099</v>
      </c>
      <c r="K26" s="374">
        <v>6.8041376175990945E-2</v>
      </c>
      <c r="L26" s="375">
        <v>5911922.8802160732</v>
      </c>
      <c r="M26" s="375">
        <v>-447112.10878141504</v>
      </c>
      <c r="N26" s="374">
        <v>-7.0311314461237603E-2</v>
      </c>
      <c r="O26" s="369">
        <v>7920164.2241333723</v>
      </c>
      <c r="P26" s="369">
        <v>-1178648.3451313153</v>
      </c>
      <c r="Q26" s="374">
        <v>-0.12953869927079581</v>
      </c>
      <c r="R26" s="267"/>
      <c r="S26" s="267"/>
      <c r="T26" s="267"/>
    </row>
    <row r="27" spans="1:20">
      <c r="A27" s="389" t="s">
        <v>113</v>
      </c>
      <c r="B27" s="389" t="s">
        <v>319</v>
      </c>
      <c r="C27" s="175" t="s">
        <v>213</v>
      </c>
      <c r="D27" s="369">
        <v>141531931.94693473</v>
      </c>
      <c r="E27" s="369">
        <v>3554774.9726715684</v>
      </c>
      <c r="F27" s="370">
        <v>2.5763503543812252E-2</v>
      </c>
      <c r="G27" s="377">
        <v>83.518853887347547</v>
      </c>
      <c r="H27" s="377">
        <v>0.28751894272156164</v>
      </c>
      <c r="I27" s="378">
        <v>3.0567123151456954</v>
      </c>
      <c r="J27" s="378">
        <v>3.4119883023497888E-2</v>
      </c>
      <c r="K27" s="370">
        <v>1.1288284408077446E-2</v>
      </c>
      <c r="L27" s="371">
        <v>432622399.36855787</v>
      </c>
      <c r="M27" s="371">
        <v>15573688.892413557</v>
      </c>
      <c r="N27" s="370">
        <v>3.7342613707240777E-2</v>
      </c>
      <c r="O27" s="369">
        <v>181179718.87166703</v>
      </c>
      <c r="P27" s="369">
        <v>-138465.31030738354</v>
      </c>
      <c r="Q27" s="370">
        <v>-7.6365925972663113E-4</v>
      </c>
      <c r="R27" s="267"/>
      <c r="S27" s="267"/>
      <c r="T27" s="267"/>
    </row>
    <row r="28" spans="1:20">
      <c r="A28" s="389"/>
      <c r="B28" s="389"/>
      <c r="C28" s="175" t="s">
        <v>211</v>
      </c>
      <c r="D28" s="369">
        <v>17027449.958652869</v>
      </c>
      <c r="E28" s="369">
        <v>168377.48241706938</v>
      </c>
      <c r="F28" s="374">
        <v>9.9873514782269791E-3</v>
      </c>
      <c r="G28" s="379">
        <v>10.048001787356727</v>
      </c>
      <c r="H28" s="379">
        <v>-0.1218200795124833</v>
      </c>
      <c r="I28" s="380">
        <v>3.1516657598079703</v>
      </c>
      <c r="J28" s="380">
        <v>3.4366647213808221E-2</v>
      </c>
      <c r="K28" s="374">
        <v>1.1024494593721838E-2</v>
      </c>
      <c r="L28" s="375">
        <v>53664831.011529885</v>
      </c>
      <c r="M28" s="375">
        <v>1110059.3421993628</v>
      </c>
      <c r="N28" s="374">
        <v>2.1121951574326066E-2</v>
      </c>
      <c r="O28" s="369">
        <v>16902423.929508328</v>
      </c>
      <c r="P28" s="369">
        <v>1123672.951968411</v>
      </c>
      <c r="Q28" s="374">
        <v>7.1214315605074852E-2</v>
      </c>
      <c r="R28" s="267"/>
      <c r="S28" s="267"/>
      <c r="T28" s="267"/>
    </row>
    <row r="29" spans="1:20">
      <c r="A29" s="389"/>
      <c r="B29" s="389"/>
      <c r="C29" s="175" t="s">
        <v>298</v>
      </c>
      <c r="D29" s="369">
        <v>10263980.406119259</v>
      </c>
      <c r="E29" s="369">
        <v>35861.759604044259</v>
      </c>
      <c r="F29" s="370">
        <v>3.5061931566723261E-3</v>
      </c>
      <c r="G29" s="377">
        <v>6.0568372666790147</v>
      </c>
      <c r="H29" s="377">
        <v>-0.11302437991423453</v>
      </c>
      <c r="I29" s="378">
        <v>3.294257436478524</v>
      </c>
      <c r="J29" s="378">
        <v>-2.3558694435414473E-2</v>
      </c>
      <c r="K29" s="370">
        <v>-7.1006630584211743E-3</v>
      </c>
      <c r="L29" s="371">
        <v>33812193.780728228</v>
      </c>
      <c r="M29" s="371">
        <v>-122823.25358159095</v>
      </c>
      <c r="N29" s="370">
        <v>-3.6193661979721757E-3</v>
      </c>
      <c r="O29" s="369">
        <v>19248125.943902254</v>
      </c>
      <c r="P29" s="369">
        <v>-700565.37063165382</v>
      </c>
      <c r="Q29" s="370">
        <v>-3.511836238205996E-2</v>
      </c>
      <c r="R29" s="267"/>
      <c r="S29" s="267"/>
      <c r="T29" s="267"/>
    </row>
    <row r="30" spans="1:20">
      <c r="A30" s="389"/>
      <c r="B30" s="389"/>
      <c r="C30" s="175" t="s">
        <v>216</v>
      </c>
      <c r="D30" s="369">
        <v>577234.43641656637</v>
      </c>
      <c r="E30" s="369">
        <v>-106895.41529927333</v>
      </c>
      <c r="F30" s="374">
        <v>-0.15625018412977165</v>
      </c>
      <c r="G30" s="379">
        <v>0.3406295518660496</v>
      </c>
      <c r="H30" s="379">
        <v>-7.2054997391618913E-2</v>
      </c>
      <c r="I30" s="380">
        <v>3.094753847686285</v>
      </c>
      <c r="J30" s="380">
        <v>0.13285538509756512</v>
      </c>
      <c r="K30" s="374">
        <v>4.4854807406682191E-2</v>
      </c>
      <c r="L30" s="375">
        <v>1786398.493117193</v>
      </c>
      <c r="M30" s="375">
        <v>-239924.66289100144</v>
      </c>
      <c r="N30" s="374">
        <v>-0.11840394863948897</v>
      </c>
      <c r="O30" s="369">
        <v>2308937.7456662655</v>
      </c>
      <c r="P30" s="369">
        <v>-427581.66119709332</v>
      </c>
      <c r="Q30" s="374">
        <v>-0.15625018412977165</v>
      </c>
      <c r="R30" s="267"/>
      <c r="S30" s="267"/>
      <c r="T30" s="267"/>
    </row>
    <row r="31" spans="1:20">
      <c r="A31" s="389"/>
      <c r="B31" s="389" t="s">
        <v>320</v>
      </c>
      <c r="C31" s="175" t="s">
        <v>213</v>
      </c>
      <c r="D31" s="369">
        <v>1760199833.6371202</v>
      </c>
      <c r="E31" s="369">
        <v>47558669.645036697</v>
      </c>
      <c r="F31" s="370">
        <v>2.7769196866773739E-2</v>
      </c>
      <c r="G31" s="377">
        <v>83.090450290658964</v>
      </c>
      <c r="H31" s="377">
        <v>0.56978882369689643</v>
      </c>
      <c r="I31" s="378">
        <v>3.0343450410577186</v>
      </c>
      <c r="J31" s="378">
        <v>0.10684234191183695</v>
      </c>
      <c r="K31" s="370">
        <v>3.6496069480314711E-2</v>
      </c>
      <c r="L31" s="371">
        <v>5341053636.4674168</v>
      </c>
      <c r="M31" s="371">
        <v>327292006.21224785</v>
      </c>
      <c r="N31" s="370">
        <v>6.5278732885350743E-2</v>
      </c>
      <c r="O31" s="369">
        <v>2272215938.4923325</v>
      </c>
      <c r="P31" s="369">
        <v>-25823997.792981625</v>
      </c>
      <c r="Q31" s="370">
        <v>-1.1237401659226621E-2</v>
      </c>
      <c r="R31" s="267"/>
      <c r="S31" s="267"/>
      <c r="T31" s="267"/>
    </row>
    <row r="32" spans="1:20">
      <c r="A32" s="389"/>
      <c r="B32" s="389"/>
      <c r="C32" s="175" t="s">
        <v>211</v>
      </c>
      <c r="D32" s="369">
        <v>216859398.4199537</v>
      </c>
      <c r="E32" s="369">
        <v>-5346057.2903341055</v>
      </c>
      <c r="F32" s="374">
        <v>-2.4059073046812641E-2</v>
      </c>
      <c r="G32" s="379">
        <v>10.236874654875193</v>
      </c>
      <c r="H32" s="379">
        <v>-0.4697120909665955</v>
      </c>
      <c r="I32" s="380">
        <v>3.0824428463211859</v>
      </c>
      <c r="J32" s="380">
        <v>0.19699428792611995</v>
      </c>
      <c r="K32" s="374">
        <v>6.8271634007466567E-2</v>
      </c>
      <c r="L32" s="375">
        <v>668456701.31710219</v>
      </c>
      <c r="M32" s="375">
        <v>27294289.470333576</v>
      </c>
      <c r="N32" s="374">
        <v>4.2570008731043073E-2</v>
      </c>
      <c r="O32" s="369">
        <v>209051924.61774337</v>
      </c>
      <c r="P32" s="369">
        <v>5968818.8168839514</v>
      </c>
      <c r="Q32" s="374">
        <v>2.9391016024429405E-2</v>
      </c>
      <c r="R32" s="267"/>
      <c r="S32" s="267"/>
      <c r="T32" s="267"/>
    </row>
    <row r="33" spans="1:20">
      <c r="A33" s="389"/>
      <c r="B33" s="389"/>
      <c r="C33" s="175" t="s">
        <v>298</v>
      </c>
      <c r="D33" s="369">
        <v>132637224.19551499</v>
      </c>
      <c r="E33" s="369">
        <v>808464.00021104515</v>
      </c>
      <c r="F33" s="370">
        <v>6.1326830276891625E-3</v>
      </c>
      <c r="G33" s="377">
        <v>6.2611565306967707</v>
      </c>
      <c r="H33" s="377">
        <v>-9.0784973691994786E-2</v>
      </c>
      <c r="I33" s="378">
        <v>3.2659942802279036</v>
      </c>
      <c r="J33" s="378">
        <v>2.3425315349068221E-3</v>
      </c>
      <c r="K33" s="370">
        <v>7.1776393907375133E-4</v>
      </c>
      <c r="L33" s="371">
        <v>433192415.56785804</v>
      </c>
      <c r="M33" s="371">
        <v>2949251.8284245729</v>
      </c>
      <c r="N33" s="370">
        <v>6.8548487854898661E-3</v>
      </c>
      <c r="O33" s="369">
        <v>253865110.74256906</v>
      </c>
      <c r="P33" s="369">
        <v>-9840452.0969040692</v>
      </c>
      <c r="Q33" s="370">
        <v>-3.7316058072291401E-2</v>
      </c>
      <c r="R33" s="267"/>
      <c r="S33" s="267"/>
      <c r="T33" s="267"/>
    </row>
    <row r="34" spans="1:20">
      <c r="A34" s="389"/>
      <c r="B34" s="389"/>
      <c r="C34" s="175" t="s">
        <v>216</v>
      </c>
      <c r="D34" s="369">
        <v>7732298.9926189221</v>
      </c>
      <c r="E34" s="369">
        <v>-719256.84129144438</v>
      </c>
      <c r="F34" s="374">
        <v>-8.5103483361673365E-2</v>
      </c>
      <c r="G34" s="379">
        <v>0.36500412782743591</v>
      </c>
      <c r="H34" s="379">
        <v>-4.2219517441941357E-2</v>
      </c>
      <c r="I34" s="380">
        <v>3.0904320222963952</v>
      </c>
      <c r="J34" s="380">
        <v>0.12135659600086512</v>
      </c>
      <c r="K34" s="374">
        <v>4.087353083928888E-2</v>
      </c>
      <c r="L34" s="375">
        <v>23896144.412759677</v>
      </c>
      <c r="M34" s="375">
        <v>-1197162.3276682198</v>
      </c>
      <c r="N34" s="374">
        <v>-4.7708432374098719E-2</v>
      </c>
      <c r="O34" s="369">
        <v>30929195.970475689</v>
      </c>
      <c r="P34" s="369">
        <v>-2877027.3651657775</v>
      </c>
      <c r="Q34" s="374">
        <v>-8.5103483361673365E-2</v>
      </c>
      <c r="R34" s="267"/>
      <c r="S34" s="267"/>
      <c r="T34" s="267"/>
    </row>
    <row r="35" spans="1:20">
      <c r="A35" s="389"/>
      <c r="B35" s="389" t="s">
        <v>321</v>
      </c>
      <c r="C35" s="175" t="s">
        <v>213</v>
      </c>
      <c r="D35" s="369">
        <v>286734419.60035962</v>
      </c>
      <c r="E35" s="369">
        <v>7685193.8005412817</v>
      </c>
      <c r="F35" s="370">
        <v>2.7540638317536177E-2</v>
      </c>
      <c r="G35" s="377">
        <v>83.470958970612827</v>
      </c>
      <c r="H35" s="377">
        <v>0.48405533427450109</v>
      </c>
      <c r="I35" s="378">
        <v>3.0195379171321513</v>
      </c>
      <c r="J35" s="378">
        <v>2.017002066425011E-2</v>
      </c>
      <c r="K35" s="370">
        <v>6.7247571356626899E-3</v>
      </c>
      <c r="L35" s="371">
        <v>865805452.13016617</v>
      </c>
      <c r="M35" s="371">
        <v>28834162.731968641</v>
      </c>
      <c r="N35" s="370">
        <v>3.445059955724538E-2</v>
      </c>
      <c r="O35" s="369">
        <v>366979783.42346346</v>
      </c>
      <c r="P35" s="369">
        <v>1432102.6729426384</v>
      </c>
      <c r="Q35" s="370">
        <v>3.9176904911620014E-3</v>
      </c>
      <c r="R35" s="267"/>
      <c r="S35" s="267"/>
      <c r="T35" s="267"/>
    </row>
    <row r="36" spans="1:20">
      <c r="A36" s="389"/>
      <c r="B36" s="389"/>
      <c r="C36" s="175" t="s">
        <v>211</v>
      </c>
      <c r="D36" s="369">
        <v>34566266.464062043</v>
      </c>
      <c r="E36" s="369">
        <v>-426084.71749933064</v>
      </c>
      <c r="F36" s="374">
        <v>-1.2176510097550941E-2</v>
      </c>
      <c r="G36" s="379">
        <v>10.062549915738733</v>
      </c>
      <c r="H36" s="379">
        <v>-0.34388238017568007</v>
      </c>
      <c r="I36" s="380">
        <v>3.1214132372813075</v>
      </c>
      <c r="J36" s="380">
        <v>6.3679814355775299E-2</v>
      </c>
      <c r="K36" s="374">
        <v>2.0825822773931902E-2</v>
      </c>
      <c r="L36" s="375">
        <v>107895601.7043162</v>
      </c>
      <c r="M36" s="375">
        <v>898319.94970825315</v>
      </c>
      <c r="N36" s="374">
        <v>8.3957268350844452E-3</v>
      </c>
      <c r="O36" s="369">
        <v>34297161.883782268</v>
      </c>
      <c r="P36" s="369">
        <v>1889711.2567685135</v>
      </c>
      <c r="Q36" s="374">
        <v>5.8311012443333449E-2</v>
      </c>
      <c r="R36" s="267"/>
      <c r="S36" s="267"/>
      <c r="T36" s="267"/>
    </row>
    <row r="37" spans="1:20">
      <c r="A37" s="389"/>
      <c r="B37" s="389"/>
      <c r="C37" s="175" t="s">
        <v>298</v>
      </c>
      <c r="D37" s="369">
        <v>20897912.121333603</v>
      </c>
      <c r="E37" s="369">
        <v>90943.54065162316</v>
      </c>
      <c r="F37" s="370">
        <v>4.3708212611066645E-3</v>
      </c>
      <c r="G37" s="377">
        <v>6.0835694845514183</v>
      </c>
      <c r="H37" s="377">
        <v>-0.10424878163528817</v>
      </c>
      <c r="I37" s="378">
        <v>3.2543842602145583</v>
      </c>
      <c r="J37" s="378">
        <v>-4.9493567490994206E-2</v>
      </c>
      <c r="K37" s="370">
        <v>-1.498044724170871E-2</v>
      </c>
      <c r="L37" s="371">
        <v>68009836.279015109</v>
      </c>
      <c r="M37" s="371">
        <v>-733845.87646615505</v>
      </c>
      <c r="N37" s="370">
        <v>-1.0675102837907003E-2</v>
      </c>
      <c r="O37" s="369">
        <v>39489324.055621266</v>
      </c>
      <c r="P37" s="369">
        <v>-593575.26333643496</v>
      </c>
      <c r="Q37" s="370">
        <v>-1.4808690823812145E-2</v>
      </c>
      <c r="R37" s="267"/>
      <c r="S37" s="267"/>
      <c r="T37" s="267"/>
    </row>
    <row r="38" spans="1:20">
      <c r="A38" s="389"/>
      <c r="B38" s="389"/>
      <c r="C38" s="175" t="s">
        <v>216</v>
      </c>
      <c r="D38" s="369">
        <v>1191681.2979812324</v>
      </c>
      <c r="E38" s="369">
        <v>-162038.13451875024</v>
      </c>
      <c r="F38" s="374">
        <v>-0.11969846234644513</v>
      </c>
      <c r="G38" s="379">
        <v>0.3469091044893633</v>
      </c>
      <c r="H38" s="379">
        <v>-5.5675721802556866E-2</v>
      </c>
      <c r="I38" s="380">
        <v>3.0524571153142248</v>
      </c>
      <c r="J38" s="380">
        <v>9.5600249124267567E-2</v>
      </c>
      <c r="K38" s="374">
        <v>3.2331713522356857E-2</v>
      </c>
      <c r="L38" s="375">
        <v>3637556.0572097041</v>
      </c>
      <c r="M38" s="375">
        <v>-365198.54167264188</v>
      </c>
      <c r="N38" s="374">
        <v>-9.1236805217740066E-2</v>
      </c>
      <c r="O38" s="369">
        <v>4766725.1919249296</v>
      </c>
      <c r="P38" s="369">
        <v>-648152.53807500098</v>
      </c>
      <c r="Q38" s="374">
        <v>-0.11969846234644513</v>
      </c>
      <c r="R38" s="267"/>
      <c r="S38" s="267"/>
      <c r="T38" s="267"/>
    </row>
    <row r="39" spans="1:20">
      <c r="A39" s="389" t="s">
        <v>114</v>
      </c>
      <c r="B39" s="389" t="s">
        <v>319</v>
      </c>
      <c r="C39" s="175" t="s">
        <v>213</v>
      </c>
      <c r="D39" s="369">
        <v>23671.4264242426</v>
      </c>
      <c r="E39" s="369">
        <v>-9329.7912855073519</v>
      </c>
      <c r="F39" s="370">
        <v>-0.28271051594411128</v>
      </c>
      <c r="G39" s="377">
        <v>17.413781819818652</v>
      </c>
      <c r="H39" s="377">
        <v>-2.6712417471395966</v>
      </c>
      <c r="I39" s="378">
        <v>5.8232808261476308</v>
      </c>
      <c r="J39" s="378">
        <v>0.4754048169862255</v>
      </c>
      <c r="K39" s="370">
        <v>8.8896005848268206E-2</v>
      </c>
      <c r="L39" s="371">
        <v>137845.3636238563</v>
      </c>
      <c r="M39" s="371">
        <v>-38641.056839227967</v>
      </c>
      <c r="N39" s="370">
        <v>-0.21894634577457778</v>
      </c>
      <c r="O39" s="369">
        <v>61109.906025767326</v>
      </c>
      <c r="P39" s="369">
        <v>-17297.097238021466</v>
      </c>
      <c r="Q39" s="370">
        <v>-0.22060653408507319</v>
      </c>
      <c r="R39" s="267"/>
      <c r="S39" s="267"/>
      <c r="T39" s="267"/>
    </row>
    <row r="40" spans="1:20">
      <c r="A40" s="389"/>
      <c r="B40" s="389"/>
      <c r="C40" s="175" t="s">
        <v>211</v>
      </c>
      <c r="D40" s="369">
        <v>49094.905548807881</v>
      </c>
      <c r="E40" s="369">
        <v>-7227.4732142077846</v>
      </c>
      <c r="F40" s="374">
        <v>-0.12832329480646396</v>
      </c>
      <c r="G40" s="379">
        <v>36.116453582872722</v>
      </c>
      <c r="H40" s="379">
        <v>1.8378304498813733</v>
      </c>
      <c r="I40" s="380">
        <v>5.4595337438091676</v>
      </c>
      <c r="J40" s="380">
        <v>0.26567506155313403</v>
      </c>
      <c r="K40" s="374">
        <v>5.1151769388868687E-2</v>
      </c>
      <c r="L40" s="375">
        <v>268035.29349284054</v>
      </c>
      <c r="M40" s="375">
        <v>-24495.182450761204</v>
      </c>
      <c r="N40" s="374">
        <v>-8.3735489000755392E-2</v>
      </c>
      <c r="O40" s="369">
        <v>104562.86889004707</v>
      </c>
      <c r="P40" s="369">
        <v>-16738.552007930644</v>
      </c>
      <c r="Q40" s="374">
        <v>-0.13799139271426047</v>
      </c>
      <c r="R40" s="267"/>
      <c r="S40" s="267"/>
      <c r="T40" s="267"/>
    </row>
    <row r="41" spans="1:20">
      <c r="A41" s="389"/>
      <c r="B41" s="389"/>
      <c r="C41" s="175" t="s">
        <v>298</v>
      </c>
      <c r="D41" s="369">
        <v>63078.20442937081</v>
      </c>
      <c r="E41" s="369">
        <v>-11842.713993111516</v>
      </c>
      <c r="F41" s="370">
        <v>-0.15806952507349062</v>
      </c>
      <c r="G41" s="377">
        <v>46.403206542468752</v>
      </c>
      <c r="H41" s="377">
        <v>0.80524026714745389</v>
      </c>
      <c r="I41" s="378">
        <v>6.6687200314112394</v>
      </c>
      <c r="J41" s="378">
        <v>0.42951523801289326</v>
      </c>
      <c r="K41" s="370">
        <v>6.8841343125547017E-2</v>
      </c>
      <c r="L41" s="371">
        <v>420650.88542359829</v>
      </c>
      <c r="M41" s="371">
        <v>-46796.067923759867</v>
      </c>
      <c r="N41" s="370">
        <v>-0.10010990036121997</v>
      </c>
      <c r="O41" s="369">
        <v>190356.74040365219</v>
      </c>
      <c r="P41" s="369">
        <v>-35707.134821619256</v>
      </c>
      <c r="Q41" s="370">
        <v>-0.15795152934557671</v>
      </c>
      <c r="R41" s="267"/>
      <c r="S41" s="267"/>
      <c r="T41" s="267"/>
    </row>
    <row r="42" spans="1:20">
      <c r="A42" s="389"/>
      <c r="B42" s="389"/>
      <c r="C42" s="175" t="s">
        <v>216</v>
      </c>
      <c r="D42" s="369">
        <v>90.475699901580811</v>
      </c>
      <c r="E42" s="369">
        <v>27.402905583381653</v>
      </c>
      <c r="F42" s="374">
        <v>0.43446474632367382</v>
      </c>
      <c r="G42" s="379">
        <v>6.6558054839820552E-2</v>
      </c>
      <c r="H42" s="379">
        <v>2.8171030110709754E-2</v>
      </c>
      <c r="I42" s="380">
        <v>4.4541007385872433</v>
      </c>
      <c r="J42" s="380">
        <v>0.89410073858724326</v>
      </c>
      <c r="K42" s="374">
        <v>0.25115189286158518</v>
      </c>
      <c r="L42" s="375">
        <v>402.98788175582888</v>
      </c>
      <c r="M42" s="375">
        <v>178.44873398303989</v>
      </c>
      <c r="N42" s="374">
        <v>0.79473328260607823</v>
      </c>
      <c r="O42" s="369">
        <v>361.90279960632324</v>
      </c>
      <c r="P42" s="369">
        <v>109.61162233352661</v>
      </c>
      <c r="Q42" s="374">
        <v>0.43446474632367382</v>
      </c>
      <c r="R42" s="267"/>
      <c r="S42" s="267"/>
      <c r="T42" s="267"/>
    </row>
    <row r="43" spans="1:20">
      <c r="A43" s="389"/>
      <c r="B43" s="389" t="s">
        <v>320</v>
      </c>
      <c r="C43" s="175" t="s">
        <v>213</v>
      </c>
      <c r="D43" s="369">
        <v>345842.4673539307</v>
      </c>
      <c r="E43" s="369">
        <v>-135227.24846635055</v>
      </c>
      <c r="F43" s="370">
        <v>-0.28109698868857702</v>
      </c>
      <c r="G43" s="377">
        <v>17.715442741934879</v>
      </c>
      <c r="H43" s="377">
        <v>-3.40178246700156</v>
      </c>
      <c r="I43" s="378">
        <v>5.733019033791745</v>
      </c>
      <c r="J43" s="378">
        <v>0.62045784471808574</v>
      </c>
      <c r="K43" s="370">
        <v>0.12135949512821498</v>
      </c>
      <c r="L43" s="371">
        <v>1982721.4480335847</v>
      </c>
      <c r="M43" s="371">
        <v>-476776.91030787956</v>
      </c>
      <c r="N43" s="370">
        <v>-0.19385128218966929</v>
      </c>
      <c r="O43" s="369">
        <v>867818.5505547123</v>
      </c>
      <c r="P43" s="369">
        <v>-290953.79132354539</v>
      </c>
      <c r="Q43" s="370">
        <v>-0.25108796681489437</v>
      </c>
      <c r="R43" s="267"/>
      <c r="S43" s="267"/>
      <c r="T43" s="267"/>
    </row>
    <row r="44" spans="1:20">
      <c r="A44" s="389"/>
      <c r="B44" s="389"/>
      <c r="C44" s="175" t="s">
        <v>211</v>
      </c>
      <c r="D44" s="369">
        <v>700092.27818812022</v>
      </c>
      <c r="E44" s="369">
        <v>-33712.245418029604</v>
      </c>
      <c r="F44" s="374">
        <v>-4.5941724714855754E-2</v>
      </c>
      <c r="G44" s="379">
        <v>35.861543445501411</v>
      </c>
      <c r="H44" s="379">
        <v>3.6501718402341794</v>
      </c>
      <c r="I44" s="380">
        <v>5.3394028474208266</v>
      </c>
      <c r="J44" s="380">
        <v>0.38166597880112541</v>
      </c>
      <c r="K44" s="374">
        <v>7.6983911997609955E-2</v>
      </c>
      <c r="L44" s="375">
        <v>3738074.7036149828</v>
      </c>
      <c r="M44" s="375">
        <v>100064.96257285774</v>
      </c>
      <c r="N44" s="374">
        <v>2.7505413590287325E-2</v>
      </c>
      <c r="O44" s="369">
        <v>1499102.3191006444</v>
      </c>
      <c r="P44" s="369">
        <v>-81958.163288124371</v>
      </c>
      <c r="Q44" s="374">
        <v>-5.1837462387458233E-2</v>
      </c>
      <c r="R44" s="267"/>
      <c r="S44" s="267"/>
      <c r="T44" s="267"/>
    </row>
    <row r="45" spans="1:20">
      <c r="A45" s="389"/>
      <c r="B45" s="389"/>
      <c r="C45" s="175" t="s">
        <v>298</v>
      </c>
      <c r="D45" s="369">
        <v>905116.84379452118</v>
      </c>
      <c r="E45" s="369">
        <v>-157407.43576466199</v>
      </c>
      <c r="F45" s="370">
        <v>-0.14814478952891949</v>
      </c>
      <c r="G45" s="377">
        <v>46.363726651860574</v>
      </c>
      <c r="H45" s="377">
        <v>-0.27725648122957836</v>
      </c>
      <c r="I45" s="378">
        <v>6.6230328610476308</v>
      </c>
      <c r="J45" s="378">
        <v>0.88717380697206405</v>
      </c>
      <c r="K45" s="370">
        <v>0.15467147965250125</v>
      </c>
      <c r="L45" s="371">
        <v>5994618.5995388292</v>
      </c>
      <c r="M45" s="371">
        <v>-99870.909545830451</v>
      </c>
      <c r="N45" s="370">
        <v>-1.6387083675664611E-2</v>
      </c>
      <c r="O45" s="369">
        <v>2731104.5498693623</v>
      </c>
      <c r="P45" s="369">
        <v>-474833.25296108657</v>
      </c>
      <c r="Q45" s="370">
        <v>-0.14811056301275316</v>
      </c>
      <c r="R45" s="267"/>
      <c r="S45" s="267"/>
      <c r="T45" s="267"/>
    </row>
    <row r="46" spans="1:20">
      <c r="A46" s="389"/>
      <c r="B46" s="389"/>
      <c r="C46" s="175" t="s">
        <v>216</v>
      </c>
      <c r="D46" s="369">
        <v>1157.4092862606049</v>
      </c>
      <c r="E46" s="369">
        <v>464.41264653205872</v>
      </c>
      <c r="F46" s="374">
        <v>0.67015136857514046</v>
      </c>
      <c r="G46" s="379">
        <v>5.9287160702418643E-2</v>
      </c>
      <c r="H46" s="379">
        <v>2.8867107997103569E-2</v>
      </c>
      <c r="I46" s="380">
        <v>3.864280075276608</v>
      </c>
      <c r="J46" s="380">
        <v>0.21246618755767921</v>
      </c>
      <c r="K46" s="374">
        <v>5.8181001028613268E-2</v>
      </c>
      <c r="L46" s="375">
        <v>4472.5536438369754</v>
      </c>
      <c r="M46" s="375">
        <v>1941.8588907337194</v>
      </c>
      <c r="N46" s="374">
        <v>0.76732244706815045</v>
      </c>
      <c r="O46" s="369">
        <v>4629.6371450424194</v>
      </c>
      <c r="P46" s="369">
        <v>1857.6505861282349</v>
      </c>
      <c r="Q46" s="374">
        <v>0.67015136857514046</v>
      </c>
      <c r="R46" s="267"/>
      <c r="S46" s="267"/>
      <c r="T46" s="267"/>
    </row>
    <row r="47" spans="1:20">
      <c r="A47" s="389"/>
      <c r="B47" s="389" t="s">
        <v>321</v>
      </c>
      <c r="C47" s="175" t="s">
        <v>213</v>
      </c>
      <c r="D47" s="369">
        <v>46797.937481202374</v>
      </c>
      <c r="E47" s="369">
        <v>-17514.790570701043</v>
      </c>
      <c r="F47" s="370">
        <v>-0.27233785754766582</v>
      </c>
      <c r="G47" s="377">
        <v>17.799724437879402</v>
      </c>
      <c r="H47" s="377">
        <v>-1.7890939598196667</v>
      </c>
      <c r="I47" s="378">
        <v>5.7237349722625099</v>
      </c>
      <c r="J47" s="378">
        <v>0.39420070870840096</v>
      </c>
      <c r="K47" s="370">
        <v>7.3965320272754972E-2</v>
      </c>
      <c r="L47" s="371">
        <v>267858.99139091256</v>
      </c>
      <c r="M47" s="371">
        <v>-74897.89634434419</v>
      </c>
      <c r="N47" s="370">
        <v>-0.21851609413081977</v>
      </c>
      <c r="O47" s="369">
        <v>120500.71320855618</v>
      </c>
      <c r="P47" s="369">
        <v>-32147.491174463008</v>
      </c>
      <c r="Q47" s="370">
        <v>-0.21059855439766406</v>
      </c>
      <c r="R47" s="267"/>
      <c r="S47" s="267"/>
      <c r="T47" s="267"/>
    </row>
    <row r="48" spans="1:20">
      <c r="A48" s="389"/>
      <c r="B48" s="389"/>
      <c r="C48" s="175" t="s">
        <v>211</v>
      </c>
      <c r="D48" s="369">
        <v>93196.820667736873</v>
      </c>
      <c r="E48" s="369">
        <v>-24889.784602051906</v>
      </c>
      <c r="F48" s="374">
        <v>-0.21077568065562552</v>
      </c>
      <c r="G48" s="379">
        <v>35.447667475484621</v>
      </c>
      <c r="H48" s="379">
        <v>-0.51997277084146987</v>
      </c>
      <c r="I48" s="380">
        <v>5.4680955388876979</v>
      </c>
      <c r="J48" s="380">
        <v>0.54691135645717903</v>
      </c>
      <c r="K48" s="374">
        <v>0.11113409622215471</v>
      </c>
      <c r="L48" s="375">
        <v>509609.11933176877</v>
      </c>
      <c r="M48" s="375">
        <v>-71516.814678832132</v>
      </c>
      <c r="N48" s="374">
        <v>-0.12306594920874332</v>
      </c>
      <c r="O48" s="369">
        <v>197881.85715913773</v>
      </c>
      <c r="P48" s="369">
        <v>-57196.159427960345</v>
      </c>
      <c r="Q48" s="374">
        <v>-0.22423006181887234</v>
      </c>
      <c r="R48" s="267"/>
      <c r="S48" s="267"/>
      <c r="T48" s="267"/>
    </row>
    <row r="49" spans="1:20">
      <c r="A49" s="389"/>
      <c r="B49" s="389"/>
      <c r="C49" s="175" t="s">
        <v>298</v>
      </c>
      <c r="D49" s="369">
        <v>122721.12489343126</v>
      </c>
      <c r="E49" s="369">
        <v>-23051.922842696222</v>
      </c>
      <c r="F49" s="370">
        <v>-0.15813569929898075</v>
      </c>
      <c r="G49" s="377">
        <v>46.677317919984858</v>
      </c>
      <c r="H49" s="377">
        <v>2.2767482990293075</v>
      </c>
      <c r="I49" s="378">
        <v>6.6574605889186182</v>
      </c>
      <c r="J49" s="378">
        <v>0.41143086170582688</v>
      </c>
      <c r="K49" s="370">
        <v>6.587078186856829E-2</v>
      </c>
      <c r="L49" s="371">
        <v>817011.0524057782</v>
      </c>
      <c r="M49" s="371">
        <v>-93491.737180483295</v>
      </c>
      <c r="N49" s="370">
        <v>-0.10268143958456905</v>
      </c>
      <c r="O49" s="369">
        <v>370352.13928425312</v>
      </c>
      <c r="P49" s="369">
        <v>-69495.955533147266</v>
      </c>
      <c r="Q49" s="370">
        <v>-0.15799990122043836</v>
      </c>
      <c r="R49" s="267"/>
      <c r="S49" s="267"/>
      <c r="T49" s="267"/>
    </row>
    <row r="50" spans="1:20">
      <c r="A50" s="389"/>
      <c r="B50" s="389"/>
      <c r="C50" s="175" t="s">
        <v>216</v>
      </c>
      <c r="D50" s="369">
        <v>197.94826173782349</v>
      </c>
      <c r="E50" s="369">
        <v>56.866270363330841</v>
      </c>
      <c r="F50" s="374">
        <v>0.40307249571196624</v>
      </c>
      <c r="G50" s="379">
        <v>7.5290166651164087E-2</v>
      </c>
      <c r="H50" s="379">
        <v>3.2318431631770991E-2</v>
      </c>
      <c r="I50" s="380">
        <v>3.9184895961733868</v>
      </c>
      <c r="J50" s="380">
        <v>0.35092916448311495</v>
      </c>
      <c r="K50" s="374">
        <v>9.836670498020085E-2</v>
      </c>
      <c r="L50" s="375">
        <v>775.65820420026785</v>
      </c>
      <c r="M50" s="375">
        <v>272.33967414855965</v>
      </c>
      <c r="N50" s="374">
        <v>0.54108811396349932</v>
      </c>
      <c r="O50" s="369">
        <v>791.79304695129395</v>
      </c>
      <c r="P50" s="369">
        <v>227.46508145332336</v>
      </c>
      <c r="Q50" s="374">
        <v>0.40307249571196624</v>
      </c>
      <c r="R50" s="267"/>
      <c r="S50" s="267"/>
      <c r="T50" s="267"/>
    </row>
    <row r="51" spans="1:20">
      <c r="A51" s="389" t="s">
        <v>115</v>
      </c>
      <c r="B51" s="389" t="s">
        <v>319</v>
      </c>
      <c r="C51" s="175" t="s">
        <v>213</v>
      </c>
      <c r="D51" s="369">
        <v>245668.13965451327</v>
      </c>
      <c r="E51" s="369">
        <v>-4559.5240346172068</v>
      </c>
      <c r="F51" s="370">
        <v>-1.8221502640418354E-2</v>
      </c>
      <c r="G51" s="377">
        <v>33.026335141283717</v>
      </c>
      <c r="H51" s="377">
        <v>-0.98914058493112123</v>
      </c>
      <c r="I51" s="378">
        <v>4.6405846617688891</v>
      </c>
      <c r="J51" s="378">
        <v>0.16922658353489339</v>
      </c>
      <c r="K51" s="370">
        <v>3.7846797454819586E-2</v>
      </c>
      <c r="L51" s="371">
        <v>1140043.8007660317</v>
      </c>
      <c r="M51" s="371">
        <v>21186.31533201877</v>
      </c>
      <c r="N51" s="370">
        <v>1.8935669294646979E-2</v>
      </c>
      <c r="O51" s="369">
        <v>615606.12565004826</v>
      </c>
      <c r="P51" s="369">
        <v>-16989.598264927627</v>
      </c>
      <c r="Q51" s="370">
        <v>-2.6856960334450689E-2</v>
      </c>
      <c r="R51" s="267"/>
      <c r="S51" s="267"/>
      <c r="T51" s="267"/>
    </row>
    <row r="52" spans="1:20">
      <c r="A52" s="389"/>
      <c r="B52" s="389"/>
      <c r="C52" s="175" t="s">
        <v>211</v>
      </c>
      <c r="D52" s="369">
        <v>308778.94025819027</v>
      </c>
      <c r="E52" s="369">
        <v>45853.424955099705</v>
      </c>
      <c r="F52" s="374">
        <v>0.17439701469156241</v>
      </c>
      <c r="G52" s="379">
        <v>41.510619895110466</v>
      </c>
      <c r="H52" s="379">
        <v>5.7690222166628189</v>
      </c>
      <c r="I52" s="380">
        <v>6.3932611068312752</v>
      </c>
      <c r="J52" s="380">
        <v>8.6910114885752954E-2</v>
      </c>
      <c r="K52" s="374">
        <v>1.3781363421851184E-2</v>
      </c>
      <c r="L52" s="375">
        <v>1974104.3893612658</v>
      </c>
      <c r="M52" s="375">
        <v>316003.80512183299</v>
      </c>
      <c r="N52" s="374">
        <v>0.19058180675256398</v>
      </c>
      <c r="O52" s="369">
        <v>602528.84278988838</v>
      </c>
      <c r="P52" s="369">
        <v>57401.859066875419</v>
      </c>
      <c r="Q52" s="374">
        <v>0.10529997740130609</v>
      </c>
      <c r="R52" s="267"/>
      <c r="S52" s="267"/>
      <c r="T52" s="267"/>
    </row>
    <row r="53" spans="1:20">
      <c r="A53" s="389"/>
      <c r="B53" s="389"/>
      <c r="C53" s="175" t="s">
        <v>298</v>
      </c>
      <c r="D53" s="369">
        <v>189156.74123562744</v>
      </c>
      <c r="E53" s="369">
        <v>-32986.688303978444</v>
      </c>
      <c r="F53" s="370">
        <v>-0.14849274800674336</v>
      </c>
      <c r="G53" s="377">
        <v>25.429239375795245</v>
      </c>
      <c r="H53" s="377">
        <v>-4.7685186332078828</v>
      </c>
      <c r="I53" s="378">
        <v>6.9442320497614967</v>
      </c>
      <c r="J53" s="378">
        <v>0.16740488882511873</v>
      </c>
      <c r="K53" s="370">
        <v>2.4702546612091522E-2</v>
      </c>
      <c r="L53" s="371">
        <v>1313548.3049168861</v>
      </c>
      <c r="M53" s="371">
        <v>-191879.32201067149</v>
      </c>
      <c r="N53" s="370">
        <v>-0.12745835042384596</v>
      </c>
      <c r="O53" s="369">
        <v>558849.65464746952</v>
      </c>
      <c r="P53" s="369">
        <v>-95507.820835420978</v>
      </c>
      <c r="Q53" s="370">
        <v>-0.14595664359903568</v>
      </c>
      <c r="R53" s="267"/>
      <c r="S53" s="267"/>
      <c r="T53" s="267"/>
    </row>
    <row r="54" spans="1:20">
      <c r="A54" s="389"/>
      <c r="B54" s="389"/>
      <c r="C54" s="175" t="s">
        <v>216</v>
      </c>
      <c r="D54" s="369">
        <v>251.46465182304382</v>
      </c>
      <c r="E54" s="369">
        <v>-80.808514708213806</v>
      </c>
      <c r="F54" s="374">
        <v>-0.24319903876623147</v>
      </c>
      <c r="G54" s="379">
        <v>3.3805587810342236E-2</v>
      </c>
      <c r="H54" s="379">
        <v>-1.1362998524133035E-2</v>
      </c>
      <c r="I54" s="380">
        <v>6.3619380064947055</v>
      </c>
      <c r="J54" s="380">
        <v>3.2003019806785105E-2</v>
      </c>
      <c r="K54" s="374">
        <v>5.0558212484154421E-3</v>
      </c>
      <c r="L54" s="375">
        <v>1599.8025257229806</v>
      </c>
      <c r="M54" s="375">
        <v>-503.46501624080884</v>
      </c>
      <c r="N54" s="374">
        <v>-0.23937278838560458</v>
      </c>
      <c r="O54" s="369">
        <v>1005.8586072921753</v>
      </c>
      <c r="P54" s="369">
        <v>-323.23405883285523</v>
      </c>
      <c r="Q54" s="374">
        <v>-0.24319903876623147</v>
      </c>
      <c r="R54" s="267"/>
      <c r="S54" s="267"/>
      <c r="T54" s="267"/>
    </row>
    <row r="55" spans="1:20">
      <c r="A55" s="389"/>
      <c r="B55" s="389" t="s">
        <v>320</v>
      </c>
      <c r="C55" s="175" t="s">
        <v>213</v>
      </c>
      <c r="D55" s="369">
        <v>3424876.3544848463</v>
      </c>
      <c r="E55" s="369">
        <v>-129143.06668729242</v>
      </c>
      <c r="F55" s="370">
        <v>-3.6337186543764076E-2</v>
      </c>
      <c r="G55" s="377">
        <v>32.427005432783844</v>
      </c>
      <c r="H55" s="377">
        <v>-1.3663873148053653</v>
      </c>
      <c r="I55" s="378">
        <v>4.632878899270481</v>
      </c>
      <c r="J55" s="378">
        <v>0.34041111098249743</v>
      </c>
      <c r="K55" s="370">
        <v>7.9304290159453394E-2</v>
      </c>
      <c r="L55" s="371">
        <v>15867037.395303251</v>
      </c>
      <c r="M55" s="371">
        <v>611523.51097194105</v>
      </c>
      <c r="N55" s="370">
        <v>4.0085408830444376E-2</v>
      </c>
      <c r="O55" s="369">
        <v>8750016.3160565477</v>
      </c>
      <c r="P55" s="369">
        <v>-211421.33760419302</v>
      </c>
      <c r="Q55" s="370">
        <v>-2.3592345980092553E-2</v>
      </c>
      <c r="R55" s="267"/>
      <c r="S55" s="267"/>
      <c r="T55" s="267"/>
    </row>
    <row r="56" spans="1:20">
      <c r="A56" s="389"/>
      <c r="B56" s="389"/>
      <c r="C56" s="175" t="s">
        <v>211</v>
      </c>
      <c r="D56" s="369">
        <v>4263473.5189989768</v>
      </c>
      <c r="E56" s="369">
        <v>468766.20210877899</v>
      </c>
      <c r="F56" s="374">
        <v>0.12353158306104561</v>
      </c>
      <c r="G56" s="379">
        <v>40.366910992880214</v>
      </c>
      <c r="H56" s="379">
        <v>4.2849374510677052</v>
      </c>
      <c r="I56" s="380">
        <v>6.3054280750866019</v>
      </c>
      <c r="J56" s="380">
        <v>0.14651152961669744</v>
      </c>
      <c r="K56" s="374">
        <v>2.3788523279222176E-2</v>
      </c>
      <c r="L56" s="375">
        <v>26883025.624084421</v>
      </c>
      <c r="M56" s="375">
        <v>3511739.944873672</v>
      </c>
      <c r="N56" s="374">
        <v>0.15025874027963462</v>
      </c>
      <c r="O56" s="369">
        <v>8482230.8852518033</v>
      </c>
      <c r="P56" s="369">
        <v>638846.31957328506</v>
      </c>
      <c r="Q56" s="374">
        <v>8.1450337443452828E-2</v>
      </c>
      <c r="R56" s="267"/>
      <c r="S56" s="267"/>
      <c r="T56" s="267"/>
    </row>
    <row r="57" spans="1:20">
      <c r="A57" s="389"/>
      <c r="B57" s="389"/>
      <c r="C57" s="175" t="s">
        <v>298</v>
      </c>
      <c r="D57" s="369">
        <v>2869459.5336486278</v>
      </c>
      <c r="E57" s="369">
        <v>-295048.24448620947</v>
      </c>
      <c r="F57" s="370">
        <v>-9.3236694352545113E-2</v>
      </c>
      <c r="G57" s="377">
        <v>27.16827419621497</v>
      </c>
      <c r="H57" s="377">
        <v>-2.9214471942331777</v>
      </c>
      <c r="I57" s="378">
        <v>6.8645538373456132</v>
      </c>
      <c r="J57" s="378">
        <v>0.34706936435080404</v>
      </c>
      <c r="K57" s="370">
        <v>5.325204314469572E-2</v>
      </c>
      <c r="L57" s="371">
        <v>19697559.452815641</v>
      </c>
      <c r="M57" s="371">
        <v>-927070.85584946349</v>
      </c>
      <c r="N57" s="370">
        <v>-4.4949695678179968E-2</v>
      </c>
      <c r="O57" s="369">
        <v>8464491.1442710217</v>
      </c>
      <c r="P57" s="369">
        <v>-856780.76943577267</v>
      </c>
      <c r="Q57" s="370">
        <v>-9.1916723100405329E-2</v>
      </c>
      <c r="R57" s="267"/>
      <c r="S57" s="267"/>
      <c r="T57" s="267"/>
    </row>
    <row r="58" spans="1:20">
      <c r="A58" s="389"/>
      <c r="B58" s="389"/>
      <c r="C58" s="175" t="s">
        <v>216</v>
      </c>
      <c r="D58" s="369">
        <v>3993.3519415557384</v>
      </c>
      <c r="E58" s="369">
        <v>321.65597487098694</v>
      </c>
      <c r="F58" s="374">
        <v>8.7604196477470503E-2</v>
      </c>
      <c r="G58" s="379">
        <v>3.7809378120841231E-2</v>
      </c>
      <c r="H58" s="379">
        <v>2.8970579706618232E-3</v>
      </c>
      <c r="I58" s="380">
        <v>6.3424982470950395</v>
      </c>
      <c r="J58" s="380">
        <v>0.62773131390722714</v>
      </c>
      <c r="K58" s="374">
        <v>0.10984372962994414</v>
      </c>
      <c r="L58" s="375">
        <v>25327.827689350845</v>
      </c>
      <c r="M58" s="375">
        <v>4344.9409902217667</v>
      </c>
      <c r="N58" s="374">
        <v>0.20707069777973444</v>
      </c>
      <c r="O58" s="369">
        <v>15973.407766222954</v>
      </c>
      <c r="P58" s="369">
        <v>1286.6238994839478</v>
      </c>
      <c r="Q58" s="374">
        <v>8.7604196477470503E-2</v>
      </c>
      <c r="R58" s="267"/>
      <c r="S58" s="267"/>
      <c r="T58" s="267"/>
    </row>
    <row r="59" spans="1:20">
      <c r="A59" s="389"/>
      <c r="B59" s="389" t="s">
        <v>321</v>
      </c>
      <c r="C59" s="175" t="s">
        <v>213</v>
      </c>
      <c r="D59" s="369">
        <v>464020.12204009865</v>
      </c>
      <c r="E59" s="369">
        <v>-35718.657213387778</v>
      </c>
      <c r="F59" s="370">
        <v>-7.1474655752640573E-2</v>
      </c>
      <c r="G59" s="377">
        <v>32.34742395433662</v>
      </c>
      <c r="H59" s="377">
        <v>-2.0128010448482172</v>
      </c>
      <c r="I59" s="378">
        <v>4.653093683389268</v>
      </c>
      <c r="J59" s="378">
        <v>0.16636649923590596</v>
      </c>
      <c r="K59" s="370">
        <v>3.7079700282088589E-2</v>
      </c>
      <c r="L59" s="371">
        <v>2159129.0988303004</v>
      </c>
      <c r="M59" s="371">
        <v>-83062.467021933291</v>
      </c>
      <c r="N59" s="370">
        <v>-3.7045214283625276E-2</v>
      </c>
      <c r="O59" s="369">
        <v>1162642.0179742575</v>
      </c>
      <c r="P59" s="369">
        <v>-104535.78733226238</v>
      </c>
      <c r="Q59" s="370">
        <v>-8.2494963922585457E-2</v>
      </c>
      <c r="R59" s="267"/>
      <c r="S59" s="267"/>
      <c r="T59" s="267"/>
    </row>
    <row r="60" spans="1:20">
      <c r="A60" s="389"/>
      <c r="B60" s="389"/>
      <c r="C60" s="175" t="s">
        <v>211</v>
      </c>
      <c r="D60" s="369">
        <v>601519.92611236917</v>
      </c>
      <c r="E60" s="369">
        <v>84186.423499666329</v>
      </c>
      <c r="F60" s="374">
        <v>0.16273143547537022</v>
      </c>
      <c r="G60" s="379">
        <v>41.932707533007793</v>
      </c>
      <c r="H60" s="379">
        <v>6.3627332037345781</v>
      </c>
      <c r="I60" s="380">
        <v>6.3415338930782426</v>
      </c>
      <c r="J60" s="380">
        <v>-6.8835811095828703E-3</v>
      </c>
      <c r="K60" s="374">
        <v>-1.0842987465098158E-3</v>
      </c>
      <c r="L60" s="375">
        <v>3814558.9988035094</v>
      </c>
      <c r="M60" s="375">
        <v>530309.95083423378</v>
      </c>
      <c r="N60" s="374">
        <v>0.1614706872373568</v>
      </c>
      <c r="O60" s="369">
        <v>1179872.8512079716</v>
      </c>
      <c r="P60" s="369">
        <v>107484.71647731028</v>
      </c>
      <c r="Q60" s="374">
        <v>0.10022930410760832</v>
      </c>
      <c r="R60" s="267"/>
      <c r="S60" s="267"/>
      <c r="T60" s="267"/>
    </row>
    <row r="61" spans="1:20">
      <c r="A61" s="389"/>
      <c r="B61" s="389"/>
      <c r="C61" s="175" t="s">
        <v>298</v>
      </c>
      <c r="D61" s="369">
        <v>368353.19200816029</v>
      </c>
      <c r="E61" s="369">
        <v>-68300.049389649415</v>
      </c>
      <c r="F61" s="370">
        <v>-0.15641713587424205</v>
      </c>
      <c r="G61" s="377">
        <v>25.678362426255838</v>
      </c>
      <c r="H61" s="377">
        <v>-4.3443299160604028</v>
      </c>
      <c r="I61" s="378">
        <v>6.9320452048843029</v>
      </c>
      <c r="J61" s="378">
        <v>0.19718413778550481</v>
      </c>
      <c r="K61" s="370">
        <v>2.9278129989761849E-2</v>
      </c>
      <c r="L61" s="371">
        <v>2553440.9783639945</v>
      </c>
      <c r="M61" s="371">
        <v>-387357.93694860721</v>
      </c>
      <c r="N61" s="370">
        <v>-0.13171860712123248</v>
      </c>
      <c r="O61" s="369">
        <v>1087601.4575377703</v>
      </c>
      <c r="P61" s="369">
        <v>-197511.19010172202</v>
      </c>
      <c r="Q61" s="370">
        <v>-0.15369173314457105</v>
      </c>
      <c r="R61" s="267"/>
      <c r="S61" s="267"/>
      <c r="T61" s="267"/>
    </row>
    <row r="62" spans="1:20">
      <c r="A62" s="389"/>
      <c r="B62" s="389"/>
      <c r="C62" s="175" t="s">
        <v>216</v>
      </c>
      <c r="D62" s="369">
        <v>595.40009441971779</v>
      </c>
      <c r="E62" s="369">
        <v>-89.748473161392212</v>
      </c>
      <c r="F62" s="374">
        <v>-0.13099125855031071</v>
      </c>
      <c r="G62" s="379">
        <v>4.1506086399809884E-2</v>
      </c>
      <c r="H62" s="379">
        <v>-5.6022428259571155E-3</v>
      </c>
      <c r="I62" s="380">
        <v>6.5113563950906252</v>
      </c>
      <c r="J62" s="380">
        <v>0.2213088870257458</v>
      </c>
      <c r="K62" s="374">
        <v>3.5183977027517084E-2</v>
      </c>
      <c r="L62" s="375">
        <v>3876.8622124373915</v>
      </c>
      <c r="M62" s="375">
        <v>-432.7548277303913</v>
      </c>
      <c r="N62" s="374">
        <v>-0.10041607495443336</v>
      </c>
      <c r="O62" s="369">
        <v>2381.6003776788712</v>
      </c>
      <c r="P62" s="369">
        <v>-358.99389264556885</v>
      </c>
      <c r="Q62" s="374">
        <v>-0.13099125855031071</v>
      </c>
      <c r="R62" s="267"/>
      <c r="S62" s="267"/>
      <c r="T62" s="267"/>
    </row>
    <row r="63" spans="1:20">
      <c r="A63" s="389" t="s">
        <v>296</v>
      </c>
      <c r="B63" s="389" t="s">
        <v>319</v>
      </c>
      <c r="C63" s="175" t="s">
        <v>213</v>
      </c>
      <c r="D63" s="369">
        <v>84144014.792510793</v>
      </c>
      <c r="E63" s="369">
        <v>2700549.8970977515</v>
      </c>
      <c r="F63" s="370">
        <v>3.3158583080492791E-2</v>
      </c>
      <c r="G63" s="377">
        <v>78.298682695168893</v>
      </c>
      <c r="H63" s="377">
        <v>-0.67253317927206524</v>
      </c>
      <c r="I63" s="378">
        <v>2.460751855118489</v>
      </c>
      <c r="J63" s="378">
        <v>5.3960182462608586E-2</v>
      </c>
      <c r="K63" s="370">
        <v>2.2419963919462892E-2</v>
      </c>
      <c r="L63" s="371">
        <v>207057540.49778852</v>
      </c>
      <c r="M63" s="371">
        <v>11040087.395266891</v>
      </c>
      <c r="N63" s="370">
        <v>5.6321961236240892E-2</v>
      </c>
      <c r="O63" s="369">
        <v>69974228.985637784</v>
      </c>
      <c r="P63" s="369">
        <v>1722512.4566500932</v>
      </c>
      <c r="Q63" s="370">
        <v>2.5237643011051775E-2</v>
      </c>
      <c r="R63" s="267"/>
      <c r="S63" s="267"/>
      <c r="T63" s="267"/>
    </row>
    <row r="64" spans="1:20">
      <c r="A64" s="389"/>
      <c r="B64" s="389"/>
      <c r="C64" s="175" t="s">
        <v>211</v>
      </c>
      <c r="D64" s="369">
        <v>18484674.083450455</v>
      </c>
      <c r="E64" s="369">
        <v>833191.91745031253</v>
      </c>
      <c r="F64" s="374">
        <v>4.720237709302319E-2</v>
      </c>
      <c r="G64" s="379">
        <v>17.200577300151807</v>
      </c>
      <c r="H64" s="379">
        <v>8.4912950346485161E-2</v>
      </c>
      <c r="I64" s="380">
        <v>2.5854749286777805</v>
      </c>
      <c r="J64" s="380">
        <v>2.629217036691367E-2</v>
      </c>
      <c r="K64" s="374">
        <v>1.0273658761388048E-2</v>
      </c>
      <c r="L64" s="375">
        <v>47791661.407541081</v>
      </c>
      <c r="M64" s="375">
        <v>2618292.5896817595</v>
      </c>
      <c r="N64" s="374">
        <v>5.7960976969391217E-2</v>
      </c>
      <c r="O64" s="369">
        <v>12170307.330020547</v>
      </c>
      <c r="P64" s="369">
        <v>986825.93611552007</v>
      </c>
      <c r="Q64" s="374">
        <v>8.8239601011303875E-2</v>
      </c>
      <c r="R64" s="267"/>
      <c r="S64" s="267"/>
      <c r="T64" s="267"/>
    </row>
    <row r="65" spans="1:20">
      <c r="A65" s="389"/>
      <c r="B65" s="389"/>
      <c r="C65" s="175" t="s">
        <v>298</v>
      </c>
      <c r="D65" s="369">
        <v>4378822.9548381222</v>
      </c>
      <c r="E65" s="369">
        <v>811605.76156099001</v>
      </c>
      <c r="F65" s="370">
        <v>0.22751789913172732</v>
      </c>
      <c r="G65" s="377">
        <v>4.074634065947941</v>
      </c>
      <c r="H65" s="377">
        <v>0.61570118038044797</v>
      </c>
      <c r="I65" s="378">
        <v>3.4586370837371336</v>
      </c>
      <c r="J65" s="378">
        <v>-0.33098182355417949</v>
      </c>
      <c r="K65" s="370">
        <v>-8.7339078585807903E-2</v>
      </c>
      <c r="L65" s="371">
        <v>15144759.454722542</v>
      </c>
      <c r="M65" s="371">
        <v>1626365.732664872</v>
      </c>
      <c r="N65" s="370">
        <v>0.12030761687397566</v>
      </c>
      <c r="O65" s="369">
        <v>4760563.8983390331</v>
      </c>
      <c r="P65" s="369">
        <v>443061.5626516128</v>
      </c>
      <c r="Q65" s="370">
        <v>0.10261987793020379</v>
      </c>
      <c r="R65" s="267"/>
      <c r="S65" s="267"/>
      <c r="T65" s="267"/>
    </row>
    <row r="66" spans="1:20">
      <c r="A66" s="389"/>
      <c r="B66" s="389"/>
      <c r="C66" s="175" t="s">
        <v>216</v>
      </c>
      <c r="D66" s="369">
        <v>409356.92444977164</v>
      </c>
      <c r="E66" s="369">
        <v>-59048.603277920978</v>
      </c>
      <c r="F66" s="374">
        <v>-0.12606299409909796</v>
      </c>
      <c r="G66" s="379">
        <v>0.38091964135060119</v>
      </c>
      <c r="H66" s="379">
        <v>-7.3267248837176113E-2</v>
      </c>
      <c r="I66" s="380">
        <v>2.8888684794643047</v>
      </c>
      <c r="J66" s="380">
        <v>0.32909822984977755</v>
      </c>
      <c r="K66" s="374">
        <v>0.12856553430892326</v>
      </c>
      <c r="L66" s="375">
        <v>1182578.315893396</v>
      </c>
      <c r="M66" s="375">
        <v>-16432.218738944037</v>
      </c>
      <c r="N66" s="374">
        <v>-1.3704815983107896E-2</v>
      </c>
      <c r="O66" s="369">
        <v>1637427.6977990866</v>
      </c>
      <c r="P66" s="369">
        <v>-236194.41311168391</v>
      </c>
      <c r="Q66" s="374">
        <v>-0.12606299409909796</v>
      </c>
      <c r="R66" s="267"/>
      <c r="S66" s="267"/>
      <c r="T66" s="267"/>
    </row>
    <row r="67" spans="1:20">
      <c r="A67" s="389"/>
      <c r="B67" s="389" t="s">
        <v>320</v>
      </c>
      <c r="C67" s="175" t="s">
        <v>213</v>
      </c>
      <c r="D67" s="369">
        <v>1031847072.876165</v>
      </c>
      <c r="E67" s="369">
        <v>58154836.484151959</v>
      </c>
      <c r="F67" s="370">
        <v>5.9726096512428745E-2</v>
      </c>
      <c r="G67" s="377">
        <v>78.846700681646041</v>
      </c>
      <c r="H67" s="377">
        <v>0.56639430329845197</v>
      </c>
      <c r="I67" s="378">
        <v>2.4256512783769328</v>
      </c>
      <c r="J67" s="378">
        <v>0.11046481608505099</v>
      </c>
      <c r="K67" s="370">
        <v>4.7713140122501455E-2</v>
      </c>
      <c r="L67" s="371">
        <v>2502901171.4115658</v>
      </c>
      <c r="M67" s="371">
        <v>248622087.27807045</v>
      </c>
      <c r="N67" s="370">
        <v>0.11028895624679778</v>
      </c>
      <c r="O67" s="369">
        <v>860866663.2886641</v>
      </c>
      <c r="P67" s="369">
        <v>33726555.746801019</v>
      </c>
      <c r="Q67" s="370">
        <v>4.0774900696124272E-2</v>
      </c>
      <c r="R67" s="267"/>
      <c r="S67" s="267"/>
      <c r="T67" s="267"/>
    </row>
    <row r="68" spans="1:20">
      <c r="A68" s="389"/>
      <c r="B68" s="389"/>
      <c r="C68" s="175" t="s">
        <v>211</v>
      </c>
      <c r="D68" s="369">
        <v>219126678.35458449</v>
      </c>
      <c r="E68" s="369">
        <v>2050369.7546662092</v>
      </c>
      <c r="F68" s="374">
        <v>9.4453870525554959E-3</v>
      </c>
      <c r="G68" s="379">
        <v>16.744163039032784</v>
      </c>
      <c r="H68" s="379">
        <v>-0.70775791665711196</v>
      </c>
      <c r="I68" s="380">
        <v>2.5906018245715003</v>
      </c>
      <c r="J68" s="380">
        <v>0.17795400954390095</v>
      </c>
      <c r="K68" s="374">
        <v>7.3758800781234313E-2</v>
      </c>
      <c r="L68" s="375">
        <v>567669972.75767887</v>
      </c>
      <c r="M68" s="375">
        <v>43941291.119829178</v>
      </c>
      <c r="N68" s="374">
        <v>8.3900868255700964E-2</v>
      </c>
      <c r="O68" s="369">
        <v>146108224.52609503</v>
      </c>
      <c r="P68" s="369">
        <v>4193571.3379970789</v>
      </c>
      <c r="Q68" s="374">
        <v>2.9549953044234221E-2</v>
      </c>
      <c r="R68" s="267"/>
      <c r="S68" s="267"/>
      <c r="T68" s="267"/>
    </row>
    <row r="69" spans="1:20">
      <c r="A69" s="389"/>
      <c r="B69" s="389"/>
      <c r="C69" s="175" t="s">
        <v>298</v>
      </c>
      <c r="D69" s="369">
        <v>51822044.35988526</v>
      </c>
      <c r="E69" s="369">
        <v>4551987.1624028981</v>
      </c>
      <c r="F69" s="370">
        <v>9.6297475236508501E-2</v>
      </c>
      <c r="G69" s="377">
        <v>3.959886428679368</v>
      </c>
      <c r="H69" s="377">
        <v>0.15959469209087773</v>
      </c>
      <c r="I69" s="378">
        <v>3.4472381401349219</v>
      </c>
      <c r="J69" s="378">
        <v>-0.15372124288836764</v>
      </c>
      <c r="K69" s="370">
        <v>-4.2688968837884124E-2</v>
      </c>
      <c r="L69" s="371">
        <v>178642927.81716028</v>
      </c>
      <c r="M69" s="371">
        <v>8425371.8158385754</v>
      </c>
      <c r="N69" s="370">
        <v>4.9497666479086058E-2</v>
      </c>
      <c r="O69" s="369">
        <v>57695092.365775429</v>
      </c>
      <c r="P69" s="369">
        <v>2333645.5509298146</v>
      </c>
      <c r="Q69" s="370">
        <v>4.2152900352019504E-2</v>
      </c>
      <c r="R69" s="267"/>
      <c r="S69" s="267"/>
      <c r="T69" s="267"/>
    </row>
    <row r="70" spans="1:20">
      <c r="A70" s="389"/>
      <c r="B70" s="389"/>
      <c r="C70" s="175" t="s">
        <v>216</v>
      </c>
      <c r="D70" s="369">
        <v>5231888.1132095112</v>
      </c>
      <c r="E70" s="369">
        <v>-582889.22552582156</v>
      </c>
      <c r="F70" s="374">
        <v>-0.10024274216707932</v>
      </c>
      <c r="G70" s="379">
        <v>0.39978512989550297</v>
      </c>
      <c r="H70" s="379">
        <v>-6.7695799483927566E-2</v>
      </c>
      <c r="I70" s="380">
        <v>2.8226674950763671</v>
      </c>
      <c r="J70" s="380">
        <v>0.22396658964269189</v>
      </c>
      <c r="K70" s="374">
        <v>8.6184058032379066E-2</v>
      </c>
      <c r="L70" s="375">
        <v>14767880.515032912</v>
      </c>
      <c r="M70" s="375">
        <v>-342986.62003381364</v>
      </c>
      <c r="N70" s="374">
        <v>-2.2698010442952592E-2</v>
      </c>
      <c r="O70" s="369">
        <v>20927552.452838045</v>
      </c>
      <c r="P70" s="369">
        <v>-2331423.9021032862</v>
      </c>
      <c r="Q70" s="374">
        <v>-0.10023759715495729</v>
      </c>
      <c r="R70" s="267"/>
      <c r="S70" s="267"/>
      <c r="T70" s="267"/>
    </row>
    <row r="71" spans="1:20">
      <c r="A71" s="389"/>
      <c r="B71" s="389" t="s">
        <v>321</v>
      </c>
      <c r="C71" s="175" t="s">
        <v>213</v>
      </c>
      <c r="D71" s="369">
        <v>166295845.19672504</v>
      </c>
      <c r="E71" s="369">
        <v>4341849.9799797237</v>
      </c>
      <c r="F71" s="370">
        <v>2.680915635436449E-2</v>
      </c>
      <c r="G71" s="377">
        <v>78.527127339784542</v>
      </c>
      <c r="H71" s="377">
        <v>-0.6045697737361877</v>
      </c>
      <c r="I71" s="378">
        <v>2.4481360053530876</v>
      </c>
      <c r="J71" s="378">
        <v>4.8662070772298893E-2</v>
      </c>
      <c r="K71" s="370">
        <v>2.0280308142126422E-2</v>
      </c>
      <c r="L71" s="371">
        <v>407114846.16672587</v>
      </c>
      <c r="M71" s="371">
        <v>18510456.042923748</v>
      </c>
      <c r="N71" s="370">
        <v>4.7633162448387834E-2</v>
      </c>
      <c r="O71" s="369">
        <v>137808016.00922263</v>
      </c>
      <c r="P71" s="369">
        <v>2218042.6759957373</v>
      </c>
      <c r="Q71" s="370">
        <v>1.6358456465985577E-2</v>
      </c>
      <c r="R71" s="267"/>
      <c r="S71" s="267"/>
      <c r="T71" s="267"/>
    </row>
    <row r="72" spans="1:20">
      <c r="A72" s="389"/>
      <c r="B72" s="389"/>
      <c r="C72" s="175" t="s">
        <v>211</v>
      </c>
      <c r="D72" s="369">
        <v>36145913.327282928</v>
      </c>
      <c r="E72" s="369">
        <v>1442894.1343759596</v>
      </c>
      <c r="F72" s="374">
        <v>4.1578345859626997E-2</v>
      </c>
      <c r="G72" s="379">
        <v>17.068584818258952</v>
      </c>
      <c r="H72" s="379">
        <v>0.11248070966530932</v>
      </c>
      <c r="I72" s="380">
        <v>2.5899236974401125</v>
      </c>
      <c r="J72" s="380">
        <v>1.0478881754372615E-2</v>
      </c>
      <c r="K72" s="374">
        <v>4.0624562660344513E-3</v>
      </c>
      <c r="L72" s="375">
        <v>93615157.491946444</v>
      </c>
      <c r="M72" s="375">
        <v>4100634.5461598337</v>
      </c>
      <c r="N72" s="374">
        <v>4.5809712337330263E-2</v>
      </c>
      <c r="O72" s="369">
        <v>23819122.665163875</v>
      </c>
      <c r="P72" s="369">
        <v>1502059.4090908766</v>
      </c>
      <c r="Q72" s="374">
        <v>6.730542418846848E-2</v>
      </c>
      <c r="R72" s="267"/>
      <c r="S72" s="267"/>
      <c r="T72" s="267"/>
    </row>
    <row r="73" spans="1:20">
      <c r="A73" s="389"/>
      <c r="B73" s="389"/>
      <c r="C73" s="175" t="s">
        <v>298</v>
      </c>
      <c r="D73" s="369">
        <v>8443652.1404600926</v>
      </c>
      <c r="E73" s="369">
        <v>1357637.2728213351</v>
      </c>
      <c r="F73" s="370">
        <v>0.19159390689702785</v>
      </c>
      <c r="G73" s="377">
        <v>3.9872057300191162</v>
      </c>
      <c r="H73" s="377">
        <v>0.52493620404994124</v>
      </c>
      <c r="I73" s="378">
        <v>3.4963350712239927</v>
      </c>
      <c r="J73" s="378">
        <v>-0.33671245307908126</v>
      </c>
      <c r="K73" s="370">
        <v>-8.7844580831358834E-2</v>
      </c>
      <c r="L73" s="371">
        <v>29521837.107906155</v>
      </c>
      <c r="M73" s="371">
        <v>2360805.3623286411</v>
      </c>
      <c r="N73" s="370">
        <v>8.6918839624457137E-2</v>
      </c>
      <c r="O73" s="369">
        <v>9296786.1540616751</v>
      </c>
      <c r="P73" s="369">
        <v>689813.530001821</v>
      </c>
      <c r="Q73" s="370">
        <v>8.0145895674574641E-2</v>
      </c>
      <c r="R73" s="267"/>
      <c r="S73" s="267"/>
      <c r="T73" s="267"/>
    </row>
    <row r="74" spans="1:20">
      <c r="A74" s="389"/>
      <c r="B74" s="389"/>
      <c r="C74" s="175" t="s">
        <v>216</v>
      </c>
      <c r="D74" s="369">
        <v>788161.80979037285</v>
      </c>
      <c r="E74" s="369">
        <v>-132680.81803444214</v>
      </c>
      <c r="F74" s="374">
        <v>-0.14408631184663609</v>
      </c>
      <c r="G74" s="379">
        <v>0.37218057209154209</v>
      </c>
      <c r="H74" s="379">
        <v>-7.774867983417727E-2</v>
      </c>
      <c r="I74" s="380">
        <v>2.884675629496531</v>
      </c>
      <c r="J74" s="380">
        <v>0.326391509711772</v>
      </c>
      <c r="K74" s="374">
        <v>0.12758219745320271</v>
      </c>
      <c r="L74" s="375">
        <v>2273591.164802169</v>
      </c>
      <c r="M74" s="375">
        <v>-82185.906782922335</v>
      </c>
      <c r="N74" s="374">
        <v>-3.4886962681754653E-2</v>
      </c>
      <c r="O74" s="369">
        <v>3152647.2391614914</v>
      </c>
      <c r="P74" s="369">
        <v>-530723.27213776857</v>
      </c>
      <c r="Q74" s="374">
        <v>-0.14408631184663609</v>
      </c>
      <c r="R74" s="271"/>
      <c r="S74" s="267"/>
      <c r="T74" s="267"/>
    </row>
    <row r="75" spans="1:20">
      <c r="A75" s="389"/>
      <c r="B75" s="389"/>
      <c r="C75" s="217"/>
      <c r="D75" s="267"/>
      <c r="E75" s="267"/>
      <c r="F75" s="267"/>
      <c r="G75" s="267"/>
      <c r="H75" s="267"/>
      <c r="I75" s="267"/>
      <c r="J75" s="267"/>
      <c r="K75" s="267"/>
      <c r="L75" s="267"/>
      <c r="M75" s="267"/>
      <c r="N75" s="267"/>
      <c r="O75" s="267"/>
      <c r="P75" s="267"/>
      <c r="Q75" s="267"/>
      <c r="R75" s="267"/>
      <c r="S75" s="267"/>
      <c r="T75" s="267"/>
    </row>
    <row r="76" spans="1:20">
      <c r="A76" s="389"/>
      <c r="B76" s="389"/>
      <c r="C76" s="217"/>
      <c r="D76" s="267"/>
      <c r="E76" s="267"/>
      <c r="F76" s="267"/>
      <c r="G76" s="267"/>
      <c r="H76" s="267"/>
      <c r="I76" s="267"/>
      <c r="J76" s="267"/>
      <c r="K76" s="267"/>
      <c r="L76" s="267"/>
      <c r="M76" s="267"/>
      <c r="N76" s="267"/>
      <c r="O76" s="267"/>
      <c r="P76" s="267"/>
      <c r="Q76" s="267"/>
      <c r="R76" s="267"/>
      <c r="S76" s="267"/>
      <c r="T76" s="267"/>
    </row>
    <row r="77" spans="1:20">
      <c r="A77" s="389"/>
      <c r="B77" s="389"/>
      <c r="C77" s="217"/>
      <c r="D77" s="267"/>
      <c r="E77" s="267"/>
      <c r="F77" s="267"/>
      <c r="G77" s="267"/>
      <c r="H77" s="267"/>
      <c r="I77" s="267"/>
      <c r="J77" s="267"/>
      <c r="K77" s="267"/>
      <c r="L77" s="267"/>
      <c r="M77" s="267"/>
      <c r="N77" s="267"/>
      <c r="O77" s="267"/>
      <c r="P77" s="267"/>
      <c r="Q77" s="267"/>
      <c r="R77" s="267"/>
      <c r="S77" s="267"/>
      <c r="T77" s="267"/>
    </row>
    <row r="78" spans="1:20">
      <c r="A78" s="389"/>
      <c r="B78" s="389"/>
      <c r="C78" s="217"/>
    </row>
    <row r="79" spans="1:20">
      <c r="A79" s="389"/>
      <c r="B79" s="389"/>
      <c r="C79" s="217"/>
    </row>
    <row r="80" spans="1:20">
      <c r="A80" s="389"/>
      <c r="B80" s="389"/>
      <c r="C80" s="217"/>
    </row>
    <row r="81" spans="1:3">
      <c r="A81" s="389"/>
      <c r="B81" s="389"/>
      <c r="C81" s="217"/>
    </row>
    <row r="82" spans="1:3">
      <c r="A82" s="389"/>
      <c r="B82" s="389"/>
      <c r="C82" s="217"/>
    </row>
    <row r="83" spans="1:3">
      <c r="A83" s="389"/>
      <c r="B83" s="389"/>
      <c r="C83" s="217"/>
    </row>
    <row r="84" spans="1:3">
      <c r="A84" s="389"/>
      <c r="B84" s="389"/>
      <c r="C84" s="217"/>
    </row>
    <row r="85" spans="1:3">
      <c r="A85" s="389"/>
      <c r="B85" s="389"/>
      <c r="C85" s="217"/>
    </row>
    <row r="86" spans="1:3">
      <c r="A86" s="389"/>
      <c r="B86" s="389"/>
      <c r="C86" s="217"/>
    </row>
  </sheetData>
  <mergeCells count="36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39:A50"/>
    <mergeCell ref="B39:B42"/>
    <mergeCell ref="B43:B46"/>
    <mergeCell ref="B47:B50"/>
    <mergeCell ref="A51:A62"/>
    <mergeCell ref="B51:B54"/>
    <mergeCell ref="B55:B58"/>
    <mergeCell ref="B59:B62"/>
    <mergeCell ref="A75:A86"/>
    <mergeCell ref="B75:B78"/>
    <mergeCell ref="B79:B82"/>
    <mergeCell ref="B83:B86"/>
    <mergeCell ref="A63:A74"/>
    <mergeCell ref="B63:B66"/>
    <mergeCell ref="B67:B70"/>
    <mergeCell ref="B71:B7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FF66"/>
  </sheetPr>
  <dimension ref="A1:Y23"/>
  <sheetViews>
    <sheetView zoomScale="90" zoomScaleNormal="90" workbookViewId="0">
      <selection activeCell="C4" sqref="C4:J138"/>
    </sheetView>
  </sheetViews>
  <sheetFormatPr defaultRowHeight="15"/>
  <cols>
    <col min="1" max="1" width="28.5703125" bestFit="1" customWidth="1"/>
    <col min="2" max="2" width="9" bestFit="1" customWidth="1"/>
    <col min="3" max="3" width="26.42578125" bestFit="1" customWidth="1"/>
    <col min="4" max="4" width="12.5703125" bestFit="1" customWidth="1"/>
    <col min="5" max="5" width="11.5703125" bestFit="1" customWidth="1"/>
    <col min="6" max="6" width="8.5703125" bestFit="1" customWidth="1"/>
    <col min="7" max="7" width="7.42578125" bestFit="1" customWidth="1"/>
    <col min="8" max="8" width="7.140625" bestFit="1" customWidth="1"/>
    <col min="9" max="9" width="7.42578125" bestFit="1" customWidth="1"/>
    <col min="10" max="10" width="7.140625" bestFit="1" customWidth="1"/>
    <col min="11" max="11" width="8.5703125" bestFit="1" customWidth="1"/>
    <col min="12" max="13" width="13.5703125" bestFit="1" customWidth="1"/>
    <col min="14" max="14" width="8.5703125" bestFit="1" customWidth="1"/>
    <col min="15" max="15" width="12.5703125" bestFit="1" customWidth="1"/>
    <col min="16" max="16" width="11.5703125" bestFit="1" customWidth="1"/>
    <col min="17" max="17" width="8.5703125" bestFit="1" customWidth="1"/>
  </cols>
  <sheetData>
    <row r="1" spans="1:20">
      <c r="A1" s="391" t="s">
        <v>0</v>
      </c>
      <c r="B1" s="391" t="s">
        <v>1</v>
      </c>
      <c r="C1" s="391" t="s">
        <v>2</v>
      </c>
      <c r="D1" s="391" t="s">
        <v>3</v>
      </c>
      <c r="E1" s="391"/>
      <c r="F1" s="391"/>
      <c r="G1" s="391" t="s">
        <v>4</v>
      </c>
      <c r="H1" s="391"/>
      <c r="I1" s="391" t="s">
        <v>5</v>
      </c>
      <c r="J1" s="391"/>
      <c r="K1" s="391"/>
      <c r="L1" s="391" t="s">
        <v>6</v>
      </c>
      <c r="M1" s="391"/>
      <c r="N1" s="391"/>
      <c r="O1" s="391" t="s">
        <v>7</v>
      </c>
      <c r="P1" s="391"/>
      <c r="Q1" s="391"/>
    </row>
    <row r="2" spans="1:20" ht="30">
      <c r="A2" s="390"/>
      <c r="B2" s="390"/>
      <c r="C2" s="390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20">
      <c r="A3" s="389" t="s">
        <v>111</v>
      </c>
      <c r="B3" s="175" t="s">
        <v>319</v>
      </c>
      <c r="C3" s="253" t="s">
        <v>369</v>
      </c>
      <c r="D3" s="369">
        <v>280058.45767039619</v>
      </c>
      <c r="E3" s="369">
        <v>-219381.33447020134</v>
      </c>
      <c r="F3" s="370">
        <v>-0.43925481694186513</v>
      </c>
      <c r="G3" s="377">
        <v>0.10081070261708835</v>
      </c>
      <c r="H3" s="377">
        <v>-8.4300003220314917E-2</v>
      </c>
      <c r="I3" s="378">
        <v>3.8237886454435972</v>
      </c>
      <c r="J3" s="378">
        <v>0.53153063857570748</v>
      </c>
      <c r="K3" s="370">
        <v>0.16144865847904263</v>
      </c>
      <c r="L3" s="371">
        <v>1070884.3505005073</v>
      </c>
      <c r="M3" s="371">
        <v>-573400.30412280955</v>
      </c>
      <c r="N3" s="370">
        <v>-0.34872325938854409</v>
      </c>
      <c r="O3" s="369">
        <v>435501.14817237854</v>
      </c>
      <c r="P3" s="369">
        <v>-137647.00324390572</v>
      </c>
      <c r="Q3" s="370">
        <v>-0.24015955194790653</v>
      </c>
      <c r="R3" s="265"/>
      <c r="S3" s="265"/>
      <c r="T3" s="265"/>
    </row>
    <row r="4" spans="1:20">
      <c r="A4" s="389"/>
      <c r="B4" s="175" t="s">
        <v>320</v>
      </c>
      <c r="C4" s="253" t="s">
        <v>369</v>
      </c>
      <c r="D4" s="369">
        <v>3907946.3594500818</v>
      </c>
      <c r="E4" s="369">
        <v>-623055.75481758313</v>
      </c>
      <c r="F4" s="374">
        <v>-0.13750948225242357</v>
      </c>
      <c r="G4" s="379">
        <v>0.11361619896980096</v>
      </c>
      <c r="H4" s="379">
        <v>-2.236592012921379E-2</v>
      </c>
      <c r="I4" s="380">
        <v>3.7623067708743223</v>
      </c>
      <c r="J4" s="380">
        <v>0.1423728049232218</v>
      </c>
      <c r="K4" s="374">
        <v>3.9330221562705991E-2</v>
      </c>
      <c r="L4" s="375">
        <v>14702893.048372701</v>
      </c>
      <c r="M4" s="375">
        <v>-1699035.4048610684</v>
      </c>
      <c r="N4" s="374">
        <v>-0.10358753909367835</v>
      </c>
      <c r="O4" s="369">
        <v>5826191.4367636591</v>
      </c>
      <c r="P4" s="369">
        <v>-990945.80184465647</v>
      </c>
      <c r="Q4" s="374">
        <v>-0.14536098763459149</v>
      </c>
      <c r="R4" s="265"/>
      <c r="S4" s="265"/>
      <c r="T4" s="265"/>
    </row>
    <row r="5" spans="1:20">
      <c r="A5" s="389"/>
      <c r="B5" s="175" t="s">
        <v>321</v>
      </c>
      <c r="C5" s="253" t="s">
        <v>369</v>
      </c>
      <c r="D5" s="369">
        <v>546240.78110873408</v>
      </c>
      <c r="E5" s="369">
        <v>-403442.26868320827</v>
      </c>
      <c r="F5" s="370">
        <v>-0.42481780502620836</v>
      </c>
      <c r="G5" s="377">
        <v>9.8071875505836195E-2</v>
      </c>
      <c r="H5" s="377">
        <v>-7.6919253228866738E-2</v>
      </c>
      <c r="I5" s="378">
        <v>3.8264695017082162</v>
      </c>
      <c r="J5" s="378">
        <v>0.48427275880301046</v>
      </c>
      <c r="K5" s="370">
        <v>0.14489654441529262</v>
      </c>
      <c r="L5" s="371">
        <v>2090173.6895018446</v>
      </c>
      <c r="M5" s="371">
        <v>-1083853.9063050675</v>
      </c>
      <c r="N5" s="370">
        <v>-0.34147589256530281</v>
      </c>
      <c r="O5" s="369">
        <v>847415.11226046085</v>
      </c>
      <c r="P5" s="369">
        <v>-282865.96816070424</v>
      </c>
      <c r="Q5" s="370">
        <v>-0.25026161462005786</v>
      </c>
      <c r="R5" s="265"/>
      <c r="S5" s="265"/>
      <c r="T5" s="265"/>
    </row>
    <row r="6" spans="1:20">
      <c r="A6" s="389" t="s">
        <v>112</v>
      </c>
      <c r="B6" s="216" t="s">
        <v>319</v>
      </c>
      <c r="C6" s="253" t="s">
        <v>369</v>
      </c>
      <c r="D6" s="369">
        <v>266257.6075108489</v>
      </c>
      <c r="E6" s="369">
        <v>-218758.68564241246</v>
      </c>
      <c r="F6" s="374">
        <v>-0.45103368429168711</v>
      </c>
      <c r="G6" s="379">
        <v>9.6100224582470944E-2</v>
      </c>
      <c r="H6" s="379">
        <v>-8.4156074176344048E-2</v>
      </c>
      <c r="I6" s="380">
        <v>3.7167187362877341</v>
      </c>
      <c r="J6" s="380">
        <v>0.50386492306524477</v>
      </c>
      <c r="K6" s="374">
        <v>0.15682783978268489</v>
      </c>
      <c r="L6" s="375">
        <v>989604.63851471781</v>
      </c>
      <c r="M6" s="375">
        <v>-568681.80841777474</v>
      </c>
      <c r="N6" s="374">
        <v>-0.36494048288569303</v>
      </c>
      <c r="O6" s="369">
        <v>402601.9603728056</v>
      </c>
      <c r="P6" s="369">
        <v>-135728.77925259725</v>
      </c>
      <c r="Q6" s="374">
        <v>-0.25212897808333229</v>
      </c>
      <c r="R6" s="265"/>
      <c r="S6" s="265"/>
      <c r="T6" s="265"/>
    </row>
    <row r="7" spans="1:20">
      <c r="A7" s="389"/>
      <c r="B7" s="216" t="s">
        <v>320</v>
      </c>
      <c r="C7" s="253" t="s">
        <v>369</v>
      </c>
      <c r="D7" s="369">
        <v>3704773.1531014657</v>
      </c>
      <c r="E7" s="369">
        <v>-629175.12039301265</v>
      </c>
      <c r="F7" s="370">
        <v>-0.14517365706483304</v>
      </c>
      <c r="G7" s="377">
        <v>0.1080396464429676</v>
      </c>
      <c r="H7" s="377">
        <v>-2.2440425182406604E-2</v>
      </c>
      <c r="I7" s="378">
        <v>3.6317216773987893</v>
      </c>
      <c r="J7" s="378">
        <v>0.13372534474599806</v>
      </c>
      <c r="K7" s="370">
        <v>3.822912662821009E-2</v>
      </c>
      <c r="L7" s="371">
        <v>13454704.969963657</v>
      </c>
      <c r="M7" s="371">
        <v>-1705430.196626924</v>
      </c>
      <c r="N7" s="370">
        <v>-0.11249439255563475</v>
      </c>
      <c r="O7" s="369">
        <v>5344169.2379539032</v>
      </c>
      <c r="P7" s="369">
        <v>-1000224.6459088773</v>
      </c>
      <c r="Q7" s="370">
        <v>-0.15765487834117434</v>
      </c>
      <c r="R7" s="265"/>
      <c r="S7" s="265"/>
      <c r="T7" s="265"/>
    </row>
    <row r="8" spans="1:20">
      <c r="A8" s="389"/>
      <c r="B8" s="216" t="s">
        <v>321</v>
      </c>
      <c r="C8" s="253" t="s">
        <v>369</v>
      </c>
      <c r="D8" s="369">
        <v>520328.66008744662</v>
      </c>
      <c r="E8" s="369">
        <v>-400895.22495856701</v>
      </c>
      <c r="F8" s="374">
        <v>-0.43517675938085665</v>
      </c>
      <c r="G8" s="379">
        <v>9.366084375296399E-2</v>
      </c>
      <c r="H8" s="379">
        <v>-7.6542457398215774E-2</v>
      </c>
      <c r="I8" s="380">
        <v>3.7134883744364977</v>
      </c>
      <c r="J8" s="380">
        <v>0.45199192168855706</v>
      </c>
      <c r="K8" s="374">
        <v>0.13858421379172001</v>
      </c>
      <c r="L8" s="375">
        <v>1932234.4301208532</v>
      </c>
      <c r="M8" s="375">
        <v>-1072334.0031433967</v>
      </c>
      <c r="N8" s="374">
        <v>-0.35690117464836107</v>
      </c>
      <c r="O8" s="369">
        <v>786323.19343042374</v>
      </c>
      <c r="P8" s="369">
        <v>-275548.04344189796</v>
      </c>
      <c r="Q8" s="374">
        <v>-0.25949289694813493</v>
      </c>
      <c r="R8" s="265"/>
      <c r="S8" s="265"/>
      <c r="T8" s="265"/>
    </row>
    <row r="9" spans="1:20">
      <c r="A9" s="389" t="s">
        <v>113</v>
      </c>
      <c r="B9" s="216" t="s">
        <v>319</v>
      </c>
      <c r="C9" s="253" t="s">
        <v>369</v>
      </c>
      <c r="D9" s="369">
        <v>75991.779949707357</v>
      </c>
      <c r="E9" s="369">
        <v>-173413.18740091089</v>
      </c>
      <c r="F9" s="370">
        <v>-0.69530767267006088</v>
      </c>
      <c r="G9" s="377">
        <v>4.4843211556235198E-2</v>
      </c>
      <c r="H9" s="377">
        <v>-0.10560421633420075</v>
      </c>
      <c r="I9" s="378">
        <v>3.9022448782186436</v>
      </c>
      <c r="J9" s="378">
        <v>1.079548377315295</v>
      </c>
      <c r="K9" s="370">
        <v>0.38245286978951037</v>
      </c>
      <c r="L9" s="371">
        <v>296538.53409546375</v>
      </c>
      <c r="M9" s="371">
        <v>-407455.99455304031</v>
      </c>
      <c r="N9" s="370">
        <v>-0.57877721767988077</v>
      </c>
      <c r="O9" s="369">
        <v>127235.22359967232</v>
      </c>
      <c r="P9" s="369">
        <v>-53740.122771263123</v>
      </c>
      <c r="Q9" s="370">
        <v>-0.29694720219578902</v>
      </c>
      <c r="R9" s="265"/>
      <c r="S9" s="265"/>
      <c r="T9" s="265"/>
    </row>
    <row r="10" spans="1:20">
      <c r="A10" s="389"/>
      <c r="B10" s="216" t="s">
        <v>320</v>
      </c>
      <c r="C10" s="253" t="s">
        <v>369</v>
      </c>
      <c r="D10" s="369">
        <v>1225872.7682996772</v>
      </c>
      <c r="E10" s="369">
        <v>-296890.73801522772</v>
      </c>
      <c r="F10" s="374">
        <v>-0.1949683826700738</v>
      </c>
      <c r="G10" s="379">
        <v>5.7867475255128184E-2</v>
      </c>
      <c r="H10" s="379">
        <v>-1.550425867304063E-2</v>
      </c>
      <c r="I10" s="380">
        <v>3.6076315943285318</v>
      </c>
      <c r="J10" s="380">
        <v>0.21133599868804964</v>
      </c>
      <c r="K10" s="374">
        <v>6.2225443203271995E-2</v>
      </c>
      <c r="L10" s="375">
        <v>4422497.3295448953</v>
      </c>
      <c r="M10" s="375">
        <v>-749257.66015447397</v>
      </c>
      <c r="N10" s="374">
        <v>-0.14487493348907232</v>
      </c>
      <c r="O10" s="369">
        <v>1708843.0714403894</v>
      </c>
      <c r="P10" s="369">
        <v>-388116.44422096945</v>
      </c>
      <c r="Q10" s="374">
        <v>-0.18508533012787404</v>
      </c>
      <c r="R10" s="265"/>
      <c r="S10" s="265"/>
      <c r="T10" s="265"/>
    </row>
    <row r="11" spans="1:20">
      <c r="A11" s="389"/>
      <c r="B11" s="216" t="s">
        <v>321</v>
      </c>
      <c r="C11" s="253" t="s">
        <v>369</v>
      </c>
      <c r="D11" s="369">
        <v>146687.51125714835</v>
      </c>
      <c r="E11" s="369">
        <v>-310828.24043531576</v>
      </c>
      <c r="F11" s="370">
        <v>-0.67938259892798247</v>
      </c>
      <c r="G11" s="377">
        <v>4.2702048992626022E-2</v>
      </c>
      <c r="H11" s="377">
        <v>-9.3359305375891016E-2</v>
      </c>
      <c r="I11" s="378">
        <v>3.9116917682464583</v>
      </c>
      <c r="J11" s="378">
        <v>1.0199462302566342</v>
      </c>
      <c r="K11" s="370">
        <v>0.35270953714884695</v>
      </c>
      <c r="L11" s="371">
        <v>573796.33028914686</v>
      </c>
      <c r="M11" s="371">
        <v>-749222.80322759645</v>
      </c>
      <c r="N11" s="370">
        <v>-0.56629778379400497</v>
      </c>
      <c r="O11" s="369">
        <v>238812.06842279434</v>
      </c>
      <c r="P11" s="369">
        <v>-123307.51637685299</v>
      </c>
      <c r="Q11" s="370">
        <v>-0.34051601060206749</v>
      </c>
      <c r="R11" s="265"/>
      <c r="S11" s="265"/>
      <c r="T11" s="265"/>
    </row>
    <row r="12" spans="1:20">
      <c r="A12" s="389" t="s">
        <v>114</v>
      </c>
      <c r="B12" s="216" t="s">
        <v>319</v>
      </c>
      <c r="C12" s="253" t="s">
        <v>369</v>
      </c>
      <c r="D12" s="369">
        <v>1581.5514965471864</v>
      </c>
      <c r="E12" s="369">
        <v>-354.34438156903957</v>
      </c>
      <c r="F12" s="374">
        <v>-0.18303896690654853</v>
      </c>
      <c r="G12" s="379">
        <v>1.1634614747793592</v>
      </c>
      <c r="H12" s="379">
        <v>-1.4753058912051253E-2</v>
      </c>
      <c r="I12" s="380">
        <v>7.3441377517179713</v>
      </c>
      <c r="J12" s="380">
        <v>2.7593416439978036E-2</v>
      </c>
      <c r="K12" s="374">
        <v>3.7713728196700144E-3</v>
      </c>
      <c r="L12" s="375">
        <v>11615.132052078246</v>
      </c>
      <c r="M12" s="375">
        <v>-2548.9359686410426</v>
      </c>
      <c r="N12" s="374">
        <v>-0.17995790227161029</v>
      </c>
      <c r="O12" s="369">
        <v>3029.6806008815765</v>
      </c>
      <c r="P12" s="369">
        <v>-755.56371533870697</v>
      </c>
      <c r="Q12" s="374">
        <v>-0.19960764807201858</v>
      </c>
      <c r="R12" s="265"/>
      <c r="S12" s="265"/>
      <c r="T12" s="265"/>
    </row>
    <row r="13" spans="1:20">
      <c r="A13" s="389"/>
      <c r="B13" s="216" t="s">
        <v>320</v>
      </c>
      <c r="C13" s="253" t="s">
        <v>369</v>
      </c>
      <c r="D13" s="369">
        <v>22972.340027500424</v>
      </c>
      <c r="E13" s="369">
        <v>-10.595499574614223</v>
      </c>
      <c r="F13" s="370">
        <v>-4.6101593776531283E-4</v>
      </c>
      <c r="G13" s="377">
        <v>1.1767356898624011</v>
      </c>
      <c r="H13" s="377">
        <v>0.16786772431159824</v>
      </c>
      <c r="I13" s="378">
        <v>7.5096042018069484</v>
      </c>
      <c r="J13" s="378">
        <v>-8.6582950518615753E-2</v>
      </c>
      <c r="K13" s="370">
        <v>-1.1398211863712241E-2</v>
      </c>
      <c r="L13" s="371">
        <v>172513.18119585514</v>
      </c>
      <c r="M13" s="371">
        <v>-2069.4983776390436</v>
      </c>
      <c r="N13" s="370">
        <v>-1.1853973044146373E-2</v>
      </c>
      <c r="O13" s="369">
        <v>44370.701878428459</v>
      </c>
      <c r="P13" s="369">
        <v>94.790859580039978</v>
      </c>
      <c r="Q13" s="370">
        <v>2.1409126859001761E-3</v>
      </c>
      <c r="R13" s="265"/>
      <c r="S13" s="265"/>
      <c r="T13" s="265"/>
    </row>
    <row r="14" spans="1:20">
      <c r="A14" s="389"/>
      <c r="B14" s="216" t="s">
        <v>321</v>
      </c>
      <c r="C14" s="253" t="s">
        <v>369</v>
      </c>
      <c r="D14" s="369">
        <v>3004.4937360346917</v>
      </c>
      <c r="E14" s="369">
        <v>-692.67923449784439</v>
      </c>
      <c r="F14" s="374">
        <v>-0.18735375380559263</v>
      </c>
      <c r="G14" s="379">
        <v>1.142767469148263</v>
      </c>
      <c r="H14" s="379">
        <v>1.6656789374354997E-2</v>
      </c>
      <c r="I14" s="380">
        <v>7.3390481935047251</v>
      </c>
      <c r="J14" s="380">
        <v>9.793838113518305E-3</v>
      </c>
      <c r="K14" s="374">
        <v>1.3362666430472856E-3</v>
      </c>
      <c r="L14" s="375">
        <v>22050.124325841665</v>
      </c>
      <c r="M14" s="375">
        <v>-5047.396771068572</v>
      </c>
      <c r="N14" s="374">
        <v>-0.18626784173420555</v>
      </c>
      <c r="O14" s="369">
        <v>5755.2258512973785</v>
      </c>
      <c r="P14" s="369">
        <v>-1486.1637181043625</v>
      </c>
      <c r="Q14" s="374">
        <v>-0.20523184174265385</v>
      </c>
      <c r="R14" s="265"/>
      <c r="S14" s="265"/>
      <c r="T14" s="265"/>
    </row>
    <row r="15" spans="1:20">
      <c r="A15" s="389" t="s">
        <v>115</v>
      </c>
      <c r="B15" s="216" t="s">
        <v>319</v>
      </c>
      <c r="C15" s="253" t="s">
        <v>369</v>
      </c>
      <c r="D15" s="369">
        <v>13800.85015954727</v>
      </c>
      <c r="E15" s="369">
        <v>-622.64882778887295</v>
      </c>
      <c r="F15" s="370">
        <v>-4.3169055465359665E-2</v>
      </c>
      <c r="G15" s="377">
        <v>1.8553138524386323</v>
      </c>
      <c r="H15" s="377">
        <v>-0.10538934263391453</v>
      </c>
      <c r="I15" s="378">
        <v>5.8894713764833648</v>
      </c>
      <c r="J15" s="378">
        <v>-7.2896545914031385E-2</v>
      </c>
      <c r="K15" s="370">
        <v>-1.2226106617841953E-2</v>
      </c>
      <c r="L15" s="371">
        <v>81279.71198578953</v>
      </c>
      <c r="M15" s="371">
        <v>-4718.4957050348166</v>
      </c>
      <c r="N15" s="370">
        <v>-5.4867372608490547E-2</v>
      </c>
      <c r="O15" s="369">
        <v>32899.187799572945</v>
      </c>
      <c r="P15" s="369">
        <v>-1918.2239913085505</v>
      </c>
      <c r="Q15" s="370">
        <v>-5.5093813487047408E-2</v>
      </c>
      <c r="R15" s="265"/>
      <c r="S15" s="265"/>
      <c r="T15" s="265"/>
    </row>
    <row r="16" spans="1:20">
      <c r="A16" s="389"/>
      <c r="B16" s="216" t="s">
        <v>320</v>
      </c>
      <c r="C16" s="253" t="s">
        <v>369</v>
      </c>
      <c r="D16" s="369">
        <v>203243.86703108589</v>
      </c>
      <c r="E16" s="369">
        <v>6190.0262578994443</v>
      </c>
      <c r="F16" s="374">
        <v>3.1412867841659114E-2</v>
      </c>
      <c r="G16" s="379">
        <v>1.9243293182735477</v>
      </c>
      <c r="H16" s="379">
        <v>5.0642924215245522E-2</v>
      </c>
      <c r="I16" s="380">
        <v>6.1425903547360186</v>
      </c>
      <c r="J16" s="380">
        <v>-0.15920656417062862</v>
      </c>
      <c r="K16" s="374">
        <v>-2.5263677363670224E-2</v>
      </c>
      <c r="L16" s="375">
        <v>1248443.817284398</v>
      </c>
      <c r="M16" s="375">
        <v>6650.5306412107311</v>
      </c>
      <c r="N16" s="374">
        <v>5.3555859197696506E-3</v>
      </c>
      <c r="O16" s="369">
        <v>482122.4246410263</v>
      </c>
      <c r="P16" s="369">
        <v>9379.0698954911786</v>
      </c>
      <c r="Q16" s="374">
        <v>1.9839665224992271E-2</v>
      </c>
      <c r="R16" s="265"/>
      <c r="S16" s="265"/>
      <c r="T16" s="265"/>
    </row>
    <row r="17" spans="1:25">
      <c r="A17" s="389"/>
      <c r="B17" s="216" t="s">
        <v>321</v>
      </c>
      <c r="C17" s="253" t="s">
        <v>369</v>
      </c>
      <c r="D17" s="369">
        <v>25912.121021287512</v>
      </c>
      <c r="E17" s="369">
        <v>-2547.0437246412002</v>
      </c>
      <c r="F17" s="370">
        <v>-8.9498189682660073E-2</v>
      </c>
      <c r="G17" s="377">
        <v>1.8063664147720562</v>
      </c>
      <c r="H17" s="377">
        <v>-0.15038247995994625</v>
      </c>
      <c r="I17" s="378">
        <v>6.0951883966287461</v>
      </c>
      <c r="J17" s="378">
        <v>0.14072121336734345</v>
      </c>
      <c r="K17" s="370">
        <v>2.3632880833221268E-2</v>
      </c>
      <c r="L17" s="371">
        <v>157939.25938099145</v>
      </c>
      <c r="M17" s="371">
        <v>-11519.903161670896</v>
      </c>
      <c r="N17" s="370">
        <v>-6.7980408900998157E-2</v>
      </c>
      <c r="O17" s="369">
        <v>61091.918830037117</v>
      </c>
      <c r="P17" s="369">
        <v>-7317.9247188063164</v>
      </c>
      <c r="Q17" s="370">
        <v>-0.10697180901431891</v>
      </c>
      <c r="R17" s="265"/>
      <c r="S17" s="265"/>
      <c r="T17" s="265"/>
    </row>
    <row r="18" spans="1:25">
      <c r="A18" s="389" t="s">
        <v>296</v>
      </c>
      <c r="B18" s="216" t="s">
        <v>319</v>
      </c>
      <c r="C18" s="253" t="s">
        <v>369</v>
      </c>
      <c r="D18" s="369">
        <v>188684.27606459439</v>
      </c>
      <c r="E18" s="369">
        <v>-44991.153859932529</v>
      </c>
      <c r="F18" s="374">
        <v>-0.19253694697154888</v>
      </c>
      <c r="G18" s="379">
        <v>0.17557672161923352</v>
      </c>
      <c r="H18" s="379">
        <v>-5.1005396968429206E-2</v>
      </c>
      <c r="I18" s="380">
        <v>3.6115938571049075</v>
      </c>
      <c r="J18" s="380">
        <v>1.6317064270437331E-2</v>
      </c>
      <c r="K18" s="374">
        <v>4.5384723376397304E-3</v>
      </c>
      <c r="L18" s="375">
        <v>681450.97236717562</v>
      </c>
      <c r="M18" s="375">
        <v>-158676.87789609353</v>
      </c>
      <c r="N18" s="374">
        <v>-0.1888722982417132</v>
      </c>
      <c r="O18" s="369">
        <v>272337.0561722517</v>
      </c>
      <c r="P18" s="369">
        <v>-81233.09276599536</v>
      </c>
      <c r="Q18" s="374">
        <v>-0.22975099286502029</v>
      </c>
      <c r="R18" s="265"/>
      <c r="S18" s="265"/>
      <c r="T18" s="265"/>
    </row>
    <row r="19" spans="1:25">
      <c r="A19" s="389"/>
      <c r="B19" s="216" t="s">
        <v>320</v>
      </c>
      <c r="C19" s="253" t="s">
        <v>369</v>
      </c>
      <c r="D19" s="369">
        <v>2455857.3840918187</v>
      </c>
      <c r="E19" s="369">
        <v>-332344.44756067963</v>
      </c>
      <c r="F19" s="370">
        <v>-0.11919669651881237</v>
      </c>
      <c r="G19" s="377">
        <v>0.18765983561939759</v>
      </c>
      <c r="H19" s="377">
        <v>-3.6498564200229178E-2</v>
      </c>
      <c r="I19" s="378">
        <v>3.6074728026700105</v>
      </c>
      <c r="J19" s="378">
        <v>8.7714158977662215E-2</v>
      </c>
      <c r="K19" s="370">
        <v>2.4920503891609748E-2</v>
      </c>
      <c r="L19" s="371">
        <v>8859438.7203475535</v>
      </c>
      <c r="M19" s="371">
        <v>-954358.77697016485</v>
      </c>
      <c r="N19" s="370">
        <v>-9.7246634366666695E-2</v>
      </c>
      <c r="O19" s="369">
        <v>3590855.2388038151</v>
      </c>
      <c r="P19" s="369">
        <v>-612303.21837875806</v>
      </c>
      <c r="Q19" s="370">
        <v>-0.14567692953198633</v>
      </c>
      <c r="R19" s="265"/>
      <c r="S19" s="265"/>
      <c r="T19" s="265"/>
    </row>
    <row r="20" spans="1:25">
      <c r="A20" s="389"/>
      <c r="B20" s="216" t="s">
        <v>321</v>
      </c>
      <c r="C20" s="253" t="s">
        <v>369</v>
      </c>
      <c r="D20" s="369">
        <v>370636.65509426355</v>
      </c>
      <c r="E20" s="369">
        <v>-89374.305288753414</v>
      </c>
      <c r="F20" s="374">
        <v>-0.19428733875022905</v>
      </c>
      <c r="G20" s="379">
        <v>0.17501959701367331</v>
      </c>
      <c r="H20" s="379">
        <v>-4.9744527744176176E-2</v>
      </c>
      <c r="I20" s="380">
        <v>3.6056551804515471</v>
      </c>
      <c r="J20" s="380">
        <v>9.1065737117057566E-3</v>
      </c>
      <c r="K20" s="374">
        <v>2.5320313187593983E-3</v>
      </c>
      <c r="L20" s="375">
        <v>1336387.9755058647</v>
      </c>
      <c r="M20" s="375">
        <v>-318063.80314473133</v>
      </c>
      <c r="N20" s="374">
        <v>-0.19224724905802362</v>
      </c>
      <c r="O20" s="369">
        <v>541755.89915633202</v>
      </c>
      <c r="P20" s="369">
        <v>-150754.3633469406</v>
      </c>
      <c r="Q20" s="374">
        <v>-0.21769260545251223</v>
      </c>
      <c r="R20" s="271"/>
      <c r="S20" s="265"/>
      <c r="T20" s="265"/>
    </row>
    <row r="21" spans="1:25">
      <c r="C21" s="228"/>
      <c r="D21" s="229"/>
      <c r="E21" s="229"/>
      <c r="F21" s="230"/>
      <c r="G21" s="231"/>
      <c r="H21" s="231"/>
      <c r="I21" s="232"/>
      <c r="J21" s="232"/>
      <c r="K21" s="230"/>
      <c r="L21" s="233"/>
      <c r="M21" s="233"/>
      <c r="N21" s="230"/>
      <c r="O21" s="229"/>
      <c r="P21" s="229"/>
      <c r="Q21" s="230"/>
      <c r="R21" s="265"/>
      <c r="S21" s="265"/>
      <c r="T21" s="265"/>
      <c r="U21" s="228"/>
      <c r="V21" s="228"/>
      <c r="W21" s="228"/>
      <c r="X21" s="228"/>
      <c r="Y21" s="228"/>
    </row>
    <row r="22" spans="1:25">
      <c r="C22" s="228"/>
      <c r="D22" s="234"/>
      <c r="E22" s="234"/>
      <c r="F22" s="235"/>
      <c r="G22" s="236"/>
      <c r="H22" s="236"/>
      <c r="I22" s="237"/>
      <c r="J22" s="237"/>
      <c r="K22" s="235"/>
      <c r="L22" s="238"/>
      <c r="M22" s="238"/>
      <c r="N22" s="235"/>
      <c r="O22" s="234"/>
      <c r="P22" s="234"/>
      <c r="Q22" s="235"/>
      <c r="R22" s="265"/>
      <c r="S22" s="265"/>
      <c r="T22" s="265"/>
      <c r="U22" s="228"/>
      <c r="V22" s="228"/>
      <c r="W22" s="228"/>
      <c r="X22" s="228"/>
      <c r="Y22" s="228"/>
    </row>
    <row r="23" spans="1:25">
      <c r="C23" s="228"/>
      <c r="D23" s="229"/>
      <c r="E23" s="229"/>
      <c r="F23" s="230"/>
      <c r="G23" s="231"/>
      <c r="H23" s="231"/>
      <c r="I23" s="232"/>
      <c r="J23" s="232"/>
      <c r="K23" s="230"/>
      <c r="L23" s="233"/>
      <c r="M23" s="233"/>
      <c r="N23" s="230"/>
      <c r="O23" s="229"/>
      <c r="P23" s="229"/>
      <c r="Q23" s="230"/>
      <c r="R23" s="265"/>
      <c r="S23" s="265"/>
      <c r="T23" s="265"/>
      <c r="U23" s="228"/>
      <c r="V23" s="228"/>
      <c r="W23" s="228"/>
      <c r="X23" s="228"/>
      <c r="Y23" s="228"/>
    </row>
  </sheetData>
  <mergeCells count="14">
    <mergeCell ref="A15:A17"/>
    <mergeCell ref="A18:A20"/>
    <mergeCell ref="L1:N1"/>
    <mergeCell ref="O1:Q1"/>
    <mergeCell ref="A3:A5"/>
    <mergeCell ref="A6:A8"/>
    <mergeCell ref="A9:A11"/>
    <mergeCell ref="A12:A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CFF66"/>
  </sheetPr>
  <dimension ref="A1:R39"/>
  <sheetViews>
    <sheetView zoomScale="80" zoomScaleNormal="80" workbookViewId="0">
      <selection activeCell="C4" sqref="C4:J138"/>
    </sheetView>
  </sheetViews>
  <sheetFormatPr defaultRowHeight="15"/>
  <cols>
    <col min="1" max="1" width="31.28515625" bestFit="1" customWidth="1"/>
    <col min="2" max="2" width="31" bestFit="1" customWidth="1"/>
    <col min="3" max="3" width="17.28515625" bestFit="1" customWidth="1"/>
    <col min="4" max="4" width="13.5703125" bestFit="1" customWidth="1"/>
    <col min="5" max="5" width="11.5703125" bestFit="1" customWidth="1"/>
    <col min="7" max="7" width="7.7109375" bestFit="1" customWidth="1"/>
    <col min="8" max="8" width="7.5703125" bestFit="1" customWidth="1"/>
    <col min="9" max="9" width="7.7109375" bestFit="1" customWidth="1"/>
    <col min="10" max="10" width="7.5703125" bestFit="1" customWidth="1"/>
    <col min="12" max="12" width="14.85546875" bestFit="1" customWidth="1"/>
    <col min="13" max="13" width="13" bestFit="1" customWidth="1"/>
    <col min="15" max="15" width="13.5703125" bestFit="1" customWidth="1"/>
    <col min="16" max="16" width="11.85546875" bestFit="1" customWidth="1"/>
  </cols>
  <sheetData>
    <row r="1" spans="1:18">
      <c r="A1" s="391" t="s">
        <v>0</v>
      </c>
      <c r="B1" s="391" t="s">
        <v>1</v>
      </c>
      <c r="C1" s="391" t="s">
        <v>299</v>
      </c>
      <c r="D1" s="391" t="s">
        <v>3</v>
      </c>
      <c r="E1" s="391"/>
      <c r="F1" s="391"/>
      <c r="G1" s="391" t="s">
        <v>4</v>
      </c>
      <c r="H1" s="391"/>
      <c r="I1" s="391" t="s">
        <v>5</v>
      </c>
      <c r="J1" s="391"/>
      <c r="K1" s="391"/>
      <c r="L1" s="391" t="s">
        <v>6</v>
      </c>
      <c r="M1" s="391"/>
      <c r="N1" s="391"/>
      <c r="O1" s="391" t="s">
        <v>7</v>
      </c>
      <c r="P1" s="391"/>
      <c r="Q1" s="391"/>
    </row>
    <row r="2" spans="1:18" ht="30">
      <c r="A2" s="390"/>
      <c r="B2" s="390"/>
      <c r="C2" s="390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18">
      <c r="A3" s="389" t="s">
        <v>111</v>
      </c>
      <c r="B3" s="389" t="s">
        <v>319</v>
      </c>
      <c r="C3" s="175" t="s">
        <v>300</v>
      </c>
      <c r="D3" s="369">
        <v>225233550.88570735</v>
      </c>
      <c r="E3" s="369">
        <v>1827881.0443832874</v>
      </c>
      <c r="F3" s="370">
        <v>8.1818919174323403E-3</v>
      </c>
      <c r="G3" s="377">
        <v>81.075760777247325</v>
      </c>
      <c r="H3" s="377">
        <v>-1.7265747258147854</v>
      </c>
      <c r="I3" s="378">
        <v>3.1494207631363973</v>
      </c>
      <c r="J3" s="378">
        <v>6.9244179581324339E-2</v>
      </c>
      <c r="K3" s="370">
        <v>2.2480587623130429E-2</v>
      </c>
      <c r="L3" s="371">
        <v>709355221.71438503</v>
      </c>
      <c r="M3" s="371">
        <v>21226308.835702896</v>
      </c>
      <c r="N3" s="370">
        <v>3.0846413278735631E-2</v>
      </c>
      <c r="O3" s="369">
        <v>264751041.49848247</v>
      </c>
      <c r="P3" s="369">
        <v>-661635.62368297577</v>
      </c>
      <c r="Q3" s="370">
        <v>-2.4928561471027058E-3</v>
      </c>
      <c r="R3" s="256"/>
    </row>
    <row r="4" spans="1:18">
      <c r="A4" s="389"/>
      <c r="B4" s="389"/>
      <c r="C4" s="175" t="s">
        <v>21</v>
      </c>
      <c r="D4" s="369">
        <v>52572724.043403767</v>
      </c>
      <c r="E4" s="369">
        <v>6172393.2640521899</v>
      </c>
      <c r="F4" s="374">
        <v>0.13302476858201498</v>
      </c>
      <c r="G4" s="379">
        <v>18.924239222753023</v>
      </c>
      <c r="H4" s="379">
        <v>1.7265747258144053</v>
      </c>
      <c r="I4" s="380">
        <v>1.7035886366370749</v>
      </c>
      <c r="J4" s="380">
        <v>8.1355064092469842E-3</v>
      </c>
      <c r="K4" s="374">
        <v>4.7984260161493047E-3</v>
      </c>
      <c r="L4" s="375">
        <v>89562295.277399391</v>
      </c>
      <c r="M4" s="375">
        <v>10892709.213941127</v>
      </c>
      <c r="N4" s="374">
        <v>0.13846150410852043</v>
      </c>
      <c r="O4" s="369">
        <v>45775183.003378749</v>
      </c>
      <c r="P4" s="369">
        <v>3497085.7664770558</v>
      </c>
      <c r="Q4" s="374">
        <v>8.2716252504965768E-2</v>
      </c>
      <c r="R4" s="256"/>
    </row>
    <row r="5" spans="1:18">
      <c r="A5" s="389"/>
      <c r="B5" s="389" t="s">
        <v>320</v>
      </c>
      <c r="C5" s="175" t="s">
        <v>300</v>
      </c>
      <c r="D5" s="369">
        <v>2817404811.3793364</v>
      </c>
      <c r="E5" s="369">
        <v>36247450.865577698</v>
      </c>
      <c r="F5" s="370">
        <v>1.3033225440678324E-2</v>
      </c>
      <c r="G5" s="377">
        <v>81.9107521407212</v>
      </c>
      <c r="H5" s="377">
        <v>-1.5559207702467432</v>
      </c>
      <c r="I5" s="378">
        <v>3.1069608189223876</v>
      </c>
      <c r="J5" s="378">
        <v>0.14122019700169997</v>
      </c>
      <c r="K5" s="370">
        <v>4.7617177293893705E-2</v>
      </c>
      <c r="L5" s="371">
        <v>8753566359.9990177</v>
      </c>
      <c r="M5" s="371">
        <v>505374999.9696455</v>
      </c>
      <c r="N5" s="370">
        <v>6.127100814109214E-2</v>
      </c>
      <c r="O5" s="369">
        <v>3327486698.5939345</v>
      </c>
      <c r="P5" s="369">
        <v>-23938928.662871838</v>
      </c>
      <c r="Q5" s="370">
        <v>-7.1429091155056365E-3</v>
      </c>
      <c r="R5" s="256"/>
    </row>
    <row r="6" spans="1:18">
      <c r="A6" s="389"/>
      <c r="B6" s="389"/>
      <c r="C6" s="175" t="s">
        <v>21</v>
      </c>
      <c r="D6" s="369">
        <v>622198339.30256915</v>
      </c>
      <c r="E6" s="369">
        <v>71298408.542220354</v>
      </c>
      <c r="F6" s="374">
        <v>0.12942170539723016</v>
      </c>
      <c r="G6" s="379">
        <v>18.089247859284349</v>
      </c>
      <c r="H6" s="379">
        <v>1.5559207702501716</v>
      </c>
      <c r="I6" s="380">
        <v>1.7018280741191629</v>
      </c>
      <c r="J6" s="380">
        <v>7.193151550013499E-2</v>
      </c>
      <c r="K6" s="374">
        <v>4.4132564805879966E-2</v>
      </c>
      <c r="L6" s="375">
        <v>1058874601.4954327</v>
      </c>
      <c r="M6" s="375">
        <v>160964700.20567942</v>
      </c>
      <c r="N6" s="374">
        <v>0.17926598200384083</v>
      </c>
      <c r="O6" s="369">
        <v>557330648.83439565</v>
      </c>
      <c r="P6" s="369">
        <v>30126413.31320715</v>
      </c>
      <c r="Q6" s="374">
        <v>5.7143723975253156E-2</v>
      </c>
      <c r="R6" s="256"/>
    </row>
    <row r="7" spans="1:18">
      <c r="A7" s="389"/>
      <c r="B7" s="389" t="s">
        <v>321</v>
      </c>
      <c r="C7" s="175" t="s">
        <v>300</v>
      </c>
      <c r="D7" s="369">
        <v>452989444.56051844</v>
      </c>
      <c r="E7" s="369">
        <v>2489074.0888419151</v>
      </c>
      <c r="F7" s="370">
        <v>5.5251321685614594E-3</v>
      </c>
      <c r="G7" s="377">
        <v>81.329563717714706</v>
      </c>
      <c r="H7" s="377">
        <v>-1.6808346899555886</v>
      </c>
      <c r="I7" s="378">
        <v>3.1178388058295541</v>
      </c>
      <c r="J7" s="378">
        <v>5.7284006703675949E-2</v>
      </c>
      <c r="K7" s="370">
        <v>1.8716870130878485E-2</v>
      </c>
      <c r="L7" s="371">
        <v>1412348068.8819599</v>
      </c>
      <c r="M7" s="371">
        <v>33566998.026884317</v>
      </c>
      <c r="N7" s="370">
        <v>2.4345415480694948E-2</v>
      </c>
      <c r="O7" s="369">
        <v>533314894.16235745</v>
      </c>
      <c r="P7" s="369">
        <v>-163639.18393230438</v>
      </c>
      <c r="Q7" s="370">
        <v>-3.0673995991153306E-4</v>
      </c>
      <c r="R7" s="256"/>
    </row>
    <row r="8" spans="1:18">
      <c r="A8" s="389"/>
      <c r="B8" s="389"/>
      <c r="C8" s="175" t="s">
        <v>21</v>
      </c>
      <c r="D8" s="369">
        <v>103990605.31754513</v>
      </c>
      <c r="E8" s="369">
        <v>11787436.09621869</v>
      </c>
      <c r="F8" s="374">
        <v>0.12784198412880884</v>
      </c>
      <c r="G8" s="379">
        <v>18.670436282289803</v>
      </c>
      <c r="H8" s="379">
        <v>1.6808346899569173</v>
      </c>
      <c r="I8" s="380">
        <v>1.700785242371327</v>
      </c>
      <c r="J8" s="380">
        <v>8.1038260440284837E-3</v>
      </c>
      <c r="K8" s="374">
        <v>4.787567208962327E-3</v>
      </c>
      <c r="L8" s="375">
        <v>176865686.869342</v>
      </c>
      <c r="M8" s="375">
        <v>20795095.801921576</v>
      </c>
      <c r="N8" s="374">
        <v>0.13324160342891486</v>
      </c>
      <c r="O8" s="369">
        <v>90844398.729789853</v>
      </c>
      <c r="P8" s="369">
        <v>6152238.9436071962</v>
      </c>
      <c r="Q8" s="374">
        <v>7.2642366886609036E-2</v>
      </c>
      <c r="R8" s="256"/>
    </row>
    <row r="9" spans="1:18">
      <c r="A9" s="389" t="s">
        <v>112</v>
      </c>
      <c r="B9" s="389" t="s">
        <v>319</v>
      </c>
      <c r="C9" s="175" t="s">
        <v>300</v>
      </c>
      <c r="D9" s="369">
        <v>224523006.8047916</v>
      </c>
      <c r="E9" s="369">
        <v>1811597.9989336133</v>
      </c>
      <c r="F9" s="370">
        <v>8.1342846720206408E-3</v>
      </c>
      <c r="G9" s="377">
        <v>81.036976105905111</v>
      </c>
      <c r="H9" s="377">
        <v>-1.7337159500414856</v>
      </c>
      <c r="I9" s="378">
        <v>3.1406786154635657</v>
      </c>
      <c r="J9" s="378">
        <v>6.8854432699652524E-2</v>
      </c>
      <c r="K9" s="370">
        <v>2.24148351608131E-2</v>
      </c>
      <c r="L9" s="371">
        <v>705154606.1513896</v>
      </c>
      <c r="M9" s="371">
        <v>21024314.804135084</v>
      </c>
      <c r="N9" s="370">
        <v>3.0731448482908135E-2</v>
      </c>
      <c r="O9" s="369">
        <v>263054508.69731128</v>
      </c>
      <c r="P9" s="369">
        <v>-628475.58876776695</v>
      </c>
      <c r="Q9" s="370">
        <v>-2.3834514406356668E-3</v>
      </c>
      <c r="R9" s="256"/>
    </row>
    <row r="10" spans="1:18">
      <c r="A10" s="389"/>
      <c r="B10" s="389"/>
      <c r="C10" s="175" t="s">
        <v>21</v>
      </c>
      <c r="D10" s="369">
        <v>52539412.838519134</v>
      </c>
      <c r="E10" s="369">
        <v>6180449.9054000527</v>
      </c>
      <c r="F10" s="374">
        <v>0.13331725979971626</v>
      </c>
      <c r="G10" s="379">
        <v>18.963023894095187</v>
      </c>
      <c r="H10" s="379">
        <v>1.7337159500411197</v>
      </c>
      <c r="I10" s="380">
        <v>1.7003161953369086</v>
      </c>
      <c r="J10" s="380">
        <v>9.516538238784733E-3</v>
      </c>
      <c r="K10" s="374">
        <v>5.6284245143021399E-3</v>
      </c>
      <c r="L10" s="375">
        <v>89333614.542825982</v>
      </c>
      <c r="M10" s="375">
        <v>10949895.912083611</v>
      </c>
      <c r="N10" s="374">
        <v>0.13969605044725478</v>
      </c>
      <c r="O10" s="369">
        <v>45693725.322855234</v>
      </c>
      <c r="P10" s="369">
        <v>3519344.5256541669</v>
      </c>
      <c r="Q10" s="374">
        <v>8.3447449829251091E-2</v>
      </c>
      <c r="R10" s="256"/>
    </row>
    <row r="11" spans="1:18">
      <c r="A11" s="389"/>
      <c r="B11" s="389" t="s">
        <v>320</v>
      </c>
      <c r="C11" s="175" t="s">
        <v>300</v>
      </c>
      <c r="D11" s="369">
        <v>2807383809.9100156</v>
      </c>
      <c r="E11" s="369">
        <v>36127927.406749249</v>
      </c>
      <c r="F11" s="370">
        <v>1.3036662415350477E-2</v>
      </c>
      <c r="G11" s="377">
        <v>81.869723655947269</v>
      </c>
      <c r="H11" s="377">
        <v>-1.5631286124328483</v>
      </c>
      <c r="I11" s="378">
        <v>3.0970885790542528</v>
      </c>
      <c r="J11" s="378">
        <v>0.14069483694675489</v>
      </c>
      <c r="K11" s="370">
        <v>4.7590019875518683E-2</v>
      </c>
      <c r="L11" s="371">
        <v>8694716334.6941242</v>
      </c>
      <c r="M11" s="371">
        <v>501792785.8828764</v>
      </c>
      <c r="N11" s="370">
        <v>6.1247097314326093E-2</v>
      </c>
      <c r="O11" s="369">
        <v>3303070973.49893</v>
      </c>
      <c r="P11" s="369">
        <v>-23750574.492395401</v>
      </c>
      <c r="Q11" s="370">
        <v>-7.1391188706035552E-3</v>
      </c>
      <c r="R11" s="256"/>
    </row>
    <row r="12" spans="1:18">
      <c r="A12" s="389"/>
      <c r="B12" s="389"/>
      <c r="C12" s="175" t="s">
        <v>21</v>
      </c>
      <c r="D12" s="369">
        <v>621702895.8275516</v>
      </c>
      <c r="E12" s="369">
        <v>71418393.268869996</v>
      </c>
      <c r="F12" s="374">
        <v>0.12978448954457705</v>
      </c>
      <c r="G12" s="379">
        <v>18.130276344058299</v>
      </c>
      <c r="H12" s="379">
        <v>1.5631286124365111</v>
      </c>
      <c r="I12" s="380">
        <v>1.6975674165765955</v>
      </c>
      <c r="J12" s="380">
        <v>7.3125340536823513E-2</v>
      </c>
      <c r="K12" s="374">
        <v>4.5015665141533275E-2</v>
      </c>
      <c r="L12" s="375">
        <v>1055382578.748165</v>
      </c>
      <c r="M12" s="375">
        <v>161477278.99922705</v>
      </c>
      <c r="N12" s="374">
        <v>0.18064248980801381</v>
      </c>
      <c r="O12" s="369">
        <v>556087129.37166846</v>
      </c>
      <c r="P12" s="369">
        <v>30419595.501911104</v>
      </c>
      <c r="Q12" s="374">
        <v>5.7868507263467504E-2</v>
      </c>
      <c r="R12" s="256"/>
    </row>
    <row r="13" spans="1:18">
      <c r="A13" s="389"/>
      <c r="B13" s="389" t="s">
        <v>321</v>
      </c>
      <c r="C13" s="175" t="s">
        <v>300</v>
      </c>
      <c r="D13" s="369">
        <v>451619850.31540102</v>
      </c>
      <c r="E13" s="369">
        <v>2491082.1166914701</v>
      </c>
      <c r="F13" s="370">
        <v>5.5464764073837559E-3</v>
      </c>
      <c r="G13" s="377">
        <v>81.293035499945276</v>
      </c>
      <c r="H13" s="377">
        <v>-1.6870090150372761</v>
      </c>
      <c r="I13" s="378">
        <v>3.1093928279623997</v>
      </c>
      <c r="J13" s="378">
        <v>5.7099918971598385E-2</v>
      </c>
      <c r="K13" s="370">
        <v>1.8707221316606109E-2</v>
      </c>
      <c r="L13" s="371">
        <v>1404263523.5361605</v>
      </c>
      <c r="M13" s="371">
        <v>33390969.139466047</v>
      </c>
      <c r="N13" s="370">
        <v>2.435745688567019E-2</v>
      </c>
      <c r="O13" s="369">
        <v>530041338.34289801</v>
      </c>
      <c r="P13" s="369">
        <v>-17221.306838333607</v>
      </c>
      <c r="Q13" s="370">
        <v>-3.2489442015073726E-5</v>
      </c>
      <c r="R13" s="256"/>
    </row>
    <row r="14" spans="1:18">
      <c r="A14" s="389"/>
      <c r="B14" s="389"/>
      <c r="C14" s="175" t="s">
        <v>21</v>
      </c>
      <c r="D14" s="369">
        <v>103925710.92240749</v>
      </c>
      <c r="E14" s="369">
        <v>11805350.099945962</v>
      </c>
      <c r="F14" s="374">
        <v>0.12815136626199022</v>
      </c>
      <c r="G14" s="379">
        <v>18.706964500059346</v>
      </c>
      <c r="H14" s="379">
        <v>1.6870090150388783</v>
      </c>
      <c r="I14" s="380">
        <v>1.6975513057462068</v>
      </c>
      <c r="J14" s="380">
        <v>9.4602367226188644E-3</v>
      </c>
      <c r="K14" s="374">
        <v>5.6041032952628429E-3</v>
      </c>
      <c r="L14" s="375">
        <v>176419226.27693567</v>
      </c>
      <c r="M14" s="375">
        <v>20911667.897307932</v>
      </c>
      <c r="N14" s="374">
        <v>0.13447364305121431</v>
      </c>
      <c r="O14" s="369">
        <v>90685456.622151613</v>
      </c>
      <c r="P14" s="369">
        <v>6200742.3213624209</v>
      </c>
      <c r="Q14" s="374">
        <v>7.3394842755649808E-2</v>
      </c>
      <c r="R14" s="256"/>
    </row>
    <row r="15" spans="1:18">
      <c r="A15" s="389" t="s">
        <v>113</v>
      </c>
      <c r="B15" s="389" t="s">
        <v>319</v>
      </c>
      <c r="C15" s="175" t="s">
        <v>300</v>
      </c>
      <c r="D15" s="369">
        <v>141648073.33142442</v>
      </c>
      <c r="E15" s="369">
        <v>1072710.2787097096</v>
      </c>
      <c r="F15" s="370">
        <v>7.6308554743511588E-3</v>
      </c>
      <c r="G15" s="377">
        <v>83.587389624746407</v>
      </c>
      <c r="H15" s="377">
        <v>-1.2112493947932563</v>
      </c>
      <c r="I15" s="378">
        <v>3.319416224216075</v>
      </c>
      <c r="J15" s="378">
        <v>5.9358346911322801E-2</v>
      </c>
      <c r="K15" s="370">
        <v>1.8207758618198896E-2</v>
      </c>
      <c r="L15" s="371">
        <v>470188912.74527854</v>
      </c>
      <c r="M15" s="371">
        <v>11905093.070300579</v>
      </c>
      <c r="N15" s="370">
        <v>2.5977554867077472E-2</v>
      </c>
      <c r="O15" s="369">
        <v>188863973.38463402</v>
      </c>
      <c r="P15" s="369">
        <v>-1593277.1266008914</v>
      </c>
      <c r="Q15" s="370">
        <v>-8.3655367402613295E-3</v>
      </c>
      <c r="R15" s="256"/>
    </row>
    <row r="16" spans="1:18">
      <c r="A16" s="389"/>
      <c r="B16" s="389"/>
      <c r="C16" s="175" t="s">
        <v>21</v>
      </c>
      <c r="D16" s="369">
        <v>27812982.896474056</v>
      </c>
      <c r="E16" s="369">
        <v>2612851.5803193301</v>
      </c>
      <c r="F16" s="374">
        <v>0.10368404622734417</v>
      </c>
      <c r="G16" s="379">
        <v>16.412610375253358</v>
      </c>
      <c r="H16" s="379">
        <v>1.2112493947928886</v>
      </c>
      <c r="I16" s="380">
        <v>1.8676540920971136</v>
      </c>
      <c r="J16" s="380">
        <v>-1.2704194237275868E-2</v>
      </c>
      <c r="K16" s="374">
        <v>-6.7562625323079753E-3</v>
      </c>
      <c r="L16" s="375">
        <v>51945031.3200268</v>
      </c>
      <c r="M16" s="375">
        <v>4559755.5829805136</v>
      </c>
      <c r="N16" s="374">
        <v>9.622726705831218E-2</v>
      </c>
      <c r="O16" s="369">
        <v>30861408.303424001</v>
      </c>
      <c r="P16" s="369">
        <v>1513640.6914339252</v>
      </c>
      <c r="Q16" s="374">
        <v>5.157600780563374E-2</v>
      </c>
      <c r="R16" s="256"/>
    </row>
    <row r="17" spans="1:18">
      <c r="A17" s="389"/>
      <c r="B17" s="389" t="s">
        <v>320</v>
      </c>
      <c r="C17" s="175" t="s">
        <v>300</v>
      </c>
      <c r="D17" s="369">
        <v>1780733251.016217</v>
      </c>
      <c r="E17" s="369">
        <v>15329957.759603739</v>
      </c>
      <c r="F17" s="370">
        <v>8.683544331292592E-3</v>
      </c>
      <c r="G17" s="377">
        <v>84.059732791106526</v>
      </c>
      <c r="H17" s="377">
        <v>-1.0031808994126692</v>
      </c>
      <c r="I17" s="378">
        <v>3.2782689825921172</v>
      </c>
      <c r="J17" s="378">
        <v>0.12980074966981681</v>
      </c>
      <c r="K17" s="370">
        <v>4.1226634689383604E-2</v>
      </c>
      <c r="L17" s="371">
        <v>5837722583.0768871</v>
      </c>
      <c r="M17" s="371">
        <v>279406395.9620285</v>
      </c>
      <c r="N17" s="370">
        <v>5.0268172330631536E-2</v>
      </c>
      <c r="O17" s="369">
        <v>2383914533.0598121</v>
      </c>
      <c r="P17" s="369">
        <v>-34097212.058414459</v>
      </c>
      <c r="Q17" s="370">
        <v>-1.4101342612273915E-2</v>
      </c>
      <c r="R17" s="256"/>
    </row>
    <row r="18" spans="1:18">
      <c r="A18" s="389"/>
      <c r="B18" s="389"/>
      <c r="C18" s="175" t="s">
        <v>21</v>
      </c>
      <c r="D18" s="369">
        <v>337680871.76176983</v>
      </c>
      <c r="E18" s="369">
        <v>27675251.000216544</v>
      </c>
      <c r="F18" s="374">
        <v>8.9273384567125275E-2</v>
      </c>
      <c r="G18" s="379">
        <v>15.940267208894712</v>
      </c>
      <c r="H18" s="379">
        <v>1.003180899413822</v>
      </c>
      <c r="I18" s="380">
        <v>1.8727405207561159</v>
      </c>
      <c r="J18" s="380">
        <v>8.8960140013308431E-2</v>
      </c>
      <c r="K18" s="374">
        <v>4.9871688787306523E-2</v>
      </c>
      <c r="L18" s="375">
        <v>632388651.63251603</v>
      </c>
      <c r="M18" s="375">
        <v>79406707.39806211</v>
      </c>
      <c r="N18" s="374">
        <v>0.14359728780655298</v>
      </c>
      <c r="O18" s="369">
        <v>383355947.90291548</v>
      </c>
      <c r="P18" s="369">
        <v>2502337.6734634638</v>
      </c>
      <c r="Q18" s="374">
        <v>6.5703399055502872E-3</v>
      </c>
      <c r="R18" s="256"/>
    </row>
    <row r="19" spans="1:18">
      <c r="A19" s="389"/>
      <c r="B19" s="389" t="s">
        <v>321</v>
      </c>
      <c r="C19" s="175" t="s">
        <v>300</v>
      </c>
      <c r="D19" s="369">
        <v>287787536.81623274</v>
      </c>
      <c r="E19" s="369">
        <v>2618345.2775132656</v>
      </c>
      <c r="F19" s="370">
        <v>9.1817256393832928E-3</v>
      </c>
      <c r="G19" s="377">
        <v>83.777530829128878</v>
      </c>
      <c r="H19" s="377">
        <v>-1.0293993834387436</v>
      </c>
      <c r="I19" s="378">
        <v>3.2734580516592211</v>
      </c>
      <c r="J19" s="378">
        <v>4.2521925030761576E-2</v>
      </c>
      <c r="K19" s="370">
        <v>1.3160868356482794E-2</v>
      </c>
      <c r="L19" s="371">
        <v>942060429.55827165</v>
      </c>
      <c r="M19" s="371">
        <v>20696986.414392114</v>
      </c>
      <c r="N19" s="370">
        <v>2.246343347829146E-2</v>
      </c>
      <c r="O19" s="369">
        <v>383901517.02901077</v>
      </c>
      <c r="P19" s="369">
        <v>-107435.41841316223</v>
      </c>
      <c r="Q19" s="370">
        <v>-2.7977321291193492E-4</v>
      </c>
      <c r="R19" s="256"/>
    </row>
    <row r="20" spans="1:18">
      <c r="A20" s="389"/>
      <c r="B20" s="389"/>
      <c r="C20" s="175" t="s">
        <v>21</v>
      </c>
      <c r="D20" s="369">
        <v>55726450.726792201</v>
      </c>
      <c r="E20" s="369">
        <v>4638698.6125020161</v>
      </c>
      <c r="F20" s="374">
        <v>9.0798643912235993E-2</v>
      </c>
      <c r="G20" s="379">
        <v>16.222469170869353</v>
      </c>
      <c r="H20" s="379">
        <v>1.029399383436532</v>
      </c>
      <c r="I20" s="380">
        <v>1.8624604599431056</v>
      </c>
      <c r="J20" s="380">
        <v>-7.7736932855694274E-3</v>
      </c>
      <c r="K20" s="374">
        <v>-4.1565347698037311E-3</v>
      </c>
      <c r="L20" s="375">
        <v>103788311.05161822</v>
      </c>
      <c r="M20" s="375">
        <v>8242252.2357922643</v>
      </c>
      <c r="N20" s="374">
        <v>8.6264701421960105E-2</v>
      </c>
      <c r="O20" s="369">
        <v>61814026.123816133</v>
      </c>
      <c r="P20" s="369">
        <v>2325222.9891265035</v>
      </c>
      <c r="Q20" s="374">
        <v>3.9086733412032608E-2</v>
      </c>
      <c r="R20" s="256"/>
    </row>
    <row r="21" spans="1:18">
      <c r="A21" s="389" t="s">
        <v>114</v>
      </c>
      <c r="B21" s="389" t="s">
        <v>319</v>
      </c>
      <c r="C21" s="175" t="s">
        <v>300</v>
      </c>
      <c r="D21" s="369">
        <v>134721.02789072308</v>
      </c>
      <c r="E21" s="369">
        <v>-29545.99701324731</v>
      </c>
      <c r="F21" s="370">
        <v>-0.17986566099020626</v>
      </c>
      <c r="G21" s="377">
        <v>99.106937798566534</v>
      </c>
      <c r="H21" s="377">
        <v>-0.86837509710305483</v>
      </c>
      <c r="I21" s="378">
        <v>6.122930785466802</v>
      </c>
      <c r="J21" s="378">
        <v>0.4210911015298775</v>
      </c>
      <c r="K21" s="370">
        <v>7.3851796064376293E-2</v>
      </c>
      <c r="L21" s="371">
        <v>824887.52912184002</v>
      </c>
      <c r="M21" s="371">
        <v>-111736.71223787346</v>
      </c>
      <c r="N21" s="370">
        <v>-0.11929726704026297</v>
      </c>
      <c r="O21" s="369">
        <v>353966.98238098621</v>
      </c>
      <c r="P21" s="369">
        <v>-71949.440755069489</v>
      </c>
      <c r="Q21" s="370">
        <v>-0.16892854289416728</v>
      </c>
      <c r="R21" s="256"/>
    </row>
    <row r="22" spans="1:18">
      <c r="A22" s="389"/>
      <c r="B22" s="389"/>
      <c r="C22" s="175" t="s">
        <v>21</v>
      </c>
      <c r="D22" s="369">
        <v>1213.9842115998267</v>
      </c>
      <c r="E22" s="369">
        <v>1173.4214260041713</v>
      </c>
      <c r="F22" s="374">
        <v>28.92852176626284</v>
      </c>
      <c r="G22" s="379">
        <v>0.89306220143344606</v>
      </c>
      <c r="H22" s="379">
        <v>0.86837509710306504</v>
      </c>
      <c r="I22" s="380">
        <v>1.6861844500542142</v>
      </c>
      <c r="J22" s="380">
        <v>0.10474616465204933</v>
      </c>
      <c r="K22" s="374">
        <v>6.6234746950882148E-2</v>
      </c>
      <c r="L22" s="375">
        <v>2047.0013002109526</v>
      </c>
      <c r="M22" s="375">
        <v>1982.8537581074236</v>
      </c>
      <c r="N22" s="374">
        <v>30.910829832065225</v>
      </c>
      <c r="O22" s="369">
        <v>2424.4357380867004</v>
      </c>
      <c r="P22" s="369">
        <v>2316.2683098316193</v>
      </c>
      <c r="Q22" s="374">
        <v>21.413731907995256</v>
      </c>
      <c r="R22" s="256"/>
    </row>
    <row r="23" spans="1:18">
      <c r="A23" s="389"/>
      <c r="B23" s="389" t="s">
        <v>320</v>
      </c>
      <c r="C23" s="175" t="s">
        <v>300</v>
      </c>
      <c r="D23" s="369">
        <v>1941906.1845690317</v>
      </c>
      <c r="E23" s="369">
        <v>-326112.47058336274</v>
      </c>
      <c r="F23" s="370">
        <v>-0.1437873845713365</v>
      </c>
      <c r="G23" s="377">
        <v>99.472248408798279</v>
      </c>
      <c r="H23" s="377">
        <v>-8.5589351279466541E-2</v>
      </c>
      <c r="I23" s="378">
        <v>6.0263223090729436</v>
      </c>
      <c r="J23" s="378">
        <v>0.65708299060850894</v>
      </c>
      <c r="K23" s="370">
        <v>0.12237915869178097</v>
      </c>
      <c r="L23" s="371">
        <v>11702552.562195078</v>
      </c>
      <c r="M23" s="371">
        <v>-474982.37605998851</v>
      </c>
      <c r="N23" s="370">
        <v>-3.9004805033887202E-2</v>
      </c>
      <c r="O23" s="369">
        <v>5081245.4049793985</v>
      </c>
      <c r="P23" s="369">
        <v>-845263.67421728279</v>
      </c>
      <c r="Q23" s="370">
        <v>-0.14262420978723203</v>
      </c>
      <c r="R23" s="256"/>
    </row>
    <row r="24" spans="1:18">
      <c r="A24" s="389"/>
      <c r="B24" s="389"/>
      <c r="C24" s="175" t="s">
        <v>21</v>
      </c>
      <c r="D24" s="369">
        <v>10302.814053814101</v>
      </c>
      <c r="E24" s="369">
        <v>229.9535808465389</v>
      </c>
      <c r="F24" s="374">
        <v>2.2829024730726996E-2</v>
      </c>
      <c r="G24" s="379">
        <v>0.52775159120166182</v>
      </c>
      <c r="H24" s="379">
        <v>8.5589351279423798E-2</v>
      </c>
      <c r="I24" s="380">
        <v>1.6825250407912724</v>
      </c>
      <c r="J24" s="380">
        <v>-4.5195690183208459E-3</v>
      </c>
      <c r="K24" s="374">
        <v>-2.6789860754369401E-3</v>
      </c>
      <c r="L24" s="375">
        <v>17334.742636158466</v>
      </c>
      <c r="M24" s="375">
        <v>341.37766987442956</v>
      </c>
      <c r="N24" s="374">
        <v>2.0088880015920657E-2</v>
      </c>
      <c r="O24" s="369">
        <v>21409.651690363884</v>
      </c>
      <c r="P24" s="369">
        <v>-623.88276934623718</v>
      </c>
      <c r="Q24" s="374">
        <v>-2.831514709939302E-2</v>
      </c>
      <c r="R24" s="256"/>
    </row>
    <row r="25" spans="1:18">
      <c r="A25" s="389"/>
      <c r="B25" s="389" t="s">
        <v>321</v>
      </c>
      <c r="C25" s="175" t="s">
        <v>300</v>
      </c>
      <c r="D25" s="369">
        <v>260492.17354944252</v>
      </c>
      <c r="E25" s="369">
        <v>-67701.522431633464</v>
      </c>
      <c r="F25" s="370">
        <v>-0.20628526160215219</v>
      </c>
      <c r="G25" s="377">
        <v>99.078915801936446</v>
      </c>
      <c r="H25" s="377">
        <v>-0.88460471074505165</v>
      </c>
      <c r="I25" s="378">
        <v>6.1083079745973023</v>
      </c>
      <c r="J25" s="378">
        <v>0.51807216201274109</v>
      </c>
      <c r="K25" s="370">
        <v>9.2674473739814966E-2</v>
      </c>
      <c r="L25" s="371">
        <v>1591166.4210122442</v>
      </c>
      <c r="M25" s="371">
        <v>-243513.73172565666</v>
      </c>
      <c r="N25" s="370">
        <v>-0.13272816592159681</v>
      </c>
      <c r="O25" s="369">
        <v>684732.24740457535</v>
      </c>
      <c r="P25" s="369">
        <v>-163087.01750012604</v>
      </c>
      <c r="Q25" s="370">
        <v>-0.19236059411607936</v>
      </c>
      <c r="R25" s="256"/>
    </row>
    <row r="26" spans="1:18">
      <c r="A26" s="389"/>
      <c r="B26" s="389"/>
      <c r="C26" s="175" t="s">
        <v>21</v>
      </c>
      <c r="D26" s="369">
        <v>2421.6577546656131</v>
      </c>
      <c r="E26" s="369">
        <v>2301.8906865477561</v>
      </c>
      <c r="F26" s="374">
        <v>19.219729786510069</v>
      </c>
      <c r="G26" s="379">
        <v>0.92108419806355535</v>
      </c>
      <c r="H26" s="379">
        <v>0.8846047107450864</v>
      </c>
      <c r="I26" s="380">
        <v>1.6882651202626404</v>
      </c>
      <c r="J26" s="380">
        <v>-5.4927959029851259E-2</v>
      </c>
      <c r="K26" s="374">
        <v>-3.150996850684195E-2</v>
      </c>
      <c r="L26" s="375">
        <v>4088.4003204154969</v>
      </c>
      <c r="M26" s="375">
        <v>3879.6231961452963</v>
      </c>
      <c r="N26" s="374">
        <v>18.582606737720283</v>
      </c>
      <c r="O26" s="369">
        <v>4794.2552943229675</v>
      </c>
      <c r="P26" s="369">
        <v>4474.8764460086823</v>
      </c>
      <c r="Q26" s="374">
        <v>14.011185993147464</v>
      </c>
      <c r="R26" s="256"/>
    </row>
    <row r="27" spans="1:18">
      <c r="A27" s="389" t="s">
        <v>115</v>
      </c>
      <c r="B27" s="389" t="s">
        <v>319</v>
      </c>
      <c r="C27" s="175" t="s">
        <v>300</v>
      </c>
      <c r="D27" s="369">
        <v>710544.08091557235</v>
      </c>
      <c r="E27" s="369">
        <v>16283.045449707774</v>
      </c>
      <c r="F27" s="370">
        <v>2.3453779800246873E-2</v>
      </c>
      <c r="G27" s="377">
        <v>95.52181647149942</v>
      </c>
      <c r="H27" s="377">
        <v>1.1452833121414585</v>
      </c>
      <c r="I27" s="378">
        <v>5.9118296469147715</v>
      </c>
      <c r="J27" s="378">
        <v>0.15229349673471582</v>
      </c>
      <c r="K27" s="370">
        <v>2.6441972541478845E-2</v>
      </c>
      <c r="L27" s="371">
        <v>4200615.562996489</v>
      </c>
      <c r="M27" s="371">
        <v>201994.03156940406</v>
      </c>
      <c r="N27" s="370">
        <v>5.0515916543197717E-2</v>
      </c>
      <c r="O27" s="369">
        <v>1696532.8011711836</v>
      </c>
      <c r="P27" s="369">
        <v>-33160.034915193915</v>
      </c>
      <c r="Q27" s="370">
        <v>-1.917105408739634E-2</v>
      </c>
      <c r="R27" s="256"/>
    </row>
    <row r="28" spans="1:18">
      <c r="A28" s="389"/>
      <c r="B28" s="389"/>
      <c r="C28" s="175" t="s">
        <v>21</v>
      </c>
      <c r="D28" s="369">
        <v>33311.20488458316</v>
      </c>
      <c r="E28" s="369">
        <v>-8056.6413479103139</v>
      </c>
      <c r="F28" s="374">
        <v>-0.19475612297122713</v>
      </c>
      <c r="G28" s="379">
        <v>4.4781835285005354</v>
      </c>
      <c r="H28" s="379">
        <v>-1.1452833121415695</v>
      </c>
      <c r="I28" s="380">
        <v>6.8649793775323387</v>
      </c>
      <c r="J28" s="380">
        <v>-4.5398095572372732E-2</v>
      </c>
      <c r="K28" s="374">
        <v>-6.5695536530475758E-3</v>
      </c>
      <c r="L28" s="375">
        <v>228680.7345734179</v>
      </c>
      <c r="M28" s="375">
        <v>-57186.698142464593</v>
      </c>
      <c r="N28" s="374">
        <v>-0.20004621582515567</v>
      </c>
      <c r="O28" s="369">
        <v>81457.680523514748</v>
      </c>
      <c r="P28" s="369">
        <v>-22258.75917711253</v>
      </c>
      <c r="Q28" s="374">
        <v>-0.21461167816173995</v>
      </c>
      <c r="R28" s="256"/>
    </row>
    <row r="29" spans="1:18">
      <c r="A29" s="389"/>
      <c r="B29" s="389" t="s">
        <v>320</v>
      </c>
      <c r="C29" s="175" t="s">
        <v>300</v>
      </c>
      <c r="D29" s="369">
        <v>10055608.007776063</v>
      </c>
      <c r="E29" s="369">
        <v>154129.99727892876</v>
      </c>
      <c r="F29" s="370">
        <v>1.5566362629450528E-2</v>
      </c>
      <c r="G29" s="377">
        <v>95.207307286030556</v>
      </c>
      <c r="H29" s="377">
        <v>1.0591061825056443</v>
      </c>
      <c r="I29" s="378">
        <v>5.8635072813709037</v>
      </c>
      <c r="J29" s="378">
        <v>0.28173341291436405</v>
      </c>
      <c r="K29" s="370">
        <v>5.0473813442440361E-2</v>
      </c>
      <c r="L29" s="371">
        <v>58961130.772206508</v>
      </c>
      <c r="M29" s="371">
        <v>3693319.5541165546</v>
      </c>
      <c r="N29" s="370">
        <v>6.682586975522703E-2</v>
      </c>
      <c r="O29" s="369">
        <v>24456382.491793796</v>
      </c>
      <c r="P29" s="369">
        <v>-147696.77368789166</v>
      </c>
      <c r="Q29" s="370">
        <v>-6.0029384596847306E-3</v>
      </c>
      <c r="R29" s="256"/>
    </row>
    <row r="30" spans="1:18">
      <c r="A30" s="389"/>
      <c r="B30" s="389"/>
      <c r="C30" s="175" t="s">
        <v>21</v>
      </c>
      <c r="D30" s="369">
        <v>506194.75129796198</v>
      </c>
      <c r="E30" s="369">
        <v>-109233.45036875113</v>
      </c>
      <c r="F30" s="374">
        <v>-0.17749178551279132</v>
      </c>
      <c r="G30" s="379">
        <v>4.7926927139694193</v>
      </c>
      <c r="H30" s="379">
        <v>-1.059106182505559</v>
      </c>
      <c r="I30" s="380">
        <v>6.9376845940842573</v>
      </c>
      <c r="J30" s="380">
        <v>0.43066796733392998</v>
      </c>
      <c r="K30" s="374">
        <v>6.6185164728710721E-2</v>
      </c>
      <c r="L30" s="375">
        <v>3511819.5276861829</v>
      </c>
      <c r="M30" s="375">
        <v>-492782.01313017262</v>
      </c>
      <c r="N30" s="374">
        <v>-0.12305394384623766</v>
      </c>
      <c r="O30" s="369">
        <v>1256329.2615517909</v>
      </c>
      <c r="P30" s="369">
        <v>-280372.38987931539</v>
      </c>
      <c r="Q30" s="374">
        <v>-0.18245076369782576</v>
      </c>
      <c r="R30" s="256"/>
    </row>
    <row r="31" spans="1:18">
      <c r="A31" s="389"/>
      <c r="B31" s="389" t="s">
        <v>321</v>
      </c>
      <c r="C31" s="175" t="s">
        <v>300</v>
      </c>
      <c r="D31" s="369">
        <v>1369594.2451172739</v>
      </c>
      <c r="E31" s="369">
        <v>-2008.0278493650258</v>
      </c>
      <c r="F31" s="370">
        <v>-1.464001546907517E-3</v>
      </c>
      <c r="G31" s="377">
        <v>95.476130426084424</v>
      </c>
      <c r="H31" s="377">
        <v>1.1697354352293132</v>
      </c>
      <c r="I31" s="378">
        <v>5.9028762530406524</v>
      </c>
      <c r="J31" s="378">
        <v>0.13697996207269458</v>
      </c>
      <c r="K31" s="370">
        <v>2.3756924363566533E-2</v>
      </c>
      <c r="L31" s="371">
        <v>8084545.345803895</v>
      </c>
      <c r="M31" s="371">
        <v>176028.88742233068</v>
      </c>
      <c r="N31" s="370">
        <v>2.2258142642640977E-2</v>
      </c>
      <c r="O31" s="369">
        <v>3273555.8194594383</v>
      </c>
      <c r="P31" s="369">
        <v>-146417.877094083</v>
      </c>
      <c r="Q31" s="370">
        <v>-4.2812574038693811E-2</v>
      </c>
      <c r="R31" s="256"/>
    </row>
    <row r="32" spans="1:18">
      <c r="A32" s="389"/>
      <c r="B32" s="389"/>
      <c r="C32" s="175" t="s">
        <v>21</v>
      </c>
      <c r="D32" s="369">
        <v>64894.395137774394</v>
      </c>
      <c r="E32" s="369">
        <v>-17914.003727166128</v>
      </c>
      <c r="F32" s="374">
        <v>-0.21633075838579668</v>
      </c>
      <c r="G32" s="379">
        <v>4.5238695739156496</v>
      </c>
      <c r="H32" s="379">
        <v>-1.1697354352292315</v>
      </c>
      <c r="I32" s="380">
        <v>6.8798020454383808</v>
      </c>
      <c r="J32" s="380">
        <v>8.0580040059282432E-2</v>
      </c>
      <c r="K32" s="374">
        <v>1.1851361816915641E-2</v>
      </c>
      <c r="L32" s="375">
        <v>446460.59240634681</v>
      </c>
      <c r="M32" s="375">
        <v>-116572.09538636636</v>
      </c>
      <c r="N32" s="374">
        <v>-0.20704321065863887</v>
      </c>
      <c r="O32" s="369">
        <v>158942.10763823986</v>
      </c>
      <c r="P32" s="369">
        <v>-48503.377755236434</v>
      </c>
      <c r="Q32" s="374">
        <v>-0.23381264558848655</v>
      </c>
      <c r="R32" s="256"/>
    </row>
    <row r="33" spans="1:18">
      <c r="A33" s="389" t="s">
        <v>296</v>
      </c>
      <c r="B33" s="389" t="s">
        <v>319</v>
      </c>
      <c r="C33" s="175" t="s">
        <v>300</v>
      </c>
      <c r="D33" s="369">
        <v>82740212.445476606</v>
      </c>
      <c r="E33" s="369">
        <v>768433.7172370255</v>
      </c>
      <c r="F33" s="370">
        <v>9.3743691933855424E-3</v>
      </c>
      <c r="G33" s="377">
        <v>76.992399951135368</v>
      </c>
      <c r="H33" s="377">
        <v>-2.4910925779785345</v>
      </c>
      <c r="I33" s="378">
        <v>2.8298308519727366</v>
      </c>
      <c r="J33" s="378">
        <v>8.6083541370153505E-2</v>
      </c>
      <c r="K33" s="370">
        <v>3.1374442186240463E-2</v>
      </c>
      <c r="L33" s="371">
        <v>234140805.87698829</v>
      </c>
      <c r="M33" s="371">
        <v>9230958.4460709095</v>
      </c>
      <c r="N33" s="370">
        <v>4.1042926983916352E-2</v>
      </c>
      <c r="O33" s="369">
        <v>73836568.330296278</v>
      </c>
      <c r="P33" s="369">
        <v>1036750.978588298</v>
      </c>
      <c r="Q33" s="370">
        <v>1.4241120600338627E-2</v>
      </c>
      <c r="R33" s="256"/>
    </row>
    <row r="34" spans="1:18">
      <c r="A34" s="389"/>
      <c r="B34" s="389"/>
      <c r="C34" s="175" t="s">
        <v>21</v>
      </c>
      <c r="D34" s="369">
        <v>24725215.957833502</v>
      </c>
      <c r="E34" s="369">
        <v>3566424.9036547579</v>
      </c>
      <c r="F34" s="374">
        <v>0.16855523051967605</v>
      </c>
      <c r="G34" s="379">
        <v>23.007600048865772</v>
      </c>
      <c r="H34" s="379">
        <v>2.491092577977863</v>
      </c>
      <c r="I34" s="380">
        <v>1.5120812811203821</v>
      </c>
      <c r="J34" s="380">
        <v>4.7045841865832161E-2</v>
      </c>
      <c r="K34" s="374">
        <v>3.2112425819385212E-2</v>
      </c>
      <c r="L34" s="375">
        <v>37386536.221498996</v>
      </c>
      <c r="M34" s="375">
        <v>6388157.4753449969</v>
      </c>
      <c r="N34" s="374">
        <v>0.20608037367559368</v>
      </c>
      <c r="O34" s="369">
        <v>14829892.583693147</v>
      </c>
      <c r="P34" s="369">
        <v>2003387.5659104045</v>
      </c>
      <c r="Q34" s="374">
        <v>0.15619122770644819</v>
      </c>
      <c r="R34" s="256"/>
    </row>
    <row r="35" spans="1:18">
      <c r="A35" s="389"/>
      <c r="B35" s="389" t="s">
        <v>320</v>
      </c>
      <c r="C35" s="175" t="s">
        <v>300</v>
      </c>
      <c r="D35" s="369">
        <v>1024674046.1707748</v>
      </c>
      <c r="E35" s="369">
        <v>21089475.579279423</v>
      </c>
      <c r="F35" s="370">
        <v>2.1014148879201729E-2</v>
      </c>
      <c r="G35" s="377">
        <v>78.298587008129587</v>
      </c>
      <c r="H35" s="377">
        <v>-2.384923372511409</v>
      </c>
      <c r="I35" s="378">
        <v>2.776668448098413</v>
      </c>
      <c r="J35" s="378">
        <v>0.16360533054514859</v>
      </c>
      <c r="K35" s="370">
        <v>6.2610554427916021E-2</v>
      </c>
      <c r="L35" s="371">
        <v>2845180093.5877271</v>
      </c>
      <c r="M35" s="371">
        <v>222750266.8295598</v>
      </c>
      <c r="N35" s="370">
        <v>8.494041081927535E-2</v>
      </c>
      <c r="O35" s="369">
        <v>914034537.63734984</v>
      </c>
      <c r="P35" s="369">
        <v>11151243.843447447</v>
      </c>
      <c r="Q35" s="370">
        <v>1.2350703485264505E-2</v>
      </c>
      <c r="R35" s="256"/>
    </row>
    <row r="36" spans="1:18">
      <c r="A36" s="389"/>
      <c r="B36" s="389"/>
      <c r="C36" s="175" t="s">
        <v>21</v>
      </c>
      <c r="D36" s="369">
        <v>284000969.97544771</v>
      </c>
      <c r="E36" s="369">
        <v>43732161.038791955</v>
      </c>
      <c r="F36" s="374">
        <v>0.18201347579128116</v>
      </c>
      <c r="G36" s="379">
        <v>21.701412991883018</v>
      </c>
      <c r="H36" s="379">
        <v>2.3849233725186032</v>
      </c>
      <c r="I36" s="380">
        <v>1.4892794050286524</v>
      </c>
      <c r="J36" s="380">
        <v>7.0425398725267208E-2</v>
      </c>
      <c r="K36" s="374">
        <v>4.9635408866871504E-2</v>
      </c>
      <c r="L36" s="375">
        <v>422956795.59259498</v>
      </c>
      <c r="M36" s="375">
        <v>82050433.443078339</v>
      </c>
      <c r="N36" s="374">
        <v>0.24068319794833337</v>
      </c>
      <c r="O36" s="369">
        <v>172696962.01823795</v>
      </c>
      <c r="P36" s="369">
        <v>27905071.912392348</v>
      </c>
      <c r="Q36" s="374">
        <v>0.19272537910785759</v>
      </c>
      <c r="R36" s="256"/>
    </row>
    <row r="37" spans="1:18">
      <c r="A37" s="389"/>
      <c r="B37" s="389" t="s">
        <v>321</v>
      </c>
      <c r="C37" s="175" t="s">
        <v>300</v>
      </c>
      <c r="D37" s="369">
        <v>163571821.32561898</v>
      </c>
      <c r="E37" s="369">
        <v>-59561.638390213251</v>
      </c>
      <c r="F37" s="370">
        <v>-3.6399886935694888E-4</v>
      </c>
      <c r="G37" s="377">
        <v>77.240806751618777</v>
      </c>
      <c r="H37" s="377">
        <v>-2.7104721139962749</v>
      </c>
      <c r="I37" s="378">
        <v>2.8159613546146338</v>
      </c>
      <c r="J37" s="378">
        <v>8.0089891629179011E-2</v>
      </c>
      <c r="K37" s="370">
        <v>2.9273996499010527E-2</v>
      </c>
      <c r="L37" s="371">
        <v>460611927.55687284</v>
      </c>
      <c r="M37" s="371">
        <v>12937496.456795812</v>
      </c>
      <c r="N37" s="370">
        <v>2.8899341928026376E-2</v>
      </c>
      <c r="O37" s="369">
        <v>145455089.06648266</v>
      </c>
      <c r="P37" s="369">
        <v>253301.12907496095</v>
      </c>
      <c r="Q37" s="370">
        <v>1.7444766533050663E-3</v>
      </c>
      <c r="R37" s="256"/>
    </row>
    <row r="38" spans="1:18">
      <c r="A38" s="389"/>
      <c r="B38" s="389"/>
      <c r="C38" s="175" t="s">
        <v>21</v>
      </c>
      <c r="D38" s="369">
        <v>48196838.537860498</v>
      </c>
      <c r="E38" s="369">
        <v>7164349.5967572778</v>
      </c>
      <c r="F38" s="374">
        <v>0.17460187723539672</v>
      </c>
      <c r="G38" s="379">
        <v>22.759193248395945</v>
      </c>
      <c r="H38" s="379">
        <v>2.7104721140034123</v>
      </c>
      <c r="I38" s="380">
        <v>1.5068794765022964</v>
      </c>
      <c r="J38" s="380">
        <v>4.5566932855623632E-2</v>
      </c>
      <c r="K38" s="374">
        <v>3.1182195112013731E-2</v>
      </c>
      <c r="L38" s="375">
        <v>72626826.824996933</v>
      </c>
      <c r="M38" s="375">
        <v>12665536.038319416</v>
      </c>
      <c r="N38" s="374">
        <v>0.2112285421502885</v>
      </c>
      <c r="O38" s="369">
        <v>28866636.243041158</v>
      </c>
      <c r="P38" s="369">
        <v>3871044.455789905</v>
      </c>
      <c r="Q38" s="374">
        <v>0.15486908606677965</v>
      </c>
      <c r="R38" s="271"/>
    </row>
    <row r="39" spans="1:18">
      <c r="D39" s="267"/>
      <c r="E39" s="267"/>
      <c r="F39" s="267"/>
      <c r="G39" s="267"/>
      <c r="H39" s="267"/>
      <c r="I39" s="267"/>
      <c r="J39" s="267"/>
      <c r="K39" s="267"/>
      <c r="L39" s="267"/>
      <c r="M39" s="267"/>
      <c r="N39" s="267"/>
      <c r="O39" s="267"/>
      <c r="P39" s="267"/>
      <c r="Q39" s="267"/>
      <c r="R39" s="256"/>
    </row>
  </sheetData>
  <mergeCells count="32">
    <mergeCell ref="L1:N1"/>
    <mergeCell ref="O1:Q1"/>
    <mergeCell ref="A3:A8"/>
    <mergeCell ref="B3:B4"/>
    <mergeCell ref="B5:B6"/>
    <mergeCell ref="B7:B8"/>
    <mergeCell ref="A1:A2"/>
    <mergeCell ref="B1:B2"/>
    <mergeCell ref="C1:C2"/>
    <mergeCell ref="D1:F1"/>
    <mergeCell ref="G1:H1"/>
    <mergeCell ref="I1:K1"/>
    <mergeCell ref="A9:A14"/>
    <mergeCell ref="B9:B10"/>
    <mergeCell ref="B11:B12"/>
    <mergeCell ref="B13:B14"/>
    <mergeCell ref="A15:A20"/>
    <mergeCell ref="B15:B16"/>
    <mergeCell ref="B17:B18"/>
    <mergeCell ref="B19:B20"/>
    <mergeCell ref="A33:A38"/>
    <mergeCell ref="B33:B34"/>
    <mergeCell ref="B35:B36"/>
    <mergeCell ref="B37:B38"/>
    <mergeCell ref="A21:A26"/>
    <mergeCell ref="B21:B22"/>
    <mergeCell ref="B23:B24"/>
    <mergeCell ref="B25:B26"/>
    <mergeCell ref="A27:A32"/>
    <mergeCell ref="B27:B28"/>
    <mergeCell ref="B29:B30"/>
    <mergeCell ref="B31:B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CFF66"/>
  </sheetPr>
  <dimension ref="A1:R98"/>
  <sheetViews>
    <sheetView zoomScale="81" zoomScaleNormal="70" workbookViewId="0">
      <selection activeCell="C4" sqref="C4:J138"/>
    </sheetView>
  </sheetViews>
  <sheetFormatPr defaultColWidth="9.28515625" defaultRowHeight="15"/>
  <cols>
    <col min="1" max="1" width="23" style="251" customWidth="1"/>
    <col min="2" max="2" width="12.42578125" customWidth="1"/>
    <col min="3" max="3" width="16.7109375" bestFit="1" customWidth="1"/>
    <col min="4" max="4" width="13.5703125" bestFit="1" customWidth="1"/>
    <col min="5" max="5" width="11.85546875" bestFit="1" customWidth="1"/>
    <col min="6" max="6" width="9.140625" bestFit="1" customWidth="1"/>
    <col min="7" max="7" width="7.7109375" bestFit="1" customWidth="1"/>
    <col min="8" max="8" width="7.5703125" bestFit="1" customWidth="1"/>
    <col min="9" max="9" width="7.7109375" bestFit="1" customWidth="1"/>
    <col min="10" max="10" width="7.5703125" bestFit="1" customWidth="1"/>
    <col min="11" max="11" width="9.140625" bestFit="1" customWidth="1"/>
    <col min="12" max="12" width="14.85546875" bestFit="1" customWidth="1"/>
    <col min="13" max="13" width="16.42578125" bestFit="1" customWidth="1"/>
    <col min="14" max="14" width="9.140625" bestFit="1" customWidth="1"/>
    <col min="15" max="15" width="12.7109375" bestFit="1" customWidth="1"/>
    <col min="16" max="16" width="15.42578125" bestFit="1" customWidth="1"/>
    <col min="17" max="17" width="9.140625" bestFit="1" customWidth="1"/>
  </cols>
  <sheetData>
    <row r="1" spans="1:18">
      <c r="A1" s="391" t="s">
        <v>0</v>
      </c>
      <c r="B1" s="391" t="s">
        <v>1</v>
      </c>
      <c r="C1" s="391" t="s">
        <v>301</v>
      </c>
      <c r="D1" s="391" t="s">
        <v>3</v>
      </c>
      <c r="E1" s="391"/>
      <c r="F1" s="391"/>
      <c r="G1" s="391" t="s">
        <v>4</v>
      </c>
      <c r="H1" s="391"/>
      <c r="I1" s="391" t="s">
        <v>5</v>
      </c>
      <c r="J1" s="391"/>
      <c r="K1" s="391"/>
      <c r="L1" s="391" t="s">
        <v>6</v>
      </c>
      <c r="M1" s="391"/>
      <c r="N1" s="391"/>
      <c r="O1" s="391" t="s">
        <v>7</v>
      </c>
      <c r="P1" s="391"/>
      <c r="Q1" s="391"/>
    </row>
    <row r="2" spans="1:18" ht="30">
      <c r="A2" s="394"/>
      <c r="B2" s="390"/>
      <c r="C2" s="390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18">
      <c r="A3" s="393" t="s">
        <v>111</v>
      </c>
      <c r="B3" s="389" t="s">
        <v>319</v>
      </c>
      <c r="C3" s="175" t="s">
        <v>323</v>
      </c>
      <c r="D3" s="369">
        <v>143649944.34685245</v>
      </c>
      <c r="E3" s="369">
        <v>-583857.74042573571</v>
      </c>
      <c r="F3" s="370">
        <v>-4.0479952131639296E-3</v>
      </c>
      <c r="G3" s="377">
        <v>51.708675185075862</v>
      </c>
      <c r="H3" s="377">
        <v>-1.7496621964042944</v>
      </c>
      <c r="I3" s="378">
        <v>3.0599414200884358</v>
      </c>
      <c r="J3" s="378">
        <v>5.5444206303467691E-2</v>
      </c>
      <c r="K3" s="370">
        <v>1.8453738631902701E-2</v>
      </c>
      <c r="L3" s="371">
        <v>439560414.70033246</v>
      </c>
      <c r="M3" s="371">
        <v>6210358.1954926252</v>
      </c>
      <c r="N3" s="370">
        <v>1.4331042773091839E-2</v>
      </c>
      <c r="O3" s="369">
        <v>222330570.65450776</v>
      </c>
      <c r="P3" s="369">
        <v>-3452097.4808402956</v>
      </c>
      <c r="Q3" s="370">
        <v>-1.5289470663757482E-2</v>
      </c>
      <c r="R3" s="256"/>
    </row>
    <row r="4" spans="1:18">
      <c r="A4" s="393"/>
      <c r="B4" s="389"/>
      <c r="C4" s="175" t="s">
        <v>324</v>
      </c>
      <c r="D4" s="369">
        <v>81608278.005453959</v>
      </c>
      <c r="E4" s="369">
        <v>7177726.634304136</v>
      </c>
      <c r="F4" s="374">
        <v>9.6435220511967207E-2</v>
      </c>
      <c r="G4" s="379">
        <v>29.375966409066358</v>
      </c>
      <c r="H4" s="379">
        <v>1.7892740449504814</v>
      </c>
      <c r="I4" s="380">
        <v>2.4234678399598311</v>
      </c>
      <c r="J4" s="380">
        <v>3.9607209803712351E-2</v>
      </c>
      <c r="K4" s="374">
        <v>1.6614733807285738E-2</v>
      </c>
      <c r="L4" s="375">
        <v>197775037.22071889</v>
      </c>
      <c r="M4" s="375">
        <v>20342976.126222312</v>
      </c>
      <c r="N4" s="374">
        <v>0.11465219983770618</v>
      </c>
      <c r="O4" s="369">
        <v>41911042.227180004</v>
      </c>
      <c r="P4" s="369">
        <v>3409376.9414745346</v>
      </c>
      <c r="Q4" s="374">
        <v>8.8551415014776924E-2</v>
      </c>
      <c r="R4" s="256"/>
    </row>
    <row r="5" spans="1:18">
      <c r="A5" s="393"/>
      <c r="B5" s="389"/>
      <c r="C5" s="175" t="s">
        <v>325</v>
      </c>
      <c r="D5" s="369">
        <v>11581244.83509009</v>
      </c>
      <c r="E5" s="369">
        <v>35548.934081356972</v>
      </c>
      <c r="F5" s="370">
        <v>3.0789771691675256E-3</v>
      </c>
      <c r="G5" s="377">
        <v>4.1688204624050904</v>
      </c>
      <c r="H5" s="377">
        <v>-0.1104379211921982</v>
      </c>
      <c r="I5" s="378">
        <v>2.5195143440878742</v>
      </c>
      <c r="J5" s="378">
        <v>-1.6563449540996977E-2</v>
      </c>
      <c r="K5" s="370">
        <v>-6.5311283362867014E-3</v>
      </c>
      <c r="L5" s="371">
        <v>29179112.484403089</v>
      </c>
      <c r="M5" s="371">
        <v>-101670.50213704258</v>
      </c>
      <c r="N5" s="370">
        <v>-3.4722603621555733E-3</v>
      </c>
      <c r="O5" s="369">
        <v>6866625.388868928</v>
      </c>
      <c r="P5" s="369">
        <v>-21922.333290101029</v>
      </c>
      <c r="Q5" s="370">
        <v>-3.182431794670077E-3</v>
      </c>
      <c r="R5" s="256"/>
    </row>
    <row r="6" spans="1:18">
      <c r="A6" s="393"/>
      <c r="B6" s="389"/>
      <c r="C6" s="175" t="s">
        <v>326</v>
      </c>
      <c r="D6" s="369">
        <v>35901079.531766355</v>
      </c>
      <c r="E6" s="369">
        <v>1071748.8203820959</v>
      </c>
      <c r="F6" s="374">
        <v>3.0771444598324878E-2</v>
      </c>
      <c r="G6" s="379">
        <v>12.923062857715323</v>
      </c>
      <c r="H6" s="379">
        <v>1.4035396776233E-2</v>
      </c>
      <c r="I6" s="380">
        <v>2.8895285522684793</v>
      </c>
      <c r="J6" s="380">
        <v>2.757527677875693E-2</v>
      </c>
      <c r="K6" s="374">
        <v>9.6351247292946786E-3</v>
      </c>
      <c r="L6" s="375">
        <v>103737194.36430037</v>
      </c>
      <c r="M6" s="375">
        <v>4057277.2517394125</v>
      </c>
      <c r="N6" s="374">
        <v>4.0703056034425047E-2</v>
      </c>
      <c r="O6" s="369">
        <v>29790047.593322873</v>
      </c>
      <c r="P6" s="369">
        <v>2160035.3080653064</v>
      </c>
      <c r="Q6" s="374">
        <v>7.8177138893920348E-2</v>
      </c>
      <c r="R6" s="256"/>
    </row>
    <row r="7" spans="1:18">
      <c r="A7" s="393"/>
      <c r="B7" s="389" t="s">
        <v>320</v>
      </c>
      <c r="C7" s="175" t="s">
        <v>323</v>
      </c>
      <c r="D7" s="369">
        <v>1807642063.2632787</v>
      </c>
      <c r="E7" s="369">
        <v>304470.43333935738</v>
      </c>
      <c r="F7" s="370">
        <v>1.6846350927864886E-4</v>
      </c>
      <c r="G7" s="377">
        <v>52.553797170031402</v>
      </c>
      <c r="H7" s="377">
        <v>-1.6870947126796167</v>
      </c>
      <c r="I7" s="378">
        <v>3.02235295313355</v>
      </c>
      <c r="J7" s="378">
        <v>0.12565029282674178</v>
      </c>
      <c r="K7" s="370">
        <v>4.3377007432800631E-2</v>
      </c>
      <c r="L7" s="371">
        <v>5463332328.1121941</v>
      </c>
      <c r="M7" s="371">
        <v>228012714.88920593</v>
      </c>
      <c r="N7" s="370">
        <v>4.3552778384973491E-2</v>
      </c>
      <c r="O7" s="369">
        <v>2809838134.3670807</v>
      </c>
      <c r="P7" s="369">
        <v>-63687767.346890926</v>
      </c>
      <c r="Q7" s="370">
        <v>-2.2163630858139504E-2</v>
      </c>
      <c r="R7" s="256"/>
    </row>
    <row r="8" spans="1:18">
      <c r="A8" s="393"/>
      <c r="B8" s="389"/>
      <c r="C8" s="175" t="s">
        <v>324</v>
      </c>
      <c r="D8" s="369">
        <v>978513766.41030407</v>
      </c>
      <c r="E8" s="369">
        <v>108637897.81151474</v>
      </c>
      <c r="F8" s="374">
        <v>0.12488896603892517</v>
      </c>
      <c r="G8" s="379">
        <v>28.448449531637579</v>
      </c>
      <c r="H8" s="379">
        <v>2.3421796641652186</v>
      </c>
      <c r="I8" s="380">
        <v>2.4045718675823422</v>
      </c>
      <c r="J8" s="380">
        <v>8.1174289551890766E-2</v>
      </c>
      <c r="K8" s="374">
        <v>3.4937752504976945E-2</v>
      </c>
      <c r="L8" s="375">
        <v>2352906674.7522564</v>
      </c>
      <c r="M8" s="375">
        <v>331839188.46269393</v>
      </c>
      <c r="N8" s="374">
        <v>0.16419005832997238</v>
      </c>
      <c r="O8" s="369">
        <v>503491945.22358584</v>
      </c>
      <c r="P8" s="369">
        <v>52017908.806745589</v>
      </c>
      <c r="Q8" s="374">
        <v>0.11521794081358448</v>
      </c>
      <c r="R8" s="256"/>
    </row>
    <row r="9" spans="1:18">
      <c r="A9" s="393"/>
      <c r="B9" s="389"/>
      <c r="C9" s="175" t="s">
        <v>325</v>
      </c>
      <c r="D9" s="369">
        <v>147882228.00004792</v>
      </c>
      <c r="E9" s="369">
        <v>-3528251.0719908476</v>
      </c>
      <c r="F9" s="370">
        <v>-2.3302555368787652E-2</v>
      </c>
      <c r="G9" s="377">
        <v>4.2993979689412196</v>
      </c>
      <c r="H9" s="377">
        <v>-0.24465592438622341</v>
      </c>
      <c r="I9" s="378">
        <v>2.4903075893387254</v>
      </c>
      <c r="J9" s="378">
        <v>2.9278098636208671E-2</v>
      </c>
      <c r="K9" s="370">
        <v>1.1896687441909137E-2</v>
      </c>
      <c r="L9" s="371">
        <v>368272234.71683908</v>
      </c>
      <c r="M9" s="371">
        <v>-4353419.4808445573</v>
      </c>
      <c r="N9" s="370">
        <v>-1.1683091144698806E-2</v>
      </c>
      <c r="O9" s="369">
        <v>87087972.077220514</v>
      </c>
      <c r="P9" s="369">
        <v>-2579334.3499816507</v>
      </c>
      <c r="Q9" s="370">
        <v>-2.8765605355567634E-2</v>
      </c>
      <c r="R9" s="256"/>
    </row>
    <row r="10" spans="1:18">
      <c r="A10" s="393"/>
      <c r="B10" s="389"/>
      <c r="C10" s="175" t="s">
        <v>326</v>
      </c>
      <c r="D10" s="369">
        <v>441170088.91172838</v>
      </c>
      <c r="E10" s="369">
        <v>-2483202.3913131356</v>
      </c>
      <c r="F10" s="374">
        <v>-5.5971688703577343E-3</v>
      </c>
      <c r="G10" s="379">
        <v>12.82619155713618</v>
      </c>
      <c r="H10" s="379">
        <v>-0.48850421549885503</v>
      </c>
      <c r="I10" s="380">
        <v>2.8720641900957937</v>
      </c>
      <c r="J10" s="380">
        <v>0.18585481498780831</v>
      </c>
      <c r="K10" s="374">
        <v>6.9188506566185651E-2</v>
      </c>
      <c r="L10" s="375">
        <v>1267068814.1047525</v>
      </c>
      <c r="M10" s="375">
        <v>75323183.709008455</v>
      </c>
      <c r="N10" s="374">
        <v>6.3204077940689246E-2</v>
      </c>
      <c r="O10" s="369">
        <v>365225558.81919718</v>
      </c>
      <c r="P10" s="369">
        <v>10838799.076797187</v>
      </c>
      <c r="Q10" s="374">
        <v>3.058466147176547E-2</v>
      </c>
      <c r="R10" s="256"/>
    </row>
    <row r="11" spans="1:18">
      <c r="A11" s="393"/>
      <c r="B11" s="389" t="s">
        <v>321</v>
      </c>
      <c r="C11" s="175" t="s">
        <v>323</v>
      </c>
      <c r="D11" s="369">
        <v>288095620.23228812</v>
      </c>
      <c r="E11" s="369">
        <v>-1191006.4497950673</v>
      </c>
      <c r="F11" s="370">
        <v>-4.1170463476140756E-3</v>
      </c>
      <c r="G11" s="377">
        <v>51.724585161600011</v>
      </c>
      <c r="H11" s="377">
        <v>-1.5801393378451749</v>
      </c>
      <c r="I11" s="378">
        <v>3.0330845832473861</v>
      </c>
      <c r="J11" s="378">
        <v>3.8173392948845031E-2</v>
      </c>
      <c r="K11" s="370">
        <v>1.2746085116814366E-2</v>
      </c>
      <c r="L11" s="371">
        <v>873818384.22764683</v>
      </c>
      <c r="M11" s="371">
        <v>7430628.7737593651</v>
      </c>
      <c r="N11" s="370">
        <v>8.5765625460237152E-3</v>
      </c>
      <c r="O11" s="369">
        <v>447472340.39919448</v>
      </c>
      <c r="P11" s="369">
        <v>-5354983.3035165668</v>
      </c>
      <c r="Q11" s="370">
        <v>-1.1825662947477538E-2</v>
      </c>
      <c r="R11" s="256"/>
    </row>
    <row r="12" spans="1:18">
      <c r="A12" s="393"/>
      <c r="B12" s="389"/>
      <c r="C12" s="175" t="s">
        <v>324</v>
      </c>
      <c r="D12" s="369">
        <v>163158219.56897545</v>
      </c>
      <c r="E12" s="369">
        <v>14113717.325942427</v>
      </c>
      <c r="F12" s="374">
        <v>9.4694652359122236E-2</v>
      </c>
      <c r="G12" s="379">
        <v>29.293368695108946</v>
      </c>
      <c r="H12" s="379">
        <v>1.8300316534251237</v>
      </c>
      <c r="I12" s="380">
        <v>2.4089590120847468</v>
      </c>
      <c r="J12" s="380">
        <v>3.4005623336733848E-2</v>
      </c>
      <c r="K12" s="374">
        <v>1.4318438205080036E-2</v>
      </c>
      <c r="L12" s="375">
        <v>393041463.42638528</v>
      </c>
      <c r="M12" s="375">
        <v>39067717.7500332</v>
      </c>
      <c r="N12" s="374">
        <v>0.11036897009235788</v>
      </c>
      <c r="O12" s="369">
        <v>83811460.726525903</v>
      </c>
      <c r="P12" s="369">
        <v>6714898.8732279837</v>
      </c>
      <c r="Q12" s="374">
        <v>8.7097254557282747E-2</v>
      </c>
      <c r="R12" s="256"/>
    </row>
    <row r="13" spans="1:18">
      <c r="A13" s="393"/>
      <c r="B13" s="389"/>
      <c r="C13" s="175" t="s">
        <v>325</v>
      </c>
      <c r="D13" s="369">
        <v>23995800.045343157</v>
      </c>
      <c r="E13" s="369">
        <v>-514220.42363076657</v>
      </c>
      <c r="F13" s="370">
        <v>-2.0980007922951099E-2</v>
      </c>
      <c r="G13" s="377">
        <v>4.3081974032279087</v>
      </c>
      <c r="H13" s="377">
        <v>-0.20808426370935695</v>
      </c>
      <c r="I13" s="378">
        <v>2.45193187726503</v>
      </c>
      <c r="J13" s="378">
        <v>-9.3584452501991322E-3</v>
      </c>
      <c r="K13" s="370">
        <v>-3.8022516744938882E-3</v>
      </c>
      <c r="L13" s="371">
        <v>58836067.05165454</v>
      </c>
      <c r="M13" s="371">
        <v>-1490209.1332811564</v>
      </c>
      <c r="N13" s="370">
        <v>-2.4702488327189045E-2</v>
      </c>
      <c r="O13" s="369">
        <v>14054028.080379009</v>
      </c>
      <c r="P13" s="369">
        <v>-289648.44548765384</v>
      </c>
      <c r="Q13" s="370">
        <v>-2.0193459115263539E-2</v>
      </c>
      <c r="R13" s="256"/>
    </row>
    <row r="14" spans="1:18">
      <c r="A14" s="393"/>
      <c r="B14" s="389"/>
      <c r="C14" s="175" t="s">
        <v>326</v>
      </c>
      <c r="D14" s="369">
        <v>71460277.280299678</v>
      </c>
      <c r="E14" s="369">
        <v>1134295.2051338702</v>
      </c>
      <c r="F14" s="374">
        <v>1.6129105796510782E-2</v>
      </c>
      <c r="G14" s="379">
        <v>12.8299527596989</v>
      </c>
      <c r="H14" s="379">
        <v>-0.12850004769389933</v>
      </c>
      <c r="I14" s="380">
        <v>2.8813534940214076</v>
      </c>
      <c r="J14" s="380">
        <v>3.2120485243659402E-2</v>
      </c>
      <c r="K14" s="374">
        <v>1.1273379588367997E-2</v>
      </c>
      <c r="L14" s="375">
        <v>205902319.62533009</v>
      </c>
      <c r="M14" s="375">
        <v>5527210.1220554113</v>
      </c>
      <c r="N14" s="374">
        <v>2.7584314916943721E-2</v>
      </c>
      <c r="O14" s="369">
        <v>59511944.673174024</v>
      </c>
      <c r="P14" s="369">
        <v>3458722.5650433525</v>
      </c>
      <c r="Q14" s="374">
        <v>6.1704259540535059E-2</v>
      </c>
      <c r="R14" s="256"/>
    </row>
    <row r="15" spans="1:18">
      <c r="A15" s="393" t="s">
        <v>112</v>
      </c>
      <c r="B15" s="389" t="s">
        <v>319</v>
      </c>
      <c r="C15" s="175" t="s">
        <v>323</v>
      </c>
      <c r="D15" s="369">
        <v>143233940.53020272</v>
      </c>
      <c r="E15" s="369">
        <v>-548956.41773366928</v>
      </c>
      <c r="F15" s="370">
        <v>-3.8179535214987758E-3</v>
      </c>
      <c r="G15" s="377">
        <v>51.69735423324537</v>
      </c>
      <c r="H15" s="377">
        <v>-1.7395574633794411</v>
      </c>
      <c r="I15" s="378">
        <v>3.052250734632326</v>
      </c>
      <c r="J15" s="378">
        <v>5.597156934984282E-2</v>
      </c>
      <c r="K15" s="370">
        <v>1.8680358625584186E-2</v>
      </c>
      <c r="L15" s="371">
        <v>437185900.20759416</v>
      </c>
      <c r="M15" s="371">
        <v>6372201.7585340142</v>
      </c>
      <c r="N15" s="370">
        <v>1.4791084363088028E-2</v>
      </c>
      <c r="O15" s="369">
        <v>221171792.44340992</v>
      </c>
      <c r="P15" s="369">
        <v>-3338715.7141204178</v>
      </c>
      <c r="Q15" s="370">
        <v>-1.4871088848000692E-2</v>
      </c>
      <c r="R15" s="256"/>
    </row>
    <row r="16" spans="1:18">
      <c r="A16" s="393"/>
      <c r="B16" s="389"/>
      <c r="C16" s="175" t="s">
        <v>324</v>
      </c>
      <c r="D16" s="369">
        <v>81589891.346807018</v>
      </c>
      <c r="E16" s="369">
        <v>7180910.860375151</v>
      </c>
      <c r="F16" s="374">
        <v>9.6505970293257234E-2</v>
      </c>
      <c r="G16" s="379">
        <v>29.448198514921597</v>
      </c>
      <c r="H16" s="379">
        <v>1.7941019283914841</v>
      </c>
      <c r="I16" s="380">
        <v>2.4230970528849802</v>
      </c>
      <c r="J16" s="380">
        <v>3.973265513119939E-2</v>
      </c>
      <c r="K16" s="374">
        <v>1.6670826823059755E-2</v>
      </c>
      <c r="L16" s="375">
        <v>197700225.26765385</v>
      </c>
      <c r="M16" s="375">
        <v>20356510.303136349</v>
      </c>
      <c r="N16" s="374">
        <v>0.11478563143446741</v>
      </c>
      <c r="O16" s="369">
        <v>41898546.378148317</v>
      </c>
      <c r="P16" s="369">
        <v>3411442.6492001787</v>
      </c>
      <c r="Q16" s="374">
        <v>8.8638591077827886E-2</v>
      </c>
      <c r="R16" s="256"/>
    </row>
    <row r="17" spans="1:18">
      <c r="A17" s="393"/>
      <c r="B17" s="389"/>
      <c r="C17" s="175" t="s">
        <v>325</v>
      </c>
      <c r="D17" s="369">
        <v>11580763.905128662</v>
      </c>
      <c r="E17" s="369">
        <v>35265.591121148318</v>
      </c>
      <c r="F17" s="370">
        <v>3.0544884388716709E-3</v>
      </c>
      <c r="G17" s="377">
        <v>4.179839301207914</v>
      </c>
      <c r="H17" s="377">
        <v>-0.11104499028434223</v>
      </c>
      <c r="I17" s="378">
        <v>2.5192967357072376</v>
      </c>
      <c r="J17" s="378">
        <v>-1.6696868650368568E-2</v>
      </c>
      <c r="K17" s="370">
        <v>-6.5839553466058767E-3</v>
      </c>
      <c r="L17" s="371">
        <v>29175380.70318684</v>
      </c>
      <c r="M17" s="371">
        <v>-103929.18025773764</v>
      </c>
      <c r="N17" s="370">
        <v>-3.549577523222376E-3</v>
      </c>
      <c r="O17" s="369">
        <v>6862934.8593058586</v>
      </c>
      <c r="P17" s="369">
        <v>-24147.799280644394</v>
      </c>
      <c r="Q17" s="370">
        <v>-3.5062450209651557E-3</v>
      </c>
      <c r="R17" s="256"/>
    </row>
    <row r="18" spans="1:18">
      <c r="A18" s="393"/>
      <c r="B18" s="389"/>
      <c r="C18" s="175" t="s">
        <v>326</v>
      </c>
      <c r="D18" s="369">
        <v>35592132.899311654</v>
      </c>
      <c r="E18" s="369">
        <v>1025727.7032304853</v>
      </c>
      <c r="F18" s="374">
        <v>2.9674121373395611E-2</v>
      </c>
      <c r="G18" s="379">
        <v>12.846250655405724</v>
      </c>
      <c r="H18" s="379">
        <v>-3.5336594448764913E-4</v>
      </c>
      <c r="I18" s="380">
        <v>2.8590930764385827</v>
      </c>
      <c r="J18" s="380">
        <v>2.3339228959112113E-2</v>
      </c>
      <c r="K18" s="374">
        <v>8.2303437514003319E-3</v>
      </c>
      <c r="L18" s="375">
        <v>101761220.74810384</v>
      </c>
      <c r="M18" s="375">
        <v>3739404.2197823077</v>
      </c>
      <c r="N18" s="374">
        <v>3.8148693344219733E-2</v>
      </c>
      <c r="O18" s="369">
        <v>29187140.89520061</v>
      </c>
      <c r="P18" s="369">
        <v>2102255.5936660506</v>
      </c>
      <c r="Q18" s="374">
        <v>7.7617297258664855E-2</v>
      </c>
      <c r="R18" s="256"/>
    </row>
    <row r="19" spans="1:18">
      <c r="A19" s="393"/>
      <c r="B19" s="389" t="s">
        <v>320</v>
      </c>
      <c r="C19" s="175" t="s">
        <v>323</v>
      </c>
      <c r="D19" s="369">
        <v>1801613065.0948715</v>
      </c>
      <c r="E19" s="369">
        <v>704461.88181209564</v>
      </c>
      <c r="F19" s="370">
        <v>3.9117025736633293E-4</v>
      </c>
      <c r="G19" s="377">
        <v>52.539151666258626</v>
      </c>
      <c r="H19" s="377">
        <v>-1.6799272680926691</v>
      </c>
      <c r="I19" s="378">
        <v>3.0133442961093113</v>
      </c>
      <c r="J19" s="378">
        <v>0.12559704641931946</v>
      </c>
      <c r="K19" s="370">
        <v>4.3493088404050133E-2</v>
      </c>
      <c r="L19" s="371">
        <v>5428880453.4996443</v>
      </c>
      <c r="M19" s="371">
        <v>228311587.62808704</v>
      </c>
      <c r="N19" s="370">
        <v>4.3901271864001085E-2</v>
      </c>
      <c r="O19" s="369">
        <v>2792869611.0900688</v>
      </c>
      <c r="P19" s="369">
        <v>-62576913.370462418</v>
      </c>
      <c r="Q19" s="370">
        <v>-2.1914930934413081E-2</v>
      </c>
      <c r="R19" s="256"/>
    </row>
    <row r="20" spans="1:18">
      <c r="A20" s="393"/>
      <c r="B20" s="389"/>
      <c r="C20" s="175" t="s">
        <v>324</v>
      </c>
      <c r="D20" s="369">
        <v>978288977.79239917</v>
      </c>
      <c r="E20" s="369">
        <v>108697987.97757554</v>
      </c>
      <c r="F20" s="374">
        <v>0.12499898141851999</v>
      </c>
      <c r="G20" s="379">
        <v>28.529140897941577</v>
      </c>
      <c r="H20" s="379">
        <v>2.3487881397552002</v>
      </c>
      <c r="I20" s="380">
        <v>2.4041406349753141</v>
      </c>
      <c r="J20" s="380">
        <v>8.1249596388301981E-2</v>
      </c>
      <c r="K20" s="374">
        <v>3.497779062324214E-2</v>
      </c>
      <c r="L20" s="375">
        <v>2351944284.2591696</v>
      </c>
      <c r="M20" s="375">
        <v>331979166.78230619</v>
      </c>
      <c r="N20" s="374">
        <v>0.16434896024193779</v>
      </c>
      <c r="O20" s="369">
        <v>503327508.67039776</v>
      </c>
      <c r="P20" s="369">
        <v>52039556.309438169</v>
      </c>
      <c r="Q20" s="374">
        <v>0.11531341804536958</v>
      </c>
      <c r="R20" s="256"/>
    </row>
    <row r="21" spans="1:18">
      <c r="A21" s="393"/>
      <c r="B21" s="389"/>
      <c r="C21" s="175" t="s">
        <v>325</v>
      </c>
      <c r="D21" s="369">
        <v>147877649.12895584</v>
      </c>
      <c r="E21" s="369">
        <v>-3529887.2909368575</v>
      </c>
      <c r="F21" s="370">
        <v>-2.3313814981755974E-2</v>
      </c>
      <c r="G21" s="377">
        <v>4.3124499850509581</v>
      </c>
      <c r="H21" s="377">
        <v>-0.245903033952656</v>
      </c>
      <c r="I21" s="378">
        <v>2.4900917890949414</v>
      </c>
      <c r="J21" s="378">
        <v>2.9076827620859724E-2</v>
      </c>
      <c r="K21" s="370">
        <v>1.1814973933942883E-2</v>
      </c>
      <c r="L21" s="371">
        <v>368228919.88667566</v>
      </c>
      <c r="M21" s="371">
        <v>-4387292.5226122141</v>
      </c>
      <c r="N21" s="370">
        <v>-1.1774293164123355E-2</v>
      </c>
      <c r="O21" s="369">
        <v>87042253.717906073</v>
      </c>
      <c r="P21" s="369">
        <v>-2616073.0161756128</v>
      </c>
      <c r="Q21" s="370">
        <v>-2.9178249377044965E-2</v>
      </c>
      <c r="R21" s="256"/>
    </row>
    <row r="22" spans="1:18">
      <c r="A22" s="393"/>
      <c r="B22" s="389"/>
      <c r="C22" s="175" t="s">
        <v>326</v>
      </c>
      <c r="D22" s="369">
        <v>436910950.58708179</v>
      </c>
      <c r="E22" s="369">
        <v>-2947591.0876371264</v>
      </c>
      <c r="F22" s="374">
        <v>-6.7012250720753499E-3</v>
      </c>
      <c r="G22" s="379">
        <v>12.741321176162279</v>
      </c>
      <c r="H22" s="379">
        <v>-0.50128588810569852</v>
      </c>
      <c r="I22" s="380">
        <v>2.8385194543125767</v>
      </c>
      <c r="J22" s="380">
        <v>0.18227017184121186</v>
      </c>
      <c r="K22" s="374">
        <v>6.8619377346853666E-2</v>
      </c>
      <c r="L22" s="375">
        <v>1240180233.0436325</v>
      </c>
      <c r="M22" s="375">
        <v>71806297.331259489</v>
      </c>
      <c r="N22" s="374">
        <v>6.1458318382871358E-2</v>
      </c>
      <c r="O22" s="369">
        <v>356744322.36158121</v>
      </c>
      <c r="P22" s="369">
        <v>10201042.523824513</v>
      </c>
      <c r="Q22" s="374">
        <v>2.9436561368612883E-2</v>
      </c>
      <c r="R22" s="256"/>
    </row>
    <row r="23" spans="1:18">
      <c r="A23" s="393"/>
      <c r="B23" s="389" t="s">
        <v>321</v>
      </c>
      <c r="C23" s="175" t="s">
        <v>323</v>
      </c>
      <c r="D23" s="369">
        <v>287300050.93423945</v>
      </c>
      <c r="E23" s="369">
        <v>-1091303.3905820847</v>
      </c>
      <c r="F23" s="370">
        <v>-3.7841057792354122E-3</v>
      </c>
      <c r="G23" s="377">
        <v>51.714939508133391</v>
      </c>
      <c r="H23" s="377">
        <v>-1.567613545831847</v>
      </c>
      <c r="I23" s="378">
        <v>3.0256188874129597</v>
      </c>
      <c r="J23" s="378">
        <v>3.8806341280547496E-2</v>
      </c>
      <c r="K23" s="370">
        <v>1.2992560022153838E-2</v>
      </c>
      <c r="L23" s="371">
        <v>869260460.46134019</v>
      </c>
      <c r="M23" s="371">
        <v>7889545.1678453684</v>
      </c>
      <c r="N23" s="370">
        <v>9.159289021451536E-3</v>
      </c>
      <c r="O23" s="369">
        <v>445252344.54914427</v>
      </c>
      <c r="P23" s="369">
        <v>-5049834.970040977</v>
      </c>
      <c r="Q23" s="370">
        <v>-1.1214324957149862E-2</v>
      </c>
      <c r="R23" s="256"/>
    </row>
    <row r="24" spans="1:18">
      <c r="A24" s="393"/>
      <c r="B24" s="389"/>
      <c r="C24" s="175" t="s">
        <v>324</v>
      </c>
      <c r="D24" s="369">
        <v>163122086.26274383</v>
      </c>
      <c r="E24" s="369">
        <v>14119113.056596011</v>
      </c>
      <c r="F24" s="374">
        <v>9.4757257206284126E-2</v>
      </c>
      <c r="G24" s="379">
        <v>29.362503752041476</v>
      </c>
      <c r="H24" s="379">
        <v>1.8330417692353969</v>
      </c>
      <c r="I24" s="380">
        <v>2.4085871381062076</v>
      </c>
      <c r="J24" s="380">
        <v>3.4102974123145557E-2</v>
      </c>
      <c r="K24" s="374">
        <v>1.4362266398921675E-2</v>
      </c>
      <c r="L24" s="375">
        <v>392893758.91349608</v>
      </c>
      <c r="M24" s="375">
        <v>39088558.649105608</v>
      </c>
      <c r="N24" s="374">
        <v>0.11048045257643367</v>
      </c>
      <c r="O24" s="369">
        <v>83786604.47776711</v>
      </c>
      <c r="P24" s="369">
        <v>6718260.1458452046</v>
      </c>
      <c r="Q24" s="374">
        <v>8.7172758206802217E-2</v>
      </c>
      <c r="R24" s="256"/>
    </row>
    <row r="25" spans="1:18">
      <c r="A25" s="393"/>
      <c r="B25" s="389"/>
      <c r="C25" s="175" t="s">
        <v>325</v>
      </c>
      <c r="D25" s="369">
        <v>23994902.771732371</v>
      </c>
      <c r="E25" s="369">
        <v>-514890.40415947884</v>
      </c>
      <c r="F25" s="370">
        <v>-2.1007537699907305E-2</v>
      </c>
      <c r="G25" s="377">
        <v>4.3191601996190112</v>
      </c>
      <c r="H25" s="377">
        <v>-0.20921534164377853</v>
      </c>
      <c r="I25" s="378">
        <v>2.4517337646893882</v>
      </c>
      <c r="J25" s="378">
        <v>-9.5142402423320505E-3</v>
      </c>
      <c r="K25" s="370">
        <v>-3.865616233418133E-3</v>
      </c>
      <c r="L25" s="371">
        <v>58829113.305895239</v>
      </c>
      <c r="M25" s="371">
        <v>-1495566.2495576739</v>
      </c>
      <c r="N25" s="370">
        <v>-2.4791946854568672E-2</v>
      </c>
      <c r="O25" s="369">
        <v>14047144.897197008</v>
      </c>
      <c r="P25" s="369">
        <v>-295004.94639280997</v>
      </c>
      <c r="Q25" s="370">
        <v>-2.0569088289414405E-2</v>
      </c>
      <c r="R25" s="256"/>
    </row>
    <row r="26" spans="1:18">
      <c r="A26" s="393"/>
      <c r="B26" s="389"/>
      <c r="C26" s="175" t="s">
        <v>326</v>
      </c>
      <c r="D26" s="369">
        <v>70858450.528315216</v>
      </c>
      <c r="E26" s="369">
        <v>1049801.9557621628</v>
      </c>
      <c r="F26" s="374">
        <v>1.5038279313931851E-2</v>
      </c>
      <c r="G26" s="379">
        <v>12.75475055015094</v>
      </c>
      <c r="H26" s="379">
        <v>-0.14294199649601858</v>
      </c>
      <c r="I26" s="380">
        <v>2.8519440470124917</v>
      </c>
      <c r="J26" s="380">
        <v>2.8642572404137923E-2</v>
      </c>
      <c r="K26" s="374">
        <v>1.0145063381200267E-2</v>
      </c>
      <c r="L26" s="375">
        <v>202084336.16475773</v>
      </c>
      <c r="M26" s="375">
        <v>4993475.7094523311</v>
      </c>
      <c r="N26" s="374">
        <v>2.5335906991916093E-2</v>
      </c>
      <c r="O26" s="369">
        <v>58331380.461280823</v>
      </c>
      <c r="P26" s="369">
        <v>3350546.4878807962</v>
      </c>
      <c r="Q26" s="374">
        <v>6.094026310153472E-2</v>
      </c>
      <c r="R26" s="256"/>
    </row>
    <row r="27" spans="1:18">
      <c r="A27" s="393" t="s">
        <v>113</v>
      </c>
      <c r="B27" s="389" t="s">
        <v>319</v>
      </c>
      <c r="C27" s="175" t="s">
        <v>323</v>
      </c>
      <c r="D27" s="369">
        <v>88482318.148772106</v>
      </c>
      <c r="E27" s="369">
        <v>-1000294.1966853142</v>
      </c>
      <c r="F27" s="370">
        <v>-1.1178643207504592E-2</v>
      </c>
      <c r="G27" s="377">
        <v>52.213954119214925</v>
      </c>
      <c r="H27" s="377">
        <v>-1.7642364970341191</v>
      </c>
      <c r="I27" s="378">
        <v>3.3024581549228373</v>
      </c>
      <c r="J27" s="378">
        <v>4.5014764833767984E-2</v>
      </c>
      <c r="K27" s="370">
        <v>1.3819047468553898E-2</v>
      </c>
      <c r="L27" s="371">
        <v>292209153.1368894</v>
      </c>
      <c r="M27" s="371">
        <v>724609.02427655458</v>
      </c>
      <c r="N27" s="370">
        <v>2.4859260599306679E-3</v>
      </c>
      <c r="O27" s="369">
        <v>163434645.31337547</v>
      </c>
      <c r="P27" s="369">
        <v>-3803316.8637212813</v>
      </c>
      <c r="Q27" s="370">
        <v>-2.2741946949184636E-2</v>
      </c>
      <c r="R27" s="256"/>
    </row>
    <row r="28" spans="1:18">
      <c r="A28" s="393"/>
      <c r="B28" s="389"/>
      <c r="C28" s="175" t="s">
        <v>324</v>
      </c>
      <c r="D28" s="369">
        <v>55236319.297590524</v>
      </c>
      <c r="E28" s="369">
        <v>4433940.2722420916</v>
      </c>
      <c r="F28" s="374">
        <v>8.7278201480086706E-2</v>
      </c>
      <c r="G28" s="379">
        <v>32.595287983633384</v>
      </c>
      <c r="H28" s="379">
        <v>1.9499991737521114</v>
      </c>
      <c r="I28" s="380">
        <v>2.5729385443940527</v>
      </c>
      <c r="J28" s="380">
        <v>5.6876950860837105E-2</v>
      </c>
      <c r="K28" s="374">
        <v>2.2605547895577085E-2</v>
      </c>
      <c r="L28" s="375">
        <v>142119654.97122768</v>
      </c>
      <c r="M28" s="375">
        <v>14297740.245431095</v>
      </c>
      <c r="N28" s="374">
        <v>0.11185672093946168</v>
      </c>
      <c r="O28" s="369">
        <v>28866630.3393718</v>
      </c>
      <c r="P28" s="369">
        <v>2207915.5711729825</v>
      </c>
      <c r="Q28" s="374">
        <v>8.2821530984187014E-2</v>
      </c>
      <c r="R28" s="256"/>
    </row>
    <row r="29" spans="1:18">
      <c r="A29" s="393"/>
      <c r="B29" s="389"/>
      <c r="C29" s="175" t="s">
        <v>325</v>
      </c>
      <c r="D29" s="369">
        <v>5346685.4766482115</v>
      </c>
      <c r="E29" s="369">
        <v>-111199.36569839064</v>
      </c>
      <c r="F29" s="370">
        <v>-2.0374076938307256E-2</v>
      </c>
      <c r="G29" s="377">
        <v>3.1551116201339786</v>
      </c>
      <c r="H29" s="377">
        <v>-0.1372235124654102</v>
      </c>
      <c r="I29" s="378">
        <v>2.7803706621971025</v>
      </c>
      <c r="J29" s="378">
        <v>-1.9299643675847022E-2</v>
      </c>
      <c r="K29" s="370">
        <v>-6.8935415842935506E-3</v>
      </c>
      <c r="L29" s="371">
        <v>14865767.439268017</v>
      </c>
      <c r="M29" s="371">
        <v>-414510.68672382832</v>
      </c>
      <c r="N29" s="370">
        <v>-2.7127168975985008E-2</v>
      </c>
      <c r="O29" s="369">
        <v>3850028.4079114199</v>
      </c>
      <c r="P29" s="369">
        <v>-114073.14920662902</v>
      </c>
      <c r="Q29" s="370">
        <v>-2.8776545596264094E-2</v>
      </c>
      <c r="R29" s="256"/>
    </row>
    <row r="30" spans="1:18">
      <c r="A30" s="393"/>
      <c r="B30" s="389"/>
      <c r="C30" s="175" t="s">
        <v>326</v>
      </c>
      <c r="D30" s="369">
        <v>17058363.910312392</v>
      </c>
      <c r="E30" s="369">
        <v>199763.2589943707</v>
      </c>
      <c r="F30" s="374">
        <v>1.1849338099052309E-2</v>
      </c>
      <c r="G30" s="379">
        <v>10.066244298260209</v>
      </c>
      <c r="H30" s="379">
        <v>-0.10329295180265596</v>
      </c>
      <c r="I30" s="380">
        <v>3.1481051951650159</v>
      </c>
      <c r="J30" s="380">
        <v>3.065088673700922E-2</v>
      </c>
      <c r="K30" s="374">
        <v>9.8320243713419797E-3</v>
      </c>
      <c r="L30" s="375">
        <v>53701524.047069855</v>
      </c>
      <c r="M30" s="375">
        <v>1145606.8125512898</v>
      </c>
      <c r="N30" s="374">
        <v>2.1797865451368411E-2</v>
      </c>
      <c r="O30" s="369">
        <v>16912270.696290016</v>
      </c>
      <c r="P30" s="369">
        <v>1132168.2095584664</v>
      </c>
      <c r="Q30" s="374">
        <v>7.1746568852162546E-2</v>
      </c>
      <c r="R30" s="256"/>
    </row>
    <row r="31" spans="1:18">
      <c r="A31" s="393"/>
      <c r="B31" s="389" t="s">
        <v>320</v>
      </c>
      <c r="C31" s="175" t="s">
        <v>323</v>
      </c>
      <c r="D31" s="369">
        <v>1116395733.1843784</v>
      </c>
      <c r="E31" s="369">
        <v>-20199971.488166332</v>
      </c>
      <c r="F31" s="370">
        <v>-1.777234543921313E-2</v>
      </c>
      <c r="G31" s="377">
        <v>52.699598307077189</v>
      </c>
      <c r="H31" s="377">
        <v>-2.065305948441349</v>
      </c>
      <c r="I31" s="378">
        <v>3.2716906673345494</v>
      </c>
      <c r="J31" s="378">
        <v>0.1347832567724403</v>
      </c>
      <c r="K31" s="370">
        <v>4.2966922236409966E-2</v>
      </c>
      <c r="L31" s="371">
        <v>3652501501.3114424</v>
      </c>
      <c r="M31" s="371">
        <v>87106012.511074543</v>
      </c>
      <c r="N31" s="370">
        <v>2.4430953812751555E-2</v>
      </c>
      <c r="O31" s="369">
        <v>2073011969.5579596</v>
      </c>
      <c r="P31" s="369">
        <v>-75087236.506155968</v>
      </c>
      <c r="Q31" s="370">
        <v>-3.4955199598874949E-2</v>
      </c>
      <c r="R31" s="256"/>
    </row>
    <row r="32" spans="1:18">
      <c r="A32" s="393"/>
      <c r="B32" s="389"/>
      <c r="C32" s="175" t="s">
        <v>324</v>
      </c>
      <c r="D32" s="369">
        <v>673139987.92995584</v>
      </c>
      <c r="E32" s="369">
        <v>68382080.38038218</v>
      </c>
      <c r="F32" s="374">
        <v>0.11307347870399977</v>
      </c>
      <c r="G32" s="379">
        <v>31.7756561709115</v>
      </c>
      <c r="H32" s="379">
        <v>2.6364391489169243</v>
      </c>
      <c r="I32" s="380">
        <v>2.5397285583062659</v>
      </c>
      <c r="J32" s="380">
        <v>8.8378353032281254E-2</v>
      </c>
      <c r="K32" s="374">
        <v>3.6052928236095627E-2</v>
      </c>
      <c r="L32" s="375">
        <v>1709592851.0836439</v>
      </c>
      <c r="M32" s="375">
        <v>227119430.27093101</v>
      </c>
      <c r="N32" s="374">
        <v>0.15320303695321627</v>
      </c>
      <c r="O32" s="369">
        <v>351772801.97497761</v>
      </c>
      <c r="P32" s="369">
        <v>33456118.173154414</v>
      </c>
      <c r="Q32" s="374">
        <v>0.10510325055404084</v>
      </c>
      <c r="R32" s="256"/>
    </row>
    <row r="33" spans="1:18">
      <c r="A33" s="393"/>
      <c r="B33" s="389"/>
      <c r="C33" s="175" t="s">
        <v>325</v>
      </c>
      <c r="D33" s="369">
        <v>68305966.436144099</v>
      </c>
      <c r="E33" s="369">
        <v>-3858004.5101771951</v>
      </c>
      <c r="F33" s="370">
        <v>-5.346164380348397E-2</v>
      </c>
      <c r="G33" s="377">
        <v>3.2243915720582415</v>
      </c>
      <c r="H33" s="377">
        <v>-0.25270493932783777</v>
      </c>
      <c r="I33" s="378">
        <v>2.8096715449029257</v>
      </c>
      <c r="J33" s="378">
        <v>7.292508887719551E-2</v>
      </c>
      <c r="K33" s="370">
        <v>2.6646636818193393E-2</v>
      </c>
      <c r="L33" s="371">
        <v>191917330.24272838</v>
      </c>
      <c r="M33" s="371">
        <v>-5577161.4973601699</v>
      </c>
      <c r="N33" s="370">
        <v>-2.8239579991425585E-2</v>
      </c>
      <c r="O33" s="369">
        <v>49360227.440457173</v>
      </c>
      <c r="P33" s="369">
        <v>-2836213.5134824142</v>
      </c>
      <c r="Q33" s="370">
        <v>-5.4337296981325077E-2</v>
      </c>
      <c r="R33" s="256"/>
    </row>
    <row r="34" spans="1:18">
      <c r="A34" s="393"/>
      <c r="B34" s="389"/>
      <c r="C34" s="175" t="s">
        <v>326</v>
      </c>
      <c r="D34" s="369">
        <v>217077832.03712091</v>
      </c>
      <c r="E34" s="369">
        <v>-4970596.5140732825</v>
      </c>
      <c r="F34" s="374">
        <v>-2.2385191133776884E-2</v>
      </c>
      <c r="G34" s="379">
        <v>10.247185840720231</v>
      </c>
      <c r="H34" s="379">
        <v>-0.45183482221457183</v>
      </c>
      <c r="I34" s="380">
        <v>3.080713036115847</v>
      </c>
      <c r="J34" s="380">
        <v>0.19392276015721688</v>
      </c>
      <c r="K34" s="374">
        <v>6.7175908749664892E-2</v>
      </c>
      <c r="L34" s="375">
        <v>668754507.00852466</v>
      </c>
      <c r="M34" s="375">
        <v>27747262.675042629</v>
      </c>
      <c r="N34" s="374">
        <v>4.3286972058941664E-2</v>
      </c>
      <c r="O34" s="369">
        <v>209131311.33340761</v>
      </c>
      <c r="P34" s="369">
        <v>6083745.1661376953</v>
      </c>
      <c r="Q34" s="374">
        <v>2.9962167392471605E-2</v>
      </c>
      <c r="R34" s="256"/>
    </row>
    <row r="35" spans="1:18">
      <c r="A35" s="393"/>
      <c r="B35" s="389" t="s">
        <v>321</v>
      </c>
      <c r="C35" s="175" t="s">
        <v>323</v>
      </c>
      <c r="D35" s="369">
        <v>179537335.24918455</v>
      </c>
      <c r="E35" s="369">
        <v>-1614017.7895820141</v>
      </c>
      <c r="F35" s="370">
        <v>-8.9097749616952222E-3</v>
      </c>
      <c r="G35" s="377">
        <v>52.264927123730132</v>
      </c>
      <c r="H35" s="377">
        <v>-1.6079687251363168</v>
      </c>
      <c r="I35" s="378">
        <v>3.2553949376460625</v>
      </c>
      <c r="J35" s="378">
        <v>2.2612507851323738E-2</v>
      </c>
      <c r="K35" s="370">
        <v>6.9947509126865332E-3</v>
      </c>
      <c r="L35" s="371">
        <v>584464932.28865933</v>
      </c>
      <c r="M35" s="371">
        <v>-1157978.9486089945</v>
      </c>
      <c r="N35" s="370">
        <v>-1.9773457055539158E-3</v>
      </c>
      <c r="O35" s="369">
        <v>331690338.48648942</v>
      </c>
      <c r="P35" s="369">
        <v>-5009029.1830407977</v>
      </c>
      <c r="Q35" s="370">
        <v>-1.4876859489552563E-2</v>
      </c>
      <c r="R35" s="256"/>
    </row>
    <row r="36" spans="1:18">
      <c r="A36" s="393"/>
      <c r="B36" s="389"/>
      <c r="C36" s="175" t="s">
        <v>324</v>
      </c>
      <c r="D36" s="369">
        <v>111485597.52218795</v>
      </c>
      <c r="E36" s="369">
        <v>9118114.7918154746</v>
      </c>
      <c r="F36" s="374">
        <v>8.9072374826602296E-2</v>
      </c>
      <c r="G36" s="379">
        <v>32.454456460298431</v>
      </c>
      <c r="H36" s="379">
        <v>2.0112240861863206</v>
      </c>
      <c r="I36" s="380">
        <v>2.5470241873133945</v>
      </c>
      <c r="J36" s="380">
        <v>4.8296161431963913E-2</v>
      </c>
      <c r="K36" s="374">
        <v>1.9328298611021245E-2</v>
      </c>
      <c r="L36" s="375">
        <v>283956513.42609894</v>
      </c>
      <c r="M36" s="375">
        <v>28168015.388783872</v>
      </c>
      <c r="N36" s="374">
        <v>0.11012229089626481</v>
      </c>
      <c r="O36" s="369">
        <v>58227919.645279765</v>
      </c>
      <c r="P36" s="369">
        <v>4526695.370926097</v>
      </c>
      <c r="Q36" s="374">
        <v>8.4294081412366065E-2</v>
      </c>
      <c r="R36" s="256"/>
    </row>
    <row r="37" spans="1:18">
      <c r="A37" s="393"/>
      <c r="B37" s="389"/>
      <c r="C37" s="175" t="s">
        <v>325</v>
      </c>
      <c r="D37" s="369">
        <v>11003124.626453804</v>
      </c>
      <c r="E37" s="369">
        <v>-363507.40176289529</v>
      </c>
      <c r="F37" s="370">
        <v>-3.1980220777845104E-2</v>
      </c>
      <c r="G37" s="377">
        <v>3.2031081776766008</v>
      </c>
      <c r="H37" s="377">
        <v>-0.17723302947664399</v>
      </c>
      <c r="I37" s="378">
        <v>2.7689545459163796</v>
      </c>
      <c r="J37" s="378">
        <v>-1.9800778905381122E-3</v>
      </c>
      <c r="K37" s="370">
        <v>-7.1458845456906983E-4</v>
      </c>
      <c r="L37" s="371">
        <v>30467151.953703728</v>
      </c>
      <c r="M37" s="371">
        <v>-1029042.2893545739</v>
      </c>
      <c r="N37" s="370">
        <v>-3.2671956535871724E-2</v>
      </c>
      <c r="O37" s="369">
        <v>7969536.9043176174</v>
      </c>
      <c r="P37" s="369">
        <v>-265501.64098018408</v>
      </c>
      <c r="Q37" s="370">
        <v>-3.2240485520469757E-2</v>
      </c>
      <c r="R37" s="256"/>
    </row>
    <row r="38" spans="1:18">
      <c r="A38" s="393"/>
      <c r="B38" s="389"/>
      <c r="C38" s="175" t="s">
        <v>326</v>
      </c>
      <c r="D38" s="369">
        <v>34619340.380364552</v>
      </c>
      <c r="E38" s="369">
        <v>-368202.39401180297</v>
      </c>
      <c r="F38" s="374">
        <v>-1.0523814043936274E-2</v>
      </c>
      <c r="G38" s="379">
        <v>10.078000208369359</v>
      </c>
      <c r="H38" s="379">
        <v>-0.32700210750277847</v>
      </c>
      <c r="I38" s="380">
        <v>3.1184756372398166</v>
      </c>
      <c r="J38" s="380">
        <v>6.0381152997621257E-2</v>
      </c>
      <c r="K38" s="374">
        <v>1.9744698310910389E-2</v>
      </c>
      <c r="L38" s="375">
        <v>107959569.55347946</v>
      </c>
      <c r="M38" s="375">
        <v>964357.97797125578</v>
      </c>
      <c r="N38" s="374">
        <v>9.0130947335964953E-3</v>
      </c>
      <c r="O38" s="369">
        <v>34314375.93895781</v>
      </c>
      <c r="P38" s="369">
        <v>1905683.2382178828</v>
      </c>
      <c r="Q38" s="374">
        <v>5.8801607822162288E-2</v>
      </c>
      <c r="R38" s="256"/>
    </row>
    <row r="39" spans="1:18">
      <c r="A39" s="393" t="s">
        <v>114</v>
      </c>
      <c r="B39" s="389" t="s">
        <v>319</v>
      </c>
      <c r="C39" s="175" t="s">
        <v>323</v>
      </c>
      <c r="D39" s="369">
        <v>84266.761262042026</v>
      </c>
      <c r="E39" s="369">
        <v>-17451.284960450459</v>
      </c>
      <c r="F39" s="370">
        <v>-0.17156527881275338</v>
      </c>
      <c r="G39" s="377">
        <v>61.990476153863568</v>
      </c>
      <c r="H39" s="377">
        <v>8.3386132754441178E-2</v>
      </c>
      <c r="I39" s="378">
        <v>6.5360182070371078</v>
      </c>
      <c r="J39" s="378">
        <v>0.4710990044467529</v>
      </c>
      <c r="K39" s="370">
        <v>7.7676056136995908E-2</v>
      </c>
      <c r="L39" s="371">
        <v>550769.08585675596</v>
      </c>
      <c r="M39" s="371">
        <v>-66142.645928011974</v>
      </c>
      <c r="N39" s="370">
        <v>-0.10721573690397614</v>
      </c>
      <c r="O39" s="369">
        <v>250028.64776790142</v>
      </c>
      <c r="P39" s="369">
        <v>-49483.891966385709</v>
      </c>
      <c r="Q39" s="370">
        <v>-0.16521475865513141</v>
      </c>
      <c r="R39" s="256"/>
    </row>
    <row r="40" spans="1:18">
      <c r="A40" s="393"/>
      <c r="B40" s="389"/>
      <c r="C40" s="175" t="s">
        <v>324</v>
      </c>
      <c r="D40" s="369">
        <v>2428.2375657558441</v>
      </c>
      <c r="E40" s="369">
        <v>-3223.6277321428061</v>
      </c>
      <c r="F40" s="374">
        <v>-0.57036527982033525</v>
      </c>
      <c r="G40" s="379">
        <v>1.7863223964169197</v>
      </c>
      <c r="H40" s="379">
        <v>-1.6534854526137537</v>
      </c>
      <c r="I40" s="380">
        <v>2.917417672596164</v>
      </c>
      <c r="J40" s="380">
        <v>-0.92374744279878218</v>
      </c>
      <c r="K40" s="374">
        <v>-0.24048626264372472</v>
      </c>
      <c r="L40" s="375">
        <v>7084.1831875979897</v>
      </c>
      <c r="M40" s="375">
        <v>-14625.564631601572</v>
      </c>
      <c r="N40" s="374">
        <v>-0.67368652797832529</v>
      </c>
      <c r="O40" s="369">
        <v>1394.6670879125595</v>
      </c>
      <c r="P40" s="369">
        <v>-1864.0167406797409</v>
      </c>
      <c r="Q40" s="374">
        <v>-0.57201521802284405</v>
      </c>
      <c r="R40" s="256"/>
    </row>
    <row r="41" spans="1:18">
      <c r="A41" s="393"/>
      <c r="B41" s="389"/>
      <c r="C41" s="175" t="s">
        <v>325</v>
      </c>
      <c r="D41" s="369">
        <v>26.868340492248535</v>
      </c>
      <c r="E41" s="369">
        <v>18.811161279678345</v>
      </c>
      <c r="F41" s="370">
        <v>2.3347080638755831</v>
      </c>
      <c r="G41" s="377">
        <v>1.976557773947438E-2</v>
      </c>
      <c r="H41" s="377">
        <v>1.4861860676941036E-2</v>
      </c>
      <c r="I41" s="378">
        <v>3.99</v>
      </c>
      <c r="J41" s="378">
        <v>0.30000000000000027</v>
      </c>
      <c r="K41" s="370">
        <v>8.1300813008130149E-2</v>
      </c>
      <c r="L41" s="371">
        <v>107.20467856407166</v>
      </c>
      <c r="M41" s="371">
        <v>77.473687269687659</v>
      </c>
      <c r="N41" s="370">
        <v>2.6058225406134357</v>
      </c>
      <c r="O41" s="369">
        <v>26.868340492248535</v>
      </c>
      <c r="P41" s="369">
        <v>18.811161279678345</v>
      </c>
      <c r="Q41" s="370">
        <v>2.3347080638755831</v>
      </c>
      <c r="R41" s="256"/>
    </row>
    <row r="42" spans="1:18">
      <c r="A42" s="393"/>
      <c r="B42" s="389"/>
      <c r="C42" s="175" t="s">
        <v>326</v>
      </c>
      <c r="D42" s="369">
        <v>49094.905548807903</v>
      </c>
      <c r="E42" s="369">
        <v>-7227.4732142077555</v>
      </c>
      <c r="F42" s="374">
        <v>-0.12832329480646346</v>
      </c>
      <c r="G42" s="379">
        <v>36.116453582872751</v>
      </c>
      <c r="H42" s="379">
        <v>1.8378304498813876</v>
      </c>
      <c r="I42" s="380">
        <v>5.4595337438091649</v>
      </c>
      <c r="J42" s="380">
        <v>0.26567506155313048</v>
      </c>
      <c r="K42" s="374">
        <v>5.1151769388867993E-2</v>
      </c>
      <c r="L42" s="375">
        <v>268035.29349284054</v>
      </c>
      <c r="M42" s="375">
        <v>-24495.182450761204</v>
      </c>
      <c r="N42" s="374">
        <v>-8.3735489000755392E-2</v>
      </c>
      <c r="O42" s="369">
        <v>104562.86889004707</v>
      </c>
      <c r="P42" s="369">
        <v>-16738.552007930644</v>
      </c>
      <c r="Q42" s="374">
        <v>-0.13799139271426047</v>
      </c>
      <c r="R42" s="256"/>
    </row>
    <row r="43" spans="1:18">
      <c r="A43" s="393"/>
      <c r="B43" s="389" t="s">
        <v>320</v>
      </c>
      <c r="C43" s="175" t="s">
        <v>323</v>
      </c>
      <c r="D43" s="369">
        <v>1200633.7244643893</v>
      </c>
      <c r="E43" s="369">
        <v>-265510.22964231321</v>
      </c>
      <c r="F43" s="370">
        <v>-0.18109424309844407</v>
      </c>
      <c r="G43" s="377">
        <v>61.501290349104863</v>
      </c>
      <c r="H43" s="377">
        <v>-2.8571405589804755</v>
      </c>
      <c r="I43" s="378">
        <v>6.4830561972562846</v>
      </c>
      <c r="J43" s="378">
        <v>0.87140697633150488</v>
      </c>
      <c r="K43" s="370">
        <v>0.15528536122361192</v>
      </c>
      <c r="L43" s="371">
        <v>7783775.9080237532</v>
      </c>
      <c r="M43" s="371">
        <v>-443709.66980270017</v>
      </c>
      <c r="N43" s="370">
        <v>-5.3930166829890686E-2</v>
      </c>
      <c r="O43" s="369">
        <v>3564830.5739394655</v>
      </c>
      <c r="P43" s="369">
        <v>-736402.43262205878</v>
      </c>
      <c r="Q43" s="370">
        <v>-0.17120728672422025</v>
      </c>
      <c r="R43" s="256"/>
    </row>
    <row r="44" spans="1:18">
      <c r="A44" s="393"/>
      <c r="B44" s="389"/>
      <c r="C44" s="175" t="s">
        <v>324</v>
      </c>
      <c r="D44" s="369">
        <v>47601.642208278179</v>
      </c>
      <c r="E44" s="369">
        <v>-21918.53283265364</v>
      </c>
      <c r="F44" s="374">
        <v>-0.31528305013254831</v>
      </c>
      <c r="G44" s="379">
        <v>2.4383476483234108</v>
      </c>
      <c r="H44" s="379">
        <v>-0.61333726266875166</v>
      </c>
      <c r="I44" s="380">
        <v>3.4576951842385348</v>
      </c>
      <c r="J44" s="380">
        <v>-0.24657934493977463</v>
      </c>
      <c r="K44" s="374">
        <v>-6.656616376499272E-2</v>
      </c>
      <c r="L44" s="375">
        <v>164591.96902540923</v>
      </c>
      <c r="M44" s="375">
        <v>-92929.844642732147</v>
      </c>
      <c r="N44" s="374">
        <v>-0.36086203075009143</v>
      </c>
      <c r="O44" s="369">
        <v>26681.446667671204</v>
      </c>
      <c r="P44" s="369">
        <v>-12408.61652822113</v>
      </c>
      <c r="Q44" s="374">
        <v>-0.3174365942065055</v>
      </c>
      <c r="R44" s="256"/>
    </row>
    <row r="45" spans="1:18">
      <c r="A45" s="393"/>
      <c r="B45" s="389"/>
      <c r="C45" s="175" t="s">
        <v>325</v>
      </c>
      <c r="D45" s="369">
        <v>172.52495622634888</v>
      </c>
      <c r="E45" s="369">
        <v>-9.2647535800933838</v>
      </c>
      <c r="F45" s="370">
        <v>-5.0964125471996656E-2</v>
      </c>
      <c r="G45" s="377">
        <v>8.8374224454478879E-3</v>
      </c>
      <c r="H45" s="377">
        <v>8.5750993712449194E-4</v>
      </c>
      <c r="I45" s="378">
        <v>3.9401839182322171</v>
      </c>
      <c r="J45" s="378">
        <v>0.86939749547733136</v>
      </c>
      <c r="K45" s="370">
        <v>0.28311884181686958</v>
      </c>
      <c r="L45" s="371">
        <v>679.78005801677705</v>
      </c>
      <c r="M45" s="371">
        <v>121.54268534660343</v>
      </c>
      <c r="N45" s="370">
        <v>0.2177258121670316</v>
      </c>
      <c r="O45" s="369">
        <v>172.52495622634888</v>
      </c>
      <c r="P45" s="369">
        <v>20.396296501159668</v>
      </c>
      <c r="Q45" s="370">
        <v>0.13407267597048633</v>
      </c>
      <c r="R45" s="256"/>
    </row>
    <row r="46" spans="1:18">
      <c r="A46" s="393"/>
      <c r="B46" s="389"/>
      <c r="C46" s="175" t="s">
        <v>326</v>
      </c>
      <c r="D46" s="369">
        <v>700092.27818812046</v>
      </c>
      <c r="E46" s="369">
        <v>-33712.245418029488</v>
      </c>
      <c r="F46" s="374">
        <v>-4.5941724714855588E-2</v>
      </c>
      <c r="G46" s="379">
        <v>35.861543445501432</v>
      </c>
      <c r="H46" s="379">
        <v>3.6501718402341865</v>
      </c>
      <c r="I46" s="380">
        <v>5.3394028474208248</v>
      </c>
      <c r="J46" s="380">
        <v>0.38166597880112274</v>
      </c>
      <c r="K46" s="374">
        <v>7.69839119976094E-2</v>
      </c>
      <c r="L46" s="375">
        <v>3738074.7036149823</v>
      </c>
      <c r="M46" s="375">
        <v>100064.96257285634</v>
      </c>
      <c r="N46" s="374">
        <v>2.7505413590286933E-2</v>
      </c>
      <c r="O46" s="369">
        <v>1499102.3191006447</v>
      </c>
      <c r="P46" s="369">
        <v>-81958.163288124371</v>
      </c>
      <c r="Q46" s="374">
        <v>-5.1837462387458226E-2</v>
      </c>
      <c r="R46" s="256"/>
    </row>
    <row r="47" spans="1:18">
      <c r="A47" s="393"/>
      <c r="B47" s="389" t="s">
        <v>321</v>
      </c>
      <c r="C47" s="175" t="s">
        <v>323</v>
      </c>
      <c r="D47" s="369">
        <v>164439.38130376194</v>
      </c>
      <c r="E47" s="369">
        <v>-33557.796521433513</v>
      </c>
      <c r="F47" s="370">
        <v>-0.1694862365718186</v>
      </c>
      <c r="G47" s="377">
        <v>62.544971669275746</v>
      </c>
      <c r="H47" s="377">
        <v>2.2376129681408017</v>
      </c>
      <c r="I47" s="378">
        <v>6.5008841025587056</v>
      </c>
      <c r="J47" s="378">
        <v>0.43456723747190829</v>
      </c>
      <c r="K47" s="370">
        <v>7.1636092729173734E-2</v>
      </c>
      <c r="L47" s="371">
        <v>1069001.3597522152</v>
      </c>
      <c r="M47" s="371">
        <v>-132112.25932835764</v>
      </c>
      <c r="N47" s="370">
        <v>-0.1099914756020224</v>
      </c>
      <c r="O47" s="369">
        <v>487893.03732419014</v>
      </c>
      <c r="P47" s="369">
        <v>-95016.487566832569</v>
      </c>
      <c r="Q47" s="370">
        <v>-0.16300383423070036</v>
      </c>
      <c r="R47" s="256"/>
    </row>
    <row r="48" spans="1:18">
      <c r="A48" s="393"/>
      <c r="B48" s="389"/>
      <c r="C48" s="175" t="s">
        <v>324</v>
      </c>
      <c r="D48" s="369">
        <v>4956.4883860349655</v>
      </c>
      <c r="E48" s="369">
        <v>-6070.9042875617743</v>
      </c>
      <c r="F48" s="374">
        <v>-0.55052943767002571</v>
      </c>
      <c r="G48" s="379">
        <v>1.8852140115450502</v>
      </c>
      <c r="H48" s="379">
        <v>-1.4735860118168969</v>
      </c>
      <c r="I48" s="380">
        <v>2.9168026405776062</v>
      </c>
      <c r="J48" s="380">
        <v>-0.87616717433743441</v>
      </c>
      <c r="K48" s="374">
        <v>-0.23099766596931376</v>
      </c>
      <c r="L48" s="375">
        <v>14457.098412379026</v>
      </c>
      <c r="M48" s="375">
        <v>-27369.469135788677</v>
      </c>
      <c r="N48" s="374">
        <v>-0.65435608849016469</v>
      </c>
      <c r="O48" s="369">
        <v>2835.3405059576035</v>
      </c>
      <c r="P48" s="369">
        <v>-3502.2251154184341</v>
      </c>
      <c r="Q48" s="374">
        <v>-0.55261362558609961</v>
      </c>
      <c r="R48" s="256"/>
    </row>
    <row r="49" spans="1:18">
      <c r="A49" s="393"/>
      <c r="B49" s="389"/>
      <c r="C49" s="175" t="s">
        <v>325</v>
      </c>
      <c r="D49" s="369">
        <v>50.62878155708313</v>
      </c>
      <c r="E49" s="369">
        <v>34.618308305740356</v>
      </c>
      <c r="F49" s="370">
        <v>2.1622289211742678</v>
      </c>
      <c r="G49" s="377">
        <v>1.9256796535181756E-2</v>
      </c>
      <c r="H49" s="377">
        <v>1.438021514170299E-2</v>
      </c>
      <c r="I49" s="378">
        <v>3.99</v>
      </c>
      <c r="J49" s="378">
        <v>0.30000000000000027</v>
      </c>
      <c r="K49" s="370">
        <v>8.1300813008130149E-2</v>
      </c>
      <c r="L49" s="371">
        <v>202.00883841276169</v>
      </c>
      <c r="M49" s="371">
        <v>142.93019211530685</v>
      </c>
      <c r="N49" s="370">
        <v>2.419320703383558</v>
      </c>
      <c r="O49" s="369">
        <v>50.62878155708313</v>
      </c>
      <c r="P49" s="369">
        <v>34.618308305740356</v>
      </c>
      <c r="Q49" s="370">
        <v>2.1622289211742678</v>
      </c>
      <c r="R49" s="256"/>
    </row>
    <row r="50" spans="1:18">
      <c r="A50" s="393"/>
      <c r="B50" s="389"/>
      <c r="C50" s="175" t="s">
        <v>326</v>
      </c>
      <c r="D50" s="369">
        <v>93196.820667736858</v>
      </c>
      <c r="E50" s="369">
        <v>-24889.784602051906</v>
      </c>
      <c r="F50" s="374">
        <v>-0.21077568065562555</v>
      </c>
      <c r="G50" s="379">
        <v>35.447667475484614</v>
      </c>
      <c r="H50" s="379">
        <v>-0.51997277084146987</v>
      </c>
      <c r="I50" s="380">
        <v>5.4680955388876988</v>
      </c>
      <c r="J50" s="380">
        <v>0.54691135645717903</v>
      </c>
      <c r="K50" s="374">
        <v>0.11113409622215469</v>
      </c>
      <c r="L50" s="375">
        <v>509609.11933176877</v>
      </c>
      <c r="M50" s="375">
        <v>-71516.814678832132</v>
      </c>
      <c r="N50" s="374">
        <v>-0.12306594920874332</v>
      </c>
      <c r="O50" s="369">
        <v>197881.85715913773</v>
      </c>
      <c r="P50" s="369">
        <v>-57196.159427960345</v>
      </c>
      <c r="Q50" s="374">
        <v>-0.22423006181887234</v>
      </c>
      <c r="R50" s="256"/>
    </row>
    <row r="51" spans="1:18">
      <c r="A51" s="393" t="s">
        <v>115</v>
      </c>
      <c r="B51" s="389" t="s">
        <v>319</v>
      </c>
      <c r="C51" s="175" t="s">
        <v>323</v>
      </c>
      <c r="D51" s="369">
        <v>416003.81664963672</v>
      </c>
      <c r="E51" s="369">
        <v>-34901.32269214245</v>
      </c>
      <c r="F51" s="370">
        <v>-7.7402805262079266E-2</v>
      </c>
      <c r="G51" s="377">
        <v>55.925369435554472</v>
      </c>
      <c r="H51" s="377">
        <v>-5.3698230942395924</v>
      </c>
      <c r="I51" s="378">
        <v>5.7079151625628644</v>
      </c>
      <c r="J51" s="378">
        <v>8.2878243528734963E-2</v>
      </c>
      <c r="K51" s="370">
        <v>1.4733813256992084E-2</v>
      </c>
      <c r="L51" s="371">
        <v>2374514.492738483</v>
      </c>
      <c r="M51" s="371">
        <v>-161843.56304125348</v>
      </c>
      <c r="N51" s="370">
        <v>-6.3809430483386123E-2</v>
      </c>
      <c r="O51" s="369">
        <v>1158778.2110978365</v>
      </c>
      <c r="P51" s="369">
        <v>-113381.76671985816</v>
      </c>
      <c r="Q51" s="370">
        <v>-8.9125399868621086E-2</v>
      </c>
      <c r="R51" s="256"/>
    </row>
    <row r="52" spans="1:18">
      <c r="A52" s="393"/>
      <c r="B52" s="389"/>
      <c r="C52" s="175" t="s">
        <v>324</v>
      </c>
      <c r="D52" s="369">
        <v>18386.658646941185</v>
      </c>
      <c r="E52" s="369">
        <v>-3184.2260710150003</v>
      </c>
      <c r="F52" s="374">
        <v>-0.14761685079909426</v>
      </c>
      <c r="G52" s="379">
        <v>2.4718058737947781</v>
      </c>
      <c r="H52" s="379">
        <v>-0.46049943049876196</v>
      </c>
      <c r="I52" s="380">
        <v>4.0688172060826426</v>
      </c>
      <c r="J52" s="380">
        <v>-2.6802010943003829E-2</v>
      </c>
      <c r="K52" s="374">
        <v>-6.5440680695087175E-3</v>
      </c>
      <c r="L52" s="375">
        <v>74811.9530650425</v>
      </c>
      <c r="M52" s="375">
        <v>-13534.17691406369</v>
      </c>
      <c r="N52" s="374">
        <v>-0.15319490414876707</v>
      </c>
      <c r="O52" s="369">
        <v>12495.849031686783</v>
      </c>
      <c r="P52" s="369">
        <v>-2065.7077256441116</v>
      </c>
      <c r="Q52" s="374">
        <v>-0.14186036287666484</v>
      </c>
      <c r="R52" s="256"/>
    </row>
    <row r="53" spans="1:18">
      <c r="A53" s="393"/>
      <c r="B53" s="389"/>
      <c r="C53" s="175" t="s">
        <v>325</v>
      </c>
      <c r="D53" s="369">
        <v>480.92996142804623</v>
      </c>
      <c r="E53" s="369">
        <v>283.3429602086544</v>
      </c>
      <c r="F53" s="370">
        <v>1.4340161977256944</v>
      </c>
      <c r="G53" s="377">
        <v>6.4653699531181774E-2</v>
      </c>
      <c r="H53" s="377">
        <v>3.779409598173715E-2</v>
      </c>
      <c r="I53" s="378">
        <v>7.7595107719471299</v>
      </c>
      <c r="J53" s="378">
        <v>0.30404514681132433</v>
      </c>
      <c r="K53" s="370">
        <v>4.0781510116048046E-2</v>
      </c>
      <c r="L53" s="371">
        <v>3731.7812162530422</v>
      </c>
      <c r="M53" s="371">
        <v>2258.6781206881997</v>
      </c>
      <c r="N53" s="370">
        <v>1.5332790539158692</v>
      </c>
      <c r="O53" s="369">
        <v>3690.5295630693436</v>
      </c>
      <c r="P53" s="369">
        <v>2225.4659905433655</v>
      </c>
      <c r="Q53" s="370">
        <v>1.5190234965069436</v>
      </c>
      <c r="R53" s="256"/>
    </row>
    <row r="54" spans="1:18">
      <c r="A54" s="393"/>
      <c r="B54" s="389"/>
      <c r="C54" s="175" t="s">
        <v>326</v>
      </c>
      <c r="D54" s="369">
        <v>308946.63245469815</v>
      </c>
      <c r="E54" s="369">
        <v>46021.117151607643</v>
      </c>
      <c r="F54" s="374">
        <v>0.17503480823668352</v>
      </c>
      <c r="G54" s="379">
        <v>41.533163553764105</v>
      </c>
      <c r="H54" s="379">
        <v>5.7915658753164578</v>
      </c>
      <c r="I54" s="380">
        <v>6.3958412509523548</v>
      </c>
      <c r="J54" s="380">
        <v>8.9490259006831607E-2</v>
      </c>
      <c r="K54" s="374">
        <v>1.419049766198054E-2</v>
      </c>
      <c r="L54" s="375">
        <v>1975973.6161965739</v>
      </c>
      <c r="M54" s="375">
        <v>317873.03195714136</v>
      </c>
      <c r="N54" s="374">
        <v>0.19170913693571195</v>
      </c>
      <c r="O54" s="369">
        <v>602906.69812226295</v>
      </c>
      <c r="P54" s="369">
        <v>57779.714399249991</v>
      </c>
      <c r="Q54" s="374">
        <v>0.10599312843520642</v>
      </c>
      <c r="R54" s="256"/>
    </row>
    <row r="55" spans="1:18">
      <c r="A55" s="393"/>
      <c r="B55" s="389" t="s">
        <v>320</v>
      </c>
      <c r="C55" s="175" t="s">
        <v>323</v>
      </c>
      <c r="D55" s="369">
        <v>6050050.7011633152</v>
      </c>
      <c r="E55" s="369">
        <v>-378938.91571195144</v>
      </c>
      <c r="F55" s="370">
        <v>-5.8942219274594219E-2</v>
      </c>
      <c r="G55" s="377">
        <v>57.28236778485094</v>
      </c>
      <c r="H55" s="377">
        <v>-3.8476783254727849</v>
      </c>
      <c r="I55" s="378">
        <v>5.7055133760266799</v>
      </c>
      <c r="J55" s="378">
        <v>0.3001931900633581</v>
      </c>
      <c r="K55" s="370">
        <v>5.5536615729611667E-2</v>
      </c>
      <c r="L55" s="371">
        <v>34518645.201126888</v>
      </c>
      <c r="M55" s="371">
        <v>-232102.15031759441</v>
      </c>
      <c r="N55" s="370">
        <v>-6.6790549270862405E-3</v>
      </c>
      <c r="O55" s="369">
        <v>17005320.427752797</v>
      </c>
      <c r="P55" s="369">
        <v>-1074056.825689327</v>
      </c>
      <c r="Q55" s="370">
        <v>-5.9407844121668399E-2</v>
      </c>
      <c r="R55" s="256"/>
    </row>
    <row r="56" spans="1:18">
      <c r="A56" s="393"/>
      <c r="B56" s="389"/>
      <c r="C56" s="175" t="s">
        <v>324</v>
      </c>
      <c r="D56" s="369">
        <v>239178.30220104754</v>
      </c>
      <c r="E56" s="369">
        <v>-45700.48176486016</v>
      </c>
      <c r="F56" s="374">
        <v>-0.16042079767628212</v>
      </c>
      <c r="G56" s="379">
        <v>2.2645594474443378</v>
      </c>
      <c r="H56" s="379">
        <v>-0.44421039626137837</v>
      </c>
      <c r="I56" s="380">
        <v>4.164946517598632</v>
      </c>
      <c r="J56" s="380">
        <v>0.29533995247361311</v>
      </c>
      <c r="K56" s="374">
        <v>7.6322992403252576E-2</v>
      </c>
      <c r="L56" s="375">
        <v>996164.83683740615</v>
      </c>
      <c r="M56" s="375">
        <v>-106203.97586190223</v>
      </c>
      <c r="N56" s="374">
        <v>-9.6341600595400131E-2</v>
      </c>
      <c r="O56" s="369">
        <v>171809.24460971355</v>
      </c>
      <c r="P56" s="369">
        <v>-14274.811270952225</v>
      </c>
      <c r="Q56" s="374">
        <v>-7.6711630146897414E-2</v>
      </c>
      <c r="R56" s="256"/>
    </row>
    <row r="57" spans="1:18">
      <c r="A57" s="393"/>
      <c r="B57" s="389"/>
      <c r="C57" s="175" t="s">
        <v>325</v>
      </c>
      <c r="D57" s="369">
        <v>6567.2690199413537</v>
      </c>
      <c r="E57" s="369">
        <v>3624.616873870325</v>
      </c>
      <c r="F57" s="370">
        <v>1.2317517307337336</v>
      </c>
      <c r="G57" s="377">
        <v>6.21794325244256E-2</v>
      </c>
      <c r="H57" s="377">
        <v>3.4199225354111996E-2</v>
      </c>
      <c r="I57" s="378">
        <v>7.3595188799738702</v>
      </c>
      <c r="J57" s="378">
        <v>4.1509206743159712</v>
      </c>
      <c r="K57" s="370">
        <v>1.2936866532545033</v>
      </c>
      <c r="L57" s="371">
        <v>48331.94034212589</v>
      </c>
      <c r="M57" s="371">
        <v>38890.151946367027</v>
      </c>
      <c r="N57" s="370">
        <v>4.1189391581616039</v>
      </c>
      <c r="O57" s="369">
        <v>47188.302825927734</v>
      </c>
      <c r="P57" s="369">
        <v>38208.609705448151</v>
      </c>
      <c r="Q57" s="370">
        <v>4.2550017236454867</v>
      </c>
      <c r="R57" s="256"/>
    </row>
    <row r="58" spans="1:18">
      <c r="A58" s="393"/>
      <c r="B58" s="389"/>
      <c r="C58" s="175" t="s">
        <v>326</v>
      </c>
      <c r="D58" s="369">
        <v>4265562.8766321372</v>
      </c>
      <c r="E58" s="369">
        <v>470813.24830929982</v>
      </c>
      <c r="F58" s="374">
        <v>0.12406964738735209</v>
      </c>
      <c r="G58" s="379">
        <v>40.386693199391928</v>
      </c>
      <c r="H58" s="379">
        <v>4.3043173393331173</v>
      </c>
      <c r="I58" s="380">
        <v>6.3078150232806882</v>
      </c>
      <c r="J58" s="380">
        <v>0.14885936809562939</v>
      </c>
      <c r="K58" s="374">
        <v>2.4169579459515787E-2</v>
      </c>
      <c r="L58" s="375">
        <v>26906381.595968585</v>
      </c>
      <c r="M58" s="375">
        <v>3534686.9125982448</v>
      </c>
      <c r="N58" s="374">
        <v>0.15123793804791058</v>
      </c>
      <c r="O58" s="369">
        <v>8486938.7663540058</v>
      </c>
      <c r="P58" s="369">
        <v>643458.86171054933</v>
      </c>
      <c r="Q58" s="374">
        <v>8.2037420830212385E-2</v>
      </c>
      <c r="R58" s="256"/>
    </row>
    <row r="59" spans="1:18">
      <c r="A59" s="393"/>
      <c r="B59" s="389" t="s">
        <v>321</v>
      </c>
      <c r="C59" s="175" t="s">
        <v>323</v>
      </c>
      <c r="D59" s="369">
        <v>795569.29804896191</v>
      </c>
      <c r="E59" s="369">
        <v>-99703.059212171007</v>
      </c>
      <c r="F59" s="370">
        <v>-0.1113661763412289</v>
      </c>
      <c r="G59" s="377">
        <v>55.460132323356184</v>
      </c>
      <c r="H59" s="377">
        <v>-6.0955461793112633</v>
      </c>
      <c r="I59" s="378">
        <v>5.7291348189074398</v>
      </c>
      <c r="J59" s="378">
        <v>0.1254320800672426</v>
      </c>
      <c r="K59" s="370">
        <v>2.2383785492019762E-2</v>
      </c>
      <c r="L59" s="371">
        <v>4557923.7663060585</v>
      </c>
      <c r="M59" s="371">
        <v>-458916.39408607129</v>
      </c>
      <c r="N59" s="370">
        <v>-9.1475187451497589E-2</v>
      </c>
      <c r="O59" s="369">
        <v>2219995.850050211</v>
      </c>
      <c r="P59" s="369">
        <v>-305148.33347551199</v>
      </c>
      <c r="Q59" s="370">
        <v>-0.12084392466233346</v>
      </c>
      <c r="R59" s="256"/>
    </row>
    <row r="60" spans="1:18">
      <c r="A60" s="393"/>
      <c r="B60" s="389"/>
      <c r="C60" s="175" t="s">
        <v>324</v>
      </c>
      <c r="D60" s="369">
        <v>36133.306231617928</v>
      </c>
      <c r="E60" s="369">
        <v>-5395.7306535840034</v>
      </c>
      <c r="F60" s="374">
        <v>-0.12992669848085661</v>
      </c>
      <c r="G60" s="379">
        <v>2.518898039178167</v>
      </c>
      <c r="H60" s="379">
        <v>-0.33648783563140539</v>
      </c>
      <c r="I60" s="380">
        <v>4.0877663378591018</v>
      </c>
      <c r="J60" s="380">
        <v>2.9270774201785699E-2</v>
      </c>
      <c r="K60" s="374">
        <v>7.2122227910995469E-3</v>
      </c>
      <c r="L60" s="375">
        <v>147704.51288916229</v>
      </c>
      <c r="M60" s="375">
        <v>-20840.899072390806</v>
      </c>
      <c r="N60" s="374">
        <v>-0.123651535985713</v>
      </c>
      <c r="O60" s="369">
        <v>24856.248758792877</v>
      </c>
      <c r="P60" s="369">
        <v>-3361.2726172208786</v>
      </c>
      <c r="Q60" s="374">
        <v>-0.11912005212754517</v>
      </c>
      <c r="R60" s="256"/>
    </row>
    <row r="61" spans="1:18">
      <c r="A61" s="393"/>
      <c r="B61" s="389"/>
      <c r="C61" s="175" t="s">
        <v>325</v>
      </c>
      <c r="D61" s="369">
        <v>897.27361078560352</v>
      </c>
      <c r="E61" s="369">
        <v>669.98052871227264</v>
      </c>
      <c r="F61" s="370">
        <v>2.9476503314611171</v>
      </c>
      <c r="G61" s="377">
        <v>6.2550067362406675E-2</v>
      </c>
      <c r="H61" s="377">
        <v>4.6922219844821124E-2</v>
      </c>
      <c r="I61" s="378">
        <v>7.7498609963825906</v>
      </c>
      <c r="J61" s="378">
        <v>0.72532039787394176</v>
      </c>
      <c r="K61" s="370">
        <v>0.10325520761143178</v>
      </c>
      <c r="L61" s="371">
        <v>6953.745759310722</v>
      </c>
      <c r="M61" s="371">
        <v>5357.1162765264507</v>
      </c>
      <c r="N61" s="370">
        <v>3.3552657860134718</v>
      </c>
      <c r="O61" s="369">
        <v>6883.1831820011139</v>
      </c>
      <c r="P61" s="369">
        <v>5356.5009051561356</v>
      </c>
      <c r="Q61" s="370">
        <v>3.5085891716944606</v>
      </c>
      <c r="R61" s="256"/>
    </row>
    <row r="62" spans="1:18">
      <c r="A62" s="393"/>
      <c r="B62" s="389"/>
      <c r="C62" s="175" t="s">
        <v>326</v>
      </c>
      <c r="D62" s="369">
        <v>601826.7519844739</v>
      </c>
      <c r="E62" s="369">
        <v>84493.249371771002</v>
      </c>
      <c r="F62" s="374">
        <v>0.16332452652892676</v>
      </c>
      <c r="G62" s="379">
        <v>41.954096748892432</v>
      </c>
      <c r="H62" s="379">
        <v>6.3841224196192243</v>
      </c>
      <c r="I62" s="380">
        <v>6.3439909375627046</v>
      </c>
      <c r="J62" s="380">
        <v>-4.4265366251181604E-3</v>
      </c>
      <c r="K62" s="374">
        <v>-6.9726615225229247E-4</v>
      </c>
      <c r="L62" s="375">
        <v>3817983.4605723</v>
      </c>
      <c r="M62" s="375">
        <v>533734.41260302532</v>
      </c>
      <c r="N62" s="374">
        <v>0.1625133797124933</v>
      </c>
      <c r="O62" s="369">
        <v>1180564.2118932009</v>
      </c>
      <c r="P62" s="369">
        <v>108176.07716253982</v>
      </c>
      <c r="Q62" s="374">
        <v>0.10087399669869447</v>
      </c>
      <c r="R62" s="256"/>
    </row>
    <row r="63" spans="1:18">
      <c r="A63" s="393" t="s">
        <v>296</v>
      </c>
      <c r="B63" s="389" t="s">
        <v>319</v>
      </c>
      <c r="C63" s="175" t="s">
        <v>323</v>
      </c>
      <c r="D63" s="369">
        <v>54667355.620168678</v>
      </c>
      <c r="E63" s="369">
        <v>468789.06391219795</v>
      </c>
      <c r="F63" s="370">
        <v>8.6494734768604812E-3</v>
      </c>
      <c r="G63" s="377">
        <v>50.869713574310232</v>
      </c>
      <c r="H63" s="377">
        <v>-1.683633770326729</v>
      </c>
      <c r="I63" s="378">
        <v>2.6419053262485614</v>
      </c>
      <c r="J63" s="378">
        <v>8.257117004567327E-2</v>
      </c>
      <c r="K63" s="370">
        <v>3.2262754687796831E-2</v>
      </c>
      <c r="L63" s="371">
        <v>144425977.98484787</v>
      </c>
      <c r="M63" s="371">
        <v>5713735.3801851273</v>
      </c>
      <c r="N63" s="370">
        <v>4.1191284005620013E-2</v>
      </c>
      <c r="O63" s="369">
        <v>57487118.482266545</v>
      </c>
      <c r="P63" s="369">
        <v>514085.04156719893</v>
      </c>
      <c r="Q63" s="370">
        <v>9.0233047201582969E-3</v>
      </c>
      <c r="R63" s="256"/>
    </row>
    <row r="64" spans="1:18">
      <c r="A64" s="393"/>
      <c r="B64" s="389"/>
      <c r="C64" s="175" t="s">
        <v>324</v>
      </c>
      <c r="D64" s="369">
        <v>26351143.811650753</v>
      </c>
      <c r="E64" s="369">
        <v>2750194.2158652395</v>
      </c>
      <c r="F64" s="374">
        <v>0.11652896442592078</v>
      </c>
      <c r="G64" s="379">
        <v>24.520577643590716</v>
      </c>
      <c r="H64" s="379">
        <v>1.6360443324895471</v>
      </c>
      <c r="I64" s="380">
        <v>2.1089591598171022</v>
      </c>
      <c r="J64" s="380">
        <v>1.1582090729125305E-2</v>
      </c>
      <c r="K64" s="374">
        <v>5.5221785819188247E-3</v>
      </c>
      <c r="L64" s="375">
        <v>55573486.113238603</v>
      </c>
      <c r="M64" s="375">
        <v>6073395.6223369092</v>
      </c>
      <c r="N64" s="374">
        <v>0.12269463675936557</v>
      </c>
      <c r="O64" s="369">
        <v>13030521.371688604</v>
      </c>
      <c r="P64" s="369">
        <v>1205391.094767876</v>
      </c>
      <c r="Q64" s="374">
        <v>0.10193469894538537</v>
      </c>
      <c r="R64" s="256"/>
    </row>
    <row r="65" spans="1:18">
      <c r="A65" s="393"/>
      <c r="B65" s="389"/>
      <c r="C65" s="175" t="s">
        <v>325</v>
      </c>
      <c r="D65" s="369">
        <v>6234051.5601399587</v>
      </c>
      <c r="E65" s="369">
        <v>146446.14565826021</v>
      </c>
      <c r="F65" s="370">
        <v>2.4056445135205714E-2</v>
      </c>
      <c r="G65" s="377">
        <v>5.8009833048299742</v>
      </c>
      <c r="H65" s="377">
        <v>-0.10183040726844084</v>
      </c>
      <c r="I65" s="378">
        <v>2.2953782016713049</v>
      </c>
      <c r="J65" s="378">
        <v>-4.212700386742263E-3</v>
      </c>
      <c r="K65" s="370">
        <v>-1.8319347075917091E-3</v>
      </c>
      <c r="L65" s="371">
        <v>14309506.059240252</v>
      </c>
      <c r="M65" s="371">
        <v>310504.03277882934</v>
      </c>
      <c r="N65" s="370">
        <v>2.2180440590829499E-2</v>
      </c>
      <c r="O65" s="369">
        <v>3012879.5830539465</v>
      </c>
      <c r="P65" s="369">
        <v>89906.53876470495</v>
      </c>
      <c r="Q65" s="370">
        <v>3.0758593186604934E-2</v>
      </c>
      <c r="R65" s="256"/>
    </row>
    <row r="66" spans="1:18">
      <c r="A66" s="393"/>
      <c r="B66" s="389"/>
      <c r="C66" s="175" t="s">
        <v>326</v>
      </c>
      <c r="D66" s="369">
        <v>18484674.083450463</v>
      </c>
      <c r="E66" s="369">
        <v>833191.91745032743</v>
      </c>
      <c r="F66" s="374">
        <v>4.7202377093024057E-2</v>
      </c>
      <c r="G66" s="379">
        <v>17.200577300151824</v>
      </c>
      <c r="H66" s="379">
        <v>8.4912950346506477E-2</v>
      </c>
      <c r="I66" s="380">
        <v>2.5854749286777792</v>
      </c>
      <c r="J66" s="380">
        <v>2.6292170366911005E-2</v>
      </c>
      <c r="K66" s="374">
        <v>1.0273658761387002E-2</v>
      </c>
      <c r="L66" s="375">
        <v>47791661.407541081</v>
      </c>
      <c r="M66" s="375">
        <v>2618292.5896817595</v>
      </c>
      <c r="N66" s="374">
        <v>5.7960976969391217E-2</v>
      </c>
      <c r="O66" s="369">
        <v>12170307.330020547</v>
      </c>
      <c r="P66" s="369">
        <v>986825.93611552007</v>
      </c>
      <c r="Q66" s="374">
        <v>8.8239601011303875E-2</v>
      </c>
      <c r="R66" s="256"/>
    </row>
    <row r="67" spans="1:18">
      <c r="A67" s="393"/>
      <c r="B67" s="389" t="s">
        <v>320</v>
      </c>
      <c r="C67" s="175" t="s">
        <v>323</v>
      </c>
      <c r="D67" s="369">
        <v>683995645.65327287</v>
      </c>
      <c r="E67" s="369">
        <v>21148891.066859961</v>
      </c>
      <c r="F67" s="370">
        <v>3.1906154658712833E-2</v>
      </c>
      <c r="G67" s="377">
        <v>52.266272161868287</v>
      </c>
      <c r="H67" s="377">
        <v>-1.0235098571263279</v>
      </c>
      <c r="I67" s="378">
        <v>2.5855843044183522</v>
      </c>
      <c r="J67" s="378">
        <v>0.13110160500694201</v>
      </c>
      <c r="K67" s="370">
        <v>5.3413130611342438E-2</v>
      </c>
      <c r="L67" s="371">
        <v>1768528405.6915991</v>
      </c>
      <c r="M67" s="371">
        <v>141582514.19824791</v>
      </c>
      <c r="N67" s="370">
        <v>8.7023492876146774E-2</v>
      </c>
      <c r="O67" s="369">
        <v>716256013.80743051</v>
      </c>
      <c r="P67" s="369">
        <v>13209928.417578578</v>
      </c>
      <c r="Q67" s="370">
        <v>1.8789562579320004E-2</v>
      </c>
      <c r="R67" s="256"/>
    </row>
    <row r="68" spans="1:18">
      <c r="A68" s="393"/>
      <c r="B68" s="389"/>
      <c r="C68" s="175" t="s">
        <v>324</v>
      </c>
      <c r="D68" s="369">
        <v>305086998.53593928</v>
      </c>
      <c r="E68" s="369">
        <v>40323436.445729971</v>
      </c>
      <c r="F68" s="374">
        <v>0.15229979581552508</v>
      </c>
      <c r="G68" s="379">
        <v>23.312663172434942</v>
      </c>
      <c r="H68" s="379">
        <v>2.0269098475004128</v>
      </c>
      <c r="I68" s="380">
        <v>2.1048195103178218</v>
      </c>
      <c r="J68" s="380">
        <v>7.5710328490764756E-2</v>
      </c>
      <c r="K68" s="374">
        <v>3.7312101866590251E-2</v>
      </c>
      <c r="L68" s="375">
        <v>642153066.8627497</v>
      </c>
      <c r="M68" s="375">
        <v>104918892.01226783</v>
      </c>
      <c r="N68" s="374">
        <v>0.19529452317784493</v>
      </c>
      <c r="O68" s="369">
        <v>151520652.55733085</v>
      </c>
      <c r="P68" s="369">
        <v>18588474.061390355</v>
      </c>
      <c r="Q68" s="374">
        <v>0.13983426941248853</v>
      </c>
      <c r="R68" s="256"/>
    </row>
    <row r="69" spans="1:18">
      <c r="A69" s="393"/>
      <c r="B69" s="389"/>
      <c r="C69" s="175" t="s">
        <v>325</v>
      </c>
      <c r="D69" s="369">
        <v>79569521.769927621</v>
      </c>
      <c r="E69" s="369">
        <v>326138.08606597781</v>
      </c>
      <c r="F69" s="370">
        <v>4.1156506815394562E-3</v>
      </c>
      <c r="G69" s="377">
        <v>6.0801589996157617</v>
      </c>
      <c r="H69" s="377">
        <v>-0.2906387960156307</v>
      </c>
      <c r="I69" s="378">
        <v>2.2157465425454306</v>
      </c>
      <c r="J69" s="378">
        <v>5.8312879108570748E-3</v>
      </c>
      <c r="K69" s="370">
        <v>2.6386929990314598E-3</v>
      </c>
      <c r="L69" s="371">
        <v>176305892.75371051</v>
      </c>
      <c r="M69" s="371">
        <v>1184730.3218841851</v>
      </c>
      <c r="N69" s="370">
        <v>6.7652036192107504E-3</v>
      </c>
      <c r="O69" s="369">
        <v>37680383.80898121</v>
      </c>
      <c r="P69" s="369">
        <v>218650.15749886632</v>
      </c>
      <c r="Q69" s="370">
        <v>5.8366267704808806E-3</v>
      </c>
      <c r="R69" s="256"/>
    </row>
    <row r="70" spans="1:18">
      <c r="A70" s="393"/>
      <c r="B70" s="389"/>
      <c r="C70" s="175" t="s">
        <v>326</v>
      </c>
      <c r="D70" s="369">
        <v>219126601.71978712</v>
      </c>
      <c r="E70" s="369">
        <v>2050293.1198688745</v>
      </c>
      <c r="F70" s="374">
        <v>9.4450340209518684E-3</v>
      </c>
      <c r="G70" s="379">
        <v>16.744157183125349</v>
      </c>
      <c r="H70" s="379">
        <v>-0.70776377256453671</v>
      </c>
      <c r="I70" s="380">
        <v>2.5906021740006038</v>
      </c>
      <c r="J70" s="380">
        <v>0.17795435897300305</v>
      </c>
      <c r="K70" s="374">
        <v>7.3758945613438917E-2</v>
      </c>
      <c r="L70" s="375">
        <v>567669850.79664493</v>
      </c>
      <c r="M70" s="375">
        <v>43941169.158794999</v>
      </c>
      <c r="N70" s="374">
        <v>8.3900635385059208E-2</v>
      </c>
      <c r="O70" s="369">
        <v>146108206.40033501</v>
      </c>
      <c r="P70" s="369">
        <v>4193553.2122371495</v>
      </c>
      <c r="Q70" s="374">
        <v>2.9549825321271726E-2</v>
      </c>
      <c r="R70" s="256"/>
    </row>
    <row r="71" spans="1:18">
      <c r="A71" s="393"/>
      <c r="B71" s="389" t="s">
        <v>321</v>
      </c>
      <c r="C71" s="175" t="s">
        <v>323</v>
      </c>
      <c r="D71" s="369">
        <v>107598276.30375089</v>
      </c>
      <c r="E71" s="369">
        <v>556272.19552065432</v>
      </c>
      <c r="F71" s="370">
        <v>5.1967655142013897E-3</v>
      </c>
      <c r="G71" s="377">
        <v>50.809348452755941</v>
      </c>
      <c r="H71" s="377">
        <v>-1.4920192052672192</v>
      </c>
      <c r="I71" s="378">
        <v>2.6369058739562572</v>
      </c>
      <c r="J71" s="378">
        <v>7.2053947608236246E-2</v>
      </c>
      <c r="K71" s="370">
        <v>2.8092829401980594E-2</v>
      </c>
      <c r="L71" s="371">
        <v>283726526.81292909</v>
      </c>
      <c r="M71" s="371">
        <v>9179636.3757820129</v>
      </c>
      <c r="N71" s="370">
        <v>3.3435586763214634E-2</v>
      </c>
      <c r="O71" s="369">
        <v>113074113.02533066</v>
      </c>
      <c r="P71" s="369">
        <v>54210.700566753745</v>
      </c>
      <c r="Q71" s="370">
        <v>4.7965623267819427E-4</v>
      </c>
      <c r="R71" s="256"/>
    </row>
    <row r="72" spans="1:18">
      <c r="A72" s="393"/>
      <c r="B72" s="389"/>
      <c r="C72" s="175" t="s">
        <v>324</v>
      </c>
      <c r="D72" s="369">
        <v>51631532.252169803</v>
      </c>
      <c r="E72" s="369">
        <v>5007069.1690680534</v>
      </c>
      <c r="F72" s="374">
        <v>0.10739146014708277</v>
      </c>
      <c r="G72" s="379">
        <v>24.381101663231302</v>
      </c>
      <c r="H72" s="379">
        <v>1.6001082963503848</v>
      </c>
      <c r="I72" s="380">
        <v>2.1096175851803713</v>
      </c>
      <c r="J72" s="380">
        <v>8.2555708897085189E-3</v>
      </c>
      <c r="K72" s="374">
        <v>3.9286761793375594E-3</v>
      </c>
      <c r="L72" s="375">
        <v>108922788.38898492</v>
      </c>
      <c r="M72" s="375">
        <v>10947912.729457572</v>
      </c>
      <c r="N72" s="374">
        <v>0.11174204259776437</v>
      </c>
      <c r="O72" s="369">
        <v>25555849.491981387</v>
      </c>
      <c r="P72" s="369">
        <v>2195067.0000345111</v>
      </c>
      <c r="Q72" s="374">
        <v>9.3963761735772894E-2</v>
      </c>
      <c r="R72" s="256"/>
    </row>
    <row r="73" spans="1:18">
      <c r="A73" s="393"/>
      <c r="B73" s="389"/>
      <c r="C73" s="175" t="s">
        <v>325</v>
      </c>
      <c r="D73" s="369">
        <v>12991727.516497012</v>
      </c>
      <c r="E73" s="369">
        <v>-151417.62070488371</v>
      </c>
      <c r="F73" s="370">
        <v>-1.1520653475574393E-2</v>
      </c>
      <c r="G73" s="377">
        <v>6.1348678906851868</v>
      </c>
      <c r="H73" s="377">
        <v>-0.28695195219182601</v>
      </c>
      <c r="I73" s="378">
        <v>2.183062976601001</v>
      </c>
      <c r="J73" s="378">
        <v>-1.0356173290980486E-2</v>
      </c>
      <c r="K73" s="370">
        <v>-4.721474822306759E-3</v>
      </c>
      <c r="L73" s="371">
        <v>28361759.3433531</v>
      </c>
      <c r="M73" s="371">
        <v>-466666.89039521292</v>
      </c>
      <c r="N73" s="370">
        <v>-1.6187733822559631E-2</v>
      </c>
      <c r="O73" s="369">
        <v>6077557.3640978336</v>
      </c>
      <c r="P73" s="369">
        <v>-29537.923720929772</v>
      </c>
      <c r="Q73" s="370">
        <v>-4.8366567621511052E-3</v>
      </c>
      <c r="R73" s="256"/>
    </row>
    <row r="74" spans="1:18">
      <c r="A74" s="393"/>
      <c r="B74" s="389"/>
      <c r="C74" s="175" t="s">
        <v>326</v>
      </c>
      <c r="D74" s="369">
        <v>36145913.327282928</v>
      </c>
      <c r="E74" s="369">
        <v>1442894.1343759596</v>
      </c>
      <c r="F74" s="374">
        <v>4.1578345859626997E-2</v>
      </c>
      <c r="G74" s="379">
        <v>17.068584818258941</v>
      </c>
      <c r="H74" s="379">
        <v>0.112480709665288</v>
      </c>
      <c r="I74" s="380">
        <v>2.5899236974401152</v>
      </c>
      <c r="J74" s="380">
        <v>1.0478881754373948E-2</v>
      </c>
      <c r="K74" s="374">
        <v>4.0624562660349656E-3</v>
      </c>
      <c r="L74" s="375">
        <v>93615157.491946533</v>
      </c>
      <c r="M74" s="375">
        <v>4100634.5461598784</v>
      </c>
      <c r="N74" s="374">
        <v>4.5809712337330735E-2</v>
      </c>
      <c r="O74" s="369">
        <v>23819122.665163875</v>
      </c>
      <c r="P74" s="369">
        <v>1502059.409090884</v>
      </c>
      <c r="Q74" s="374">
        <v>6.7305424188468826E-2</v>
      </c>
      <c r="R74" s="271"/>
    </row>
    <row r="75" spans="1:18">
      <c r="A75" s="393"/>
      <c r="B75" s="389"/>
      <c r="C75" s="175"/>
      <c r="D75" s="270"/>
      <c r="E75" s="270"/>
      <c r="F75" s="270"/>
      <c r="G75" s="270"/>
      <c r="H75" s="270"/>
      <c r="I75" s="270"/>
      <c r="J75" s="270"/>
      <c r="K75" s="270"/>
      <c r="L75" s="270"/>
      <c r="M75" s="270"/>
      <c r="N75" s="270"/>
      <c r="O75" s="270"/>
      <c r="P75" s="270"/>
      <c r="Q75" s="270"/>
    </row>
    <row r="76" spans="1:18">
      <c r="A76" s="393"/>
      <c r="B76" s="389"/>
      <c r="C76" s="175"/>
      <c r="D76" s="176"/>
      <c r="E76" s="176"/>
      <c r="F76" s="177"/>
      <c r="G76" s="187"/>
      <c r="H76" s="187"/>
      <c r="I76" s="188"/>
      <c r="J76" s="188"/>
      <c r="K76" s="177"/>
      <c r="L76" s="178"/>
      <c r="M76" s="178"/>
      <c r="N76" s="177"/>
      <c r="O76" s="176"/>
      <c r="P76" s="176"/>
      <c r="Q76" s="177"/>
    </row>
    <row r="77" spans="1:18">
      <c r="A77" s="393"/>
      <c r="B77" s="389"/>
      <c r="C77" s="175"/>
      <c r="D77" s="176"/>
      <c r="E77" s="176"/>
      <c r="F77" s="177"/>
      <c r="G77" s="187"/>
      <c r="H77" s="187"/>
      <c r="I77" s="188"/>
      <c r="J77" s="188"/>
      <c r="K77" s="177"/>
      <c r="L77" s="178"/>
      <c r="M77" s="178"/>
      <c r="N77" s="177"/>
      <c r="O77" s="176"/>
      <c r="P77" s="176"/>
      <c r="Q77" s="177"/>
    </row>
    <row r="78" spans="1:18">
      <c r="A78" s="393"/>
      <c r="B78" s="389"/>
      <c r="C78" s="175"/>
      <c r="D78" s="176"/>
      <c r="E78" s="176"/>
      <c r="F78" s="177"/>
      <c r="G78" s="187"/>
      <c r="H78" s="187"/>
      <c r="I78" s="188"/>
      <c r="J78" s="188"/>
      <c r="K78" s="177"/>
      <c r="L78" s="178"/>
      <c r="M78" s="178"/>
      <c r="N78" s="177"/>
      <c r="O78" s="176"/>
      <c r="P78" s="176"/>
      <c r="Q78" s="177"/>
    </row>
    <row r="79" spans="1:18">
      <c r="A79" s="393"/>
      <c r="B79" s="389"/>
      <c r="C79" s="175"/>
      <c r="D79" s="176"/>
      <c r="E79" s="176"/>
      <c r="F79" s="177"/>
      <c r="G79" s="187"/>
      <c r="H79" s="187"/>
      <c r="I79" s="188"/>
      <c r="J79" s="188"/>
      <c r="K79" s="177"/>
      <c r="L79" s="178"/>
      <c r="M79" s="178"/>
      <c r="N79" s="177"/>
      <c r="O79" s="176"/>
      <c r="P79" s="176"/>
      <c r="Q79" s="177"/>
    </row>
    <row r="80" spans="1:18">
      <c r="A80" s="393"/>
      <c r="B80" s="389"/>
      <c r="C80" s="175"/>
      <c r="D80" s="176"/>
      <c r="E80" s="176"/>
      <c r="F80" s="177"/>
      <c r="G80" s="187"/>
      <c r="H80" s="187"/>
      <c r="I80" s="188"/>
      <c r="J80" s="188"/>
      <c r="K80" s="177"/>
      <c r="L80" s="178"/>
      <c r="M80" s="178"/>
      <c r="N80" s="177"/>
      <c r="O80" s="176"/>
      <c r="P80" s="176"/>
      <c r="Q80" s="177"/>
    </row>
    <row r="81" spans="1:17">
      <c r="A81" s="393"/>
      <c r="B81" s="389"/>
      <c r="C81" s="175"/>
      <c r="D81" s="176"/>
      <c r="E81" s="176"/>
      <c r="F81" s="177"/>
      <c r="G81" s="187"/>
      <c r="H81" s="187"/>
      <c r="I81" s="188"/>
      <c r="J81" s="188"/>
      <c r="K81" s="177"/>
      <c r="L81" s="178"/>
      <c r="M81" s="178"/>
      <c r="N81" s="177"/>
      <c r="O81" s="176"/>
      <c r="P81" s="176"/>
      <c r="Q81" s="177"/>
    </row>
    <row r="82" spans="1:17">
      <c r="A82" s="393"/>
      <c r="B82" s="389"/>
      <c r="C82" s="175"/>
      <c r="D82" s="176"/>
      <c r="E82" s="176"/>
      <c r="F82" s="177"/>
      <c r="G82" s="187"/>
      <c r="H82" s="187"/>
      <c r="I82" s="188"/>
      <c r="J82" s="188"/>
      <c r="K82" s="177"/>
      <c r="L82" s="178"/>
      <c r="M82" s="178"/>
      <c r="N82" s="177"/>
      <c r="O82" s="176"/>
      <c r="P82" s="176"/>
      <c r="Q82" s="177"/>
    </row>
    <row r="83" spans="1:17">
      <c r="A83" s="393"/>
      <c r="B83" s="389"/>
      <c r="C83" s="175"/>
      <c r="D83" s="176"/>
      <c r="E83" s="176"/>
      <c r="F83" s="177"/>
      <c r="G83" s="187"/>
      <c r="H83" s="187"/>
      <c r="I83" s="188"/>
      <c r="J83" s="188"/>
      <c r="K83" s="177"/>
      <c r="L83" s="178"/>
      <c r="M83" s="178"/>
      <c r="N83" s="177"/>
      <c r="O83" s="176"/>
      <c r="P83" s="176"/>
      <c r="Q83" s="177"/>
    </row>
    <row r="84" spans="1:17">
      <c r="A84" s="393"/>
      <c r="B84" s="389"/>
      <c r="C84" s="175"/>
      <c r="D84" s="176"/>
      <c r="E84" s="176"/>
      <c r="F84" s="177"/>
      <c r="G84" s="187"/>
      <c r="H84" s="187"/>
      <c r="I84" s="188"/>
      <c r="J84" s="188"/>
      <c r="K84" s="177"/>
      <c r="L84" s="178"/>
      <c r="M84" s="178"/>
      <c r="N84" s="177"/>
      <c r="O84" s="176"/>
      <c r="P84" s="176"/>
      <c r="Q84" s="177"/>
    </row>
    <row r="85" spans="1:17">
      <c r="A85" s="393"/>
      <c r="B85" s="389"/>
      <c r="C85" s="175"/>
      <c r="D85" s="176"/>
      <c r="E85" s="176"/>
      <c r="F85" s="177"/>
      <c r="G85" s="187"/>
      <c r="H85" s="187"/>
      <c r="I85" s="188"/>
      <c r="J85" s="188"/>
      <c r="K85" s="177"/>
      <c r="L85" s="178"/>
      <c r="M85" s="178"/>
      <c r="N85" s="177"/>
      <c r="O85" s="176"/>
      <c r="P85" s="176"/>
      <c r="Q85" s="177"/>
    </row>
    <row r="86" spans="1:17">
      <c r="A86" s="393"/>
      <c r="B86" s="389"/>
      <c r="C86" s="175"/>
      <c r="D86" s="176"/>
      <c r="E86" s="176"/>
      <c r="F86" s="177"/>
      <c r="G86" s="187"/>
      <c r="H86" s="187"/>
      <c r="I86" s="188"/>
      <c r="J86" s="188"/>
      <c r="K86" s="177"/>
      <c r="L86" s="178"/>
      <c r="M86" s="178"/>
      <c r="N86" s="177"/>
      <c r="O86" s="176"/>
      <c r="P86" s="176"/>
      <c r="Q86" s="177"/>
    </row>
    <row r="87" spans="1:17">
      <c r="A87" s="393"/>
      <c r="B87" s="389"/>
      <c r="C87" s="175"/>
      <c r="D87" s="176"/>
      <c r="E87" s="176"/>
      <c r="F87" s="177"/>
      <c r="G87" s="187"/>
      <c r="H87" s="187"/>
      <c r="I87" s="188"/>
      <c r="J87" s="188"/>
      <c r="K87" s="177"/>
      <c r="L87" s="178"/>
      <c r="M87" s="178"/>
      <c r="N87" s="177"/>
      <c r="O87" s="176"/>
      <c r="P87" s="176"/>
      <c r="Q87" s="177"/>
    </row>
    <row r="88" spans="1:17">
      <c r="A88" s="393"/>
      <c r="B88" s="389"/>
      <c r="C88" s="175"/>
      <c r="D88" s="176"/>
      <c r="E88" s="176"/>
      <c r="F88" s="177"/>
      <c r="G88" s="187"/>
      <c r="H88" s="187"/>
      <c r="I88" s="188"/>
      <c r="J88" s="188"/>
      <c r="K88" s="177"/>
      <c r="L88" s="178"/>
      <c r="M88" s="178"/>
      <c r="N88" s="177"/>
      <c r="O88" s="176"/>
      <c r="P88" s="176"/>
      <c r="Q88" s="177"/>
    </row>
    <row r="89" spans="1:17">
      <c r="A89" s="393"/>
      <c r="B89" s="389"/>
      <c r="C89" s="175"/>
      <c r="D89" s="176"/>
      <c r="E89" s="176"/>
      <c r="F89" s="177"/>
      <c r="G89" s="187"/>
      <c r="H89" s="187"/>
      <c r="I89" s="188"/>
      <c r="J89" s="188"/>
      <c r="K89" s="177"/>
      <c r="L89" s="178"/>
      <c r="M89" s="178"/>
      <c r="N89" s="177"/>
      <c r="O89" s="176"/>
      <c r="P89" s="176"/>
      <c r="Q89" s="177"/>
    </row>
    <row r="90" spans="1:17">
      <c r="A90" s="393"/>
      <c r="B90" s="389"/>
      <c r="C90" s="175"/>
      <c r="D90" s="176"/>
      <c r="E90" s="176"/>
      <c r="F90" s="177"/>
      <c r="G90" s="187"/>
      <c r="H90" s="187"/>
      <c r="I90" s="188"/>
      <c r="J90" s="188"/>
      <c r="K90" s="177"/>
      <c r="L90" s="178"/>
      <c r="M90" s="178"/>
      <c r="N90" s="177"/>
      <c r="O90" s="176"/>
      <c r="P90" s="176"/>
      <c r="Q90" s="177"/>
    </row>
    <row r="91" spans="1:17">
      <c r="A91" s="393"/>
      <c r="B91" s="389"/>
      <c r="C91" s="175"/>
      <c r="D91" s="176"/>
      <c r="E91" s="176"/>
      <c r="F91" s="177"/>
      <c r="G91" s="187"/>
      <c r="H91" s="187"/>
      <c r="I91" s="188"/>
      <c r="J91" s="188"/>
      <c r="K91" s="177"/>
      <c r="L91" s="178"/>
      <c r="M91" s="178"/>
      <c r="N91" s="177"/>
      <c r="O91" s="176"/>
      <c r="P91" s="176"/>
      <c r="Q91" s="177"/>
    </row>
    <row r="92" spans="1:17">
      <c r="A92" s="393"/>
      <c r="B92" s="389"/>
      <c r="C92" s="175"/>
      <c r="D92" s="176"/>
      <c r="E92" s="176"/>
      <c r="F92" s="177"/>
      <c r="G92" s="187"/>
      <c r="H92" s="187"/>
      <c r="I92" s="188"/>
      <c r="J92" s="188"/>
      <c r="K92" s="177"/>
      <c r="L92" s="178"/>
      <c r="M92" s="178"/>
      <c r="N92" s="177"/>
      <c r="O92" s="176"/>
      <c r="P92" s="176"/>
      <c r="Q92" s="177"/>
    </row>
    <row r="93" spans="1:17">
      <c r="A93" s="393"/>
      <c r="B93" s="389"/>
      <c r="C93" s="175"/>
      <c r="D93" s="176"/>
      <c r="E93" s="176"/>
      <c r="F93" s="177"/>
      <c r="G93" s="187"/>
      <c r="H93" s="187"/>
      <c r="I93" s="188"/>
      <c r="J93" s="188"/>
      <c r="K93" s="177"/>
      <c r="L93" s="178"/>
      <c r="M93" s="178"/>
      <c r="N93" s="177"/>
      <c r="O93" s="176"/>
      <c r="P93" s="176"/>
      <c r="Q93" s="177"/>
    </row>
    <row r="94" spans="1:17">
      <c r="A94" s="393"/>
      <c r="B94" s="389"/>
      <c r="C94" s="175"/>
      <c r="D94" s="176"/>
      <c r="E94" s="176"/>
      <c r="F94" s="177"/>
      <c r="G94" s="187"/>
      <c r="H94" s="187"/>
      <c r="I94" s="188"/>
      <c r="J94" s="188"/>
      <c r="K94" s="177"/>
      <c r="L94" s="178"/>
      <c r="M94" s="178"/>
      <c r="N94" s="177"/>
      <c r="O94" s="176"/>
      <c r="P94" s="176"/>
      <c r="Q94" s="177"/>
    </row>
    <row r="95" spans="1:17">
      <c r="A95" s="393"/>
      <c r="B95" s="389"/>
      <c r="C95" s="175"/>
      <c r="D95" s="176"/>
      <c r="E95" s="176"/>
      <c r="F95" s="177"/>
      <c r="G95" s="187"/>
      <c r="H95" s="187"/>
      <c r="I95" s="188"/>
      <c r="J95" s="188"/>
      <c r="K95" s="177"/>
      <c r="L95" s="178"/>
      <c r="M95" s="178"/>
      <c r="N95" s="177"/>
      <c r="O95" s="176"/>
      <c r="P95" s="176"/>
      <c r="Q95" s="177"/>
    </row>
    <row r="96" spans="1:17">
      <c r="A96" s="393"/>
      <c r="B96" s="389"/>
      <c r="C96" s="175"/>
      <c r="D96" s="176"/>
      <c r="E96" s="176"/>
      <c r="F96" s="177"/>
      <c r="G96" s="187"/>
      <c r="H96" s="187"/>
      <c r="I96" s="188"/>
      <c r="J96" s="188"/>
      <c r="K96" s="177"/>
      <c r="L96" s="178"/>
      <c r="M96" s="178"/>
      <c r="N96" s="177"/>
      <c r="O96" s="176"/>
      <c r="P96" s="176"/>
      <c r="Q96" s="177"/>
    </row>
    <row r="97" spans="1:17">
      <c r="A97" s="393"/>
      <c r="B97" s="389"/>
      <c r="C97" s="175"/>
      <c r="D97" s="176"/>
      <c r="E97" s="176"/>
      <c r="F97" s="177"/>
      <c r="G97" s="187"/>
      <c r="H97" s="187"/>
      <c r="I97" s="188"/>
      <c r="J97" s="188"/>
      <c r="K97" s="177"/>
      <c r="L97" s="178"/>
      <c r="M97" s="178"/>
      <c r="N97" s="177"/>
      <c r="O97" s="176"/>
      <c r="P97" s="176"/>
      <c r="Q97" s="177"/>
    </row>
    <row r="98" spans="1:17">
      <c r="A98" s="393"/>
      <c r="B98" s="389"/>
      <c r="C98" s="175"/>
      <c r="D98" s="176"/>
      <c r="E98" s="176"/>
      <c r="F98" s="177"/>
      <c r="G98" s="187"/>
      <c r="H98" s="187"/>
      <c r="I98" s="188"/>
      <c r="J98" s="188"/>
      <c r="K98" s="177"/>
      <c r="L98" s="178"/>
      <c r="M98" s="178"/>
      <c r="N98" s="177"/>
      <c r="O98" s="176"/>
      <c r="P98" s="176"/>
      <c r="Q98" s="177"/>
    </row>
  </sheetData>
  <mergeCells count="40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39:A50"/>
    <mergeCell ref="B39:B42"/>
    <mergeCell ref="B43:B46"/>
    <mergeCell ref="B47:B50"/>
    <mergeCell ref="A51:A62"/>
    <mergeCell ref="B51:B54"/>
    <mergeCell ref="B55:B58"/>
    <mergeCell ref="B59:B62"/>
    <mergeCell ref="A87:A98"/>
    <mergeCell ref="B87:B90"/>
    <mergeCell ref="B91:B94"/>
    <mergeCell ref="B95:B98"/>
    <mergeCell ref="A63:A74"/>
    <mergeCell ref="B63:B66"/>
    <mergeCell ref="B67:B70"/>
    <mergeCell ref="B71:B74"/>
    <mergeCell ref="A75:A86"/>
    <mergeCell ref="B75:B78"/>
    <mergeCell ref="B79:B82"/>
    <mergeCell ref="B83:B8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CFF66"/>
  </sheetPr>
  <dimension ref="A1:R238"/>
  <sheetViews>
    <sheetView topLeftCell="A64" zoomScale="90" zoomScaleNormal="90" workbookViewId="0">
      <selection activeCell="C4" sqref="C4:J138"/>
    </sheetView>
  </sheetViews>
  <sheetFormatPr defaultColWidth="9.28515625" defaultRowHeight="15"/>
  <cols>
    <col min="1" max="1" width="31.28515625" bestFit="1" customWidth="1"/>
    <col min="2" max="2" width="12" customWidth="1"/>
    <col min="3" max="3" width="22.5703125" bestFit="1" customWidth="1"/>
    <col min="4" max="4" width="12" bestFit="1" customWidth="1"/>
    <col min="5" max="5" width="10.85546875" bestFit="1" customWidth="1"/>
    <col min="6" max="6" width="9.140625" bestFit="1" customWidth="1"/>
    <col min="7" max="7" width="7.7109375" bestFit="1" customWidth="1"/>
    <col min="8" max="8" width="7.5703125" bestFit="1" customWidth="1"/>
    <col min="9" max="9" width="7.7109375" bestFit="1" customWidth="1"/>
    <col min="10" max="10" width="7.5703125" bestFit="1" customWidth="1"/>
    <col min="11" max="11" width="9.140625" bestFit="1" customWidth="1"/>
    <col min="12" max="12" width="14.85546875" bestFit="1" customWidth="1"/>
    <col min="13" max="13" width="12.7109375" bestFit="1" customWidth="1"/>
    <col min="14" max="14" width="9.140625" bestFit="1" customWidth="1"/>
    <col min="15" max="15" width="12" bestFit="1" customWidth="1"/>
    <col min="16" max="16" width="11.5703125" bestFit="1" customWidth="1"/>
    <col min="17" max="17" width="9.140625" bestFit="1" customWidth="1"/>
  </cols>
  <sheetData>
    <row r="1" spans="1:18">
      <c r="A1" s="391" t="s">
        <v>0</v>
      </c>
      <c r="B1" s="391" t="s">
        <v>1</v>
      </c>
      <c r="C1" s="391" t="s">
        <v>302</v>
      </c>
      <c r="D1" s="391" t="s">
        <v>3</v>
      </c>
      <c r="E1" s="391"/>
      <c r="F1" s="391"/>
      <c r="G1" s="391" t="s">
        <v>4</v>
      </c>
      <c r="H1" s="391"/>
      <c r="I1" s="391" t="s">
        <v>5</v>
      </c>
      <c r="J1" s="391"/>
      <c r="K1" s="391"/>
      <c r="L1" s="391" t="s">
        <v>6</v>
      </c>
      <c r="M1" s="391"/>
      <c r="N1" s="391"/>
      <c r="O1" s="391" t="s">
        <v>7</v>
      </c>
      <c r="P1" s="391"/>
      <c r="Q1" s="391"/>
    </row>
    <row r="2" spans="1:18" ht="30">
      <c r="A2" s="390"/>
      <c r="B2" s="390"/>
      <c r="C2" s="390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18">
      <c r="A3" s="389" t="s">
        <v>111</v>
      </c>
      <c r="B3" s="389" t="s">
        <v>319</v>
      </c>
      <c r="C3" s="175" t="s">
        <v>221</v>
      </c>
      <c r="D3" s="369">
        <v>27922258.886421561</v>
      </c>
      <c r="E3" s="369">
        <v>948727.68486005813</v>
      </c>
      <c r="F3" s="370">
        <v>3.5172542955930669E-2</v>
      </c>
      <c r="G3" s="377">
        <v>10.050982071426095</v>
      </c>
      <c r="H3" s="377">
        <v>5.3602050407137725E-2</v>
      </c>
      <c r="I3" s="378">
        <v>2.9381419170340468</v>
      </c>
      <c r="J3" s="378">
        <v>4.6540550847298245E-2</v>
      </c>
      <c r="K3" s="370">
        <v>1.6095078454286673E-2</v>
      </c>
      <c r="L3" s="371">
        <v>82039559.252471596</v>
      </c>
      <c r="M3" s="371">
        <v>4042859.57915546</v>
      </c>
      <c r="N3" s="370">
        <v>5.183372624852977E-2</v>
      </c>
      <c r="O3" s="369">
        <v>35445152.991355777</v>
      </c>
      <c r="P3" s="369">
        <v>-425873.02039317042</v>
      </c>
      <c r="Q3" s="370">
        <v>-1.1872340095699603E-2</v>
      </c>
      <c r="R3" s="255"/>
    </row>
    <row r="4" spans="1:18">
      <c r="A4" s="389"/>
      <c r="B4" s="389"/>
      <c r="C4" s="175" t="s">
        <v>303</v>
      </c>
      <c r="D4" s="369">
        <v>49994348.514194235</v>
      </c>
      <c r="E4" s="369">
        <v>-2171644.0690230355</v>
      </c>
      <c r="F4" s="374">
        <v>-4.1629497714602906E-2</v>
      </c>
      <c r="G4" s="379">
        <v>17.99611924782895</v>
      </c>
      <c r="H4" s="379">
        <v>-1.3385109913845312</v>
      </c>
      <c r="I4" s="380">
        <v>2.576596587915553</v>
      </c>
      <c r="J4" s="380">
        <v>4.7183557234671269E-2</v>
      </c>
      <c r="K4" s="374">
        <v>1.8653955151788765E-2</v>
      </c>
      <c r="L4" s="375">
        <v>128815267.79673387</v>
      </c>
      <c r="M4" s="375">
        <v>-3134073.6016581208</v>
      </c>
      <c r="N4" s="374">
        <v>-2.3752097346173753E-2</v>
      </c>
      <c r="O4" s="369">
        <v>38623327.908511996</v>
      </c>
      <c r="P4" s="369">
        <v>-1097690.8725726828</v>
      </c>
      <c r="Q4" s="374">
        <v>-2.7635013054987601E-2</v>
      </c>
      <c r="R4" s="255"/>
    </row>
    <row r="5" spans="1:18">
      <c r="A5" s="389"/>
      <c r="B5" s="389"/>
      <c r="C5" s="175" t="s">
        <v>223</v>
      </c>
      <c r="D5" s="369">
        <v>48966104.691367298</v>
      </c>
      <c r="E5" s="369">
        <v>4620305.6181364954</v>
      </c>
      <c r="F5" s="370">
        <v>0.10418812412212294</v>
      </c>
      <c r="G5" s="377">
        <v>17.625989443133463</v>
      </c>
      <c r="H5" s="377">
        <v>1.1898097543141724</v>
      </c>
      <c r="I5" s="378">
        <v>2.850675989635421</v>
      </c>
      <c r="J5" s="378">
        <v>4.7720343957380784E-2</v>
      </c>
      <c r="K5" s="370">
        <v>1.7025008594396485E-2</v>
      </c>
      <c r="L5" s="371">
        <v>139586498.94965512</v>
      </c>
      <c r="M5" s="371">
        <v>15287191.075238824</v>
      </c>
      <c r="N5" s="370">
        <v>0.12298693642513263</v>
      </c>
      <c r="O5" s="369">
        <v>43816419.369331479</v>
      </c>
      <c r="P5" s="369">
        <v>2776044.0080283433</v>
      </c>
      <c r="Q5" s="370">
        <v>6.7641779189131584E-2</v>
      </c>
      <c r="R5" s="255"/>
    </row>
    <row r="6" spans="1:18">
      <c r="A6" s="389"/>
      <c r="B6" s="389"/>
      <c r="C6" s="175" t="s">
        <v>304</v>
      </c>
      <c r="D6" s="369">
        <v>6205961.3545749821</v>
      </c>
      <c r="E6" s="369">
        <v>370975.83756158315</v>
      </c>
      <c r="F6" s="374">
        <v>6.3577850618464743E-2</v>
      </c>
      <c r="G6" s="379">
        <v>2.2339169106812289</v>
      </c>
      <c r="H6" s="379">
        <v>7.1257257600740864E-2</v>
      </c>
      <c r="I6" s="380">
        <v>3.1389137316037554</v>
      </c>
      <c r="J6" s="380">
        <v>1.6289283824270751E-2</v>
      </c>
      <c r="K6" s="374">
        <v>5.2165363131817374E-3</v>
      </c>
      <c r="L6" s="375">
        <v>19479977.313677654</v>
      </c>
      <c r="M6" s="375">
        <v>1259508.885812398</v>
      </c>
      <c r="N6" s="374">
        <v>6.9126043098111753E-2</v>
      </c>
      <c r="O6" s="369">
        <v>7231864.1429573298</v>
      </c>
      <c r="P6" s="369">
        <v>160728.65753170475</v>
      </c>
      <c r="Q6" s="374">
        <v>2.2730247194808231E-2</v>
      </c>
      <c r="R6" s="255"/>
    </row>
    <row r="7" spans="1:18">
      <c r="A7" s="389"/>
      <c r="B7" s="389"/>
      <c r="C7" s="175" t="s">
        <v>225</v>
      </c>
      <c r="D7" s="369">
        <v>43176108.113518596</v>
      </c>
      <c r="E7" s="369">
        <v>4283631.6958827674</v>
      </c>
      <c r="F7" s="370">
        <v>0.11014036879226212</v>
      </c>
      <c r="G7" s="377">
        <v>15.541804491110268</v>
      </c>
      <c r="H7" s="377">
        <v>1.1268261999803961</v>
      </c>
      <c r="I7" s="378">
        <v>2.710029037516076</v>
      </c>
      <c r="J7" s="378">
        <v>2.2393112275321592E-2</v>
      </c>
      <c r="K7" s="370">
        <v>8.3318994455380529E-3</v>
      </c>
      <c r="L7" s="371">
        <v>117008506.71456884</v>
      </c>
      <c r="M7" s="371">
        <v>12479689.872951955</v>
      </c>
      <c r="N7" s="370">
        <v>0.11938994671547183</v>
      </c>
      <c r="O7" s="369">
        <v>30418448.288448215</v>
      </c>
      <c r="P7" s="369">
        <v>2487082.5271583311</v>
      </c>
      <c r="Q7" s="370">
        <v>8.9042639318596517E-2</v>
      </c>
      <c r="R7" s="255"/>
    </row>
    <row r="8" spans="1:18">
      <c r="A8" s="389"/>
      <c r="B8" s="389"/>
      <c r="C8" s="175" t="s">
        <v>226</v>
      </c>
      <c r="D8" s="369">
        <v>11258732.831018042</v>
      </c>
      <c r="E8" s="369">
        <v>-189159.80963079259</v>
      </c>
      <c r="F8" s="374">
        <v>-1.6523548531467671E-2</v>
      </c>
      <c r="G8" s="379">
        <v>4.0527280508300292</v>
      </c>
      <c r="H8" s="379">
        <v>-0.19028085716816179</v>
      </c>
      <c r="I8" s="380">
        <v>2.8322654328684056</v>
      </c>
      <c r="J8" s="380">
        <v>2.183210074114772E-2</v>
      </c>
      <c r="K8" s="374">
        <v>7.7682329239322978E-3</v>
      </c>
      <c r="L8" s="375">
        <v>31887719.815193042</v>
      </c>
      <c r="M8" s="375">
        <v>-285819.24470077455</v>
      </c>
      <c r="N8" s="374">
        <v>-8.8836743812577591E-3</v>
      </c>
      <c r="O8" s="369">
        <v>20231010.753728986</v>
      </c>
      <c r="P8" s="369">
        <v>-353094.01587140933</v>
      </c>
      <c r="Q8" s="374">
        <v>-1.7153722244596992E-2</v>
      </c>
      <c r="R8" s="255"/>
    </row>
    <row r="9" spans="1:18">
      <c r="A9" s="389"/>
      <c r="B9" s="389"/>
      <c r="C9" s="175" t="s">
        <v>305</v>
      </c>
      <c r="D9" s="369">
        <v>993363.57082522113</v>
      </c>
      <c r="E9" s="369">
        <v>-25680.448174496414</v>
      </c>
      <c r="F9" s="370">
        <v>-2.5200528824754855E-2</v>
      </c>
      <c r="G9" s="377">
        <v>0.3575742020509452</v>
      </c>
      <c r="H9" s="377">
        <v>-2.012088873853457E-2</v>
      </c>
      <c r="I9" s="378">
        <v>3.4757200042741774</v>
      </c>
      <c r="J9" s="378">
        <v>0.18860016856069839</v>
      </c>
      <c r="K9" s="370">
        <v>5.737550743104021E-2</v>
      </c>
      <c r="L9" s="371">
        <v>3452653.6346344496</v>
      </c>
      <c r="M9" s="371">
        <v>102933.82631529449</v>
      </c>
      <c r="N9" s="370">
        <v>3.0729085477434397E-2</v>
      </c>
      <c r="O9" s="369">
        <v>1868460.3808078766</v>
      </c>
      <c r="P9" s="369">
        <v>111527.59535249183</v>
      </c>
      <c r="Q9" s="370">
        <v>6.3478578279011766E-2</v>
      </c>
      <c r="R9" s="255"/>
    </row>
    <row r="10" spans="1:18">
      <c r="A10" s="389"/>
      <c r="B10" s="389"/>
      <c r="C10" s="175" t="s">
        <v>228</v>
      </c>
      <c r="D10" s="369">
        <v>8022666.0649968712</v>
      </c>
      <c r="E10" s="369">
        <v>-247739.72836820967</v>
      </c>
      <c r="F10" s="374">
        <v>-2.9954966486282746E-2</v>
      </c>
      <c r="G10" s="379">
        <v>2.887863518217531</v>
      </c>
      <c r="H10" s="379">
        <v>-0.17745221765916375</v>
      </c>
      <c r="I10" s="380">
        <v>3.0674976621420469</v>
      </c>
      <c r="J10" s="380">
        <v>-5.1770555038251231E-2</v>
      </c>
      <c r="K10" s="374">
        <v>-1.6597019375605308E-2</v>
      </c>
      <c r="L10" s="375">
        <v>24609509.398524236</v>
      </c>
      <c r="M10" s="375">
        <v>-1188104.5359032676</v>
      </c>
      <c r="N10" s="374">
        <v>-4.6054822702719614E-2</v>
      </c>
      <c r="O10" s="369">
        <v>15200477.45840013</v>
      </c>
      <c r="P10" s="369">
        <v>-639423.73741817847</v>
      </c>
      <c r="Q10" s="374">
        <v>-4.0367911990952611E-2</v>
      </c>
      <c r="R10" s="255"/>
    </row>
    <row r="11" spans="1:18">
      <c r="A11" s="389"/>
      <c r="B11" s="389"/>
      <c r="C11" s="175" t="s">
        <v>306</v>
      </c>
      <c r="D11" s="369">
        <v>3244823.7191183842</v>
      </c>
      <c r="E11" s="369">
        <v>-441845.96357917087</v>
      </c>
      <c r="F11" s="370">
        <v>-0.11984962082522943</v>
      </c>
      <c r="G11" s="377">
        <v>1.16801671234618</v>
      </c>
      <c r="H11" s="377">
        <v>-0.19839829481325233</v>
      </c>
      <c r="I11" s="378">
        <v>2.5119174574370473</v>
      </c>
      <c r="J11" s="378">
        <v>-0.11397057757486095</v>
      </c>
      <c r="K11" s="370">
        <v>-4.3402679800223887E-2</v>
      </c>
      <c r="L11" s="371">
        <v>8150729.3463592753</v>
      </c>
      <c r="M11" s="371">
        <v>-1530052.4624773823</v>
      </c>
      <c r="N11" s="370">
        <v>-0.15805050590859759</v>
      </c>
      <c r="O11" s="369">
        <v>2455409.7833886147</v>
      </c>
      <c r="P11" s="369">
        <v>-331479.73721868638</v>
      </c>
      <c r="Q11" s="370">
        <v>-0.11894254679548705</v>
      </c>
      <c r="R11" s="255"/>
    </row>
    <row r="12" spans="1:18">
      <c r="A12" s="389"/>
      <c r="B12" s="389"/>
      <c r="C12" s="175" t="s">
        <v>230</v>
      </c>
      <c r="D12" s="369">
        <v>3521854.8009693711</v>
      </c>
      <c r="E12" s="369">
        <v>38376.866104505025</v>
      </c>
      <c r="F12" s="374">
        <v>1.1016824800411365E-2</v>
      </c>
      <c r="G12" s="379">
        <v>1.2677376714647886</v>
      </c>
      <c r="H12" s="379">
        <v>-2.3367021111106778E-2</v>
      </c>
      <c r="I12" s="380">
        <v>3.1895323815795482</v>
      </c>
      <c r="J12" s="380">
        <v>-1.1788197138383971E-2</v>
      </c>
      <c r="K12" s="374">
        <v>-3.6822919943571911E-3</v>
      </c>
      <c r="L12" s="375">
        <v>11233069.930913204</v>
      </c>
      <c r="M12" s="375">
        <v>81340.332520464435</v>
      </c>
      <c r="N12" s="374">
        <v>7.2939656402884563E-3</v>
      </c>
      <c r="O12" s="369">
        <v>7649482.0874285698</v>
      </c>
      <c r="P12" s="369">
        <v>284837.39386107586</v>
      </c>
      <c r="Q12" s="374">
        <v>3.8676325296434402E-2</v>
      </c>
      <c r="R12" s="255"/>
    </row>
    <row r="13" spans="1:18">
      <c r="A13" s="389"/>
      <c r="B13" s="389"/>
      <c r="C13" s="175" t="s">
        <v>307</v>
      </c>
      <c r="D13" s="369">
        <v>571018.68336306408</v>
      </c>
      <c r="E13" s="369">
        <v>-224048.26940311235</v>
      </c>
      <c r="F13" s="370">
        <v>-0.28179799024926061</v>
      </c>
      <c r="G13" s="377">
        <v>0.20554563913603996</v>
      </c>
      <c r="H13" s="377">
        <v>-8.9135335689267681E-2</v>
      </c>
      <c r="I13" s="378">
        <v>3.1162019164356569</v>
      </c>
      <c r="J13" s="378">
        <v>0.11347064700718468</v>
      </c>
      <c r="K13" s="370">
        <v>3.7789144890339195E-2</v>
      </c>
      <c r="L13" s="371">
        <v>1779409.5154165458</v>
      </c>
      <c r="M13" s="371">
        <v>-607962.88494366221</v>
      </c>
      <c r="N13" s="370">
        <v>-0.25465775044225714</v>
      </c>
      <c r="O13" s="369">
        <v>894244.57364022732</v>
      </c>
      <c r="P13" s="369">
        <v>-204662.59115995793</v>
      </c>
      <c r="Q13" s="370">
        <v>-0.18624192990603697</v>
      </c>
      <c r="R13" s="255"/>
    </row>
    <row r="14" spans="1:18">
      <c r="A14" s="389"/>
      <c r="B14" s="389"/>
      <c r="C14" s="175" t="s">
        <v>232</v>
      </c>
      <c r="D14" s="369">
        <v>3443222.1508861403</v>
      </c>
      <c r="E14" s="369">
        <v>-134932.96098235948</v>
      </c>
      <c r="F14" s="374">
        <v>-3.7710204494711796E-2</v>
      </c>
      <c r="G14" s="379">
        <v>1.2394328212221883</v>
      </c>
      <c r="H14" s="379">
        <v>-8.6762705799877216E-2</v>
      </c>
      <c r="I14" s="380">
        <v>2.6309572476263701</v>
      </c>
      <c r="J14" s="380">
        <v>-1.3168471679878557E-3</v>
      </c>
      <c r="K14" s="374">
        <v>-5.002697745618821E-4</v>
      </c>
      <c r="L14" s="375">
        <v>9058970.2730615493</v>
      </c>
      <c r="M14" s="375">
        <v>-359714.73506591097</v>
      </c>
      <c r="N14" s="374">
        <v>-3.8191608993772504E-2</v>
      </c>
      <c r="O14" s="369">
        <v>4949321.140656352</v>
      </c>
      <c r="P14" s="369">
        <v>-410646.28348407708</v>
      </c>
      <c r="Q14" s="374">
        <v>-7.6613578215903408E-2</v>
      </c>
      <c r="R14" s="255"/>
    </row>
    <row r="15" spans="1:18">
      <c r="A15" s="389"/>
      <c r="B15" s="389"/>
      <c r="C15" s="175" t="s">
        <v>308</v>
      </c>
      <c r="D15" s="369">
        <v>1547349.6706140935</v>
      </c>
      <c r="E15" s="369">
        <v>-36606.750860470114</v>
      </c>
      <c r="F15" s="370">
        <v>-2.3110958334568027E-2</v>
      </c>
      <c r="G15" s="377">
        <v>0.55698874008837318</v>
      </c>
      <c r="H15" s="377">
        <v>-3.0083607387502376E-2</v>
      </c>
      <c r="I15" s="378">
        <v>2.5541679982809873</v>
      </c>
      <c r="J15" s="378">
        <v>0.20599983482651973</v>
      </c>
      <c r="K15" s="370">
        <v>8.7727888501591217E-2</v>
      </c>
      <c r="L15" s="371">
        <v>3952191.0108331442</v>
      </c>
      <c r="M15" s="371">
        <v>232794.96962730726</v>
      </c>
      <c r="N15" s="370">
        <v>6.2589454591083171E-2</v>
      </c>
      <c r="O15" s="369">
        <v>3628524.7820128202</v>
      </c>
      <c r="P15" s="369">
        <v>40350.196661252063</v>
      </c>
      <c r="Q15" s="370">
        <v>1.1245327032296162E-2</v>
      </c>
      <c r="R15" s="255"/>
    </row>
    <row r="16" spans="1:18">
      <c r="A16" s="389"/>
      <c r="B16" s="389" t="s">
        <v>320</v>
      </c>
      <c r="C16" s="175" t="s">
        <v>221</v>
      </c>
      <c r="D16" s="369">
        <v>344010687.07170069</v>
      </c>
      <c r="E16" s="369">
        <v>8009623.0957807302</v>
      </c>
      <c r="F16" s="374">
        <v>2.3838088489966068E-2</v>
      </c>
      <c r="G16" s="379">
        <v>10.00146447137424</v>
      </c>
      <c r="H16" s="379">
        <v>-8.2427689058796716E-2</v>
      </c>
      <c r="I16" s="380">
        <v>2.9122056431950423</v>
      </c>
      <c r="J16" s="380">
        <v>0.11985998573611889</v>
      </c>
      <c r="K16" s="374">
        <v>4.2924480146628155E-2</v>
      </c>
      <c r="L16" s="375">
        <v>1001829864.2096105</v>
      </c>
      <c r="M16" s="375">
        <v>63598752.314872503</v>
      </c>
      <c r="N16" s="374">
        <v>6.778580619271532E-2</v>
      </c>
      <c r="O16" s="369">
        <v>446476885.34266001</v>
      </c>
      <c r="P16" s="369">
        <v>-7415432.641423583</v>
      </c>
      <c r="Q16" s="374">
        <v>-1.6337427067191775E-2</v>
      </c>
      <c r="R16" s="255"/>
    </row>
    <row r="17" spans="1:18">
      <c r="A17" s="389"/>
      <c r="B17" s="389"/>
      <c r="C17" s="175" t="s">
        <v>303</v>
      </c>
      <c r="D17" s="369">
        <v>632980787.97739005</v>
      </c>
      <c r="E17" s="369">
        <v>-19477547.470348358</v>
      </c>
      <c r="F17" s="370">
        <v>-2.9852553660736397E-2</v>
      </c>
      <c r="G17" s="377">
        <v>18.402727298698277</v>
      </c>
      <c r="H17" s="377">
        <v>-1.1785187127791019</v>
      </c>
      <c r="I17" s="378">
        <v>2.5561661911974878</v>
      </c>
      <c r="J17" s="378">
        <v>0.13192712937849116</v>
      </c>
      <c r="K17" s="370">
        <v>5.4420016349171992E-2</v>
      </c>
      <c r="L17" s="371">
        <v>1618004089.9053497</v>
      </c>
      <c r="M17" s="371">
        <v>36289106.903540134</v>
      </c>
      <c r="N17" s="370">
        <v>2.2942886230153777E-2</v>
      </c>
      <c r="O17" s="369">
        <v>487710309.99891615</v>
      </c>
      <c r="P17" s="369">
        <v>-18153031.990638793</v>
      </c>
      <c r="Q17" s="370">
        <v>-3.588524900666476E-2</v>
      </c>
      <c r="R17" s="255"/>
    </row>
    <row r="18" spans="1:18">
      <c r="A18" s="389"/>
      <c r="B18" s="389"/>
      <c r="C18" s="175" t="s">
        <v>223</v>
      </c>
      <c r="D18" s="369">
        <v>584135748.85389555</v>
      </c>
      <c r="E18" s="369">
        <v>50781910.025747061</v>
      </c>
      <c r="F18" s="374">
        <v>9.5212420589906838E-2</v>
      </c>
      <c r="G18" s="379">
        <v>16.982649546012954</v>
      </c>
      <c r="H18" s="379">
        <v>0.97590679807488456</v>
      </c>
      <c r="I18" s="380">
        <v>2.8270175825098907</v>
      </c>
      <c r="J18" s="380">
        <v>0.1223543372856315</v>
      </c>
      <c r="K18" s="374">
        <v>4.5238288907751396E-2</v>
      </c>
      <c r="L18" s="375">
        <v>1651362032.5825443</v>
      </c>
      <c r="M18" s="375">
        <v>208819508.00478768</v>
      </c>
      <c r="N18" s="374">
        <v>0.14475795648791065</v>
      </c>
      <c r="O18" s="369">
        <v>529851909.32230836</v>
      </c>
      <c r="P18" s="369">
        <v>29547922.294421613</v>
      </c>
      <c r="Q18" s="374">
        <v>5.9059937678998795E-2</v>
      </c>
      <c r="R18" s="255"/>
    </row>
    <row r="19" spans="1:18">
      <c r="A19" s="389"/>
      <c r="B19" s="389"/>
      <c r="C19" s="175" t="s">
        <v>304</v>
      </c>
      <c r="D19" s="369">
        <v>75411628.280906573</v>
      </c>
      <c r="E19" s="369">
        <v>5045915.9548386931</v>
      </c>
      <c r="F19" s="370">
        <v>7.1709868173527591E-2</v>
      </c>
      <c r="G19" s="377">
        <v>2.192451424693</v>
      </c>
      <c r="H19" s="377">
        <v>8.067163896299423E-2</v>
      </c>
      <c r="I19" s="378">
        <v>3.1363116265368434</v>
      </c>
      <c r="J19" s="378">
        <v>0.19860721551854121</v>
      </c>
      <c r="K19" s="370">
        <v>6.7606262486326049E-2</v>
      </c>
      <c r="L19" s="371">
        <v>236514366.55348191</v>
      </c>
      <c r="M19" s="371">
        <v>29800703.068747371</v>
      </c>
      <c r="N19" s="370">
        <v>0.14416416683045291</v>
      </c>
      <c r="O19" s="369">
        <v>89653889.831829265</v>
      </c>
      <c r="P19" s="369">
        <v>5848115.9848116934</v>
      </c>
      <c r="Q19" s="370">
        <v>6.9781778943859882E-2</v>
      </c>
      <c r="R19" s="255"/>
    </row>
    <row r="20" spans="1:18">
      <c r="A20" s="389"/>
      <c r="B20" s="389"/>
      <c r="C20" s="175" t="s">
        <v>225</v>
      </c>
      <c r="D20" s="369">
        <v>519218598.77533334</v>
      </c>
      <c r="E20" s="369">
        <v>52447157.257579684</v>
      </c>
      <c r="F20" s="374">
        <v>0.11236153841598052</v>
      </c>
      <c r="G20" s="379">
        <v>15.095305360225245</v>
      </c>
      <c r="H20" s="379">
        <v>1.0867994818860343</v>
      </c>
      <c r="I20" s="380">
        <v>2.6894343776227458</v>
      </c>
      <c r="J20" s="380">
        <v>7.405315955113867E-2</v>
      </c>
      <c r="K20" s="374">
        <v>2.8314480137522784E-2</v>
      </c>
      <c r="L20" s="375">
        <v>1396404349.0474927</v>
      </c>
      <c r="M20" s="375">
        <v>175619087.76975012</v>
      </c>
      <c r="N20" s="374">
        <v>0.14385747710120392</v>
      </c>
      <c r="O20" s="369">
        <v>368294474.65781617</v>
      </c>
      <c r="P20" s="369">
        <v>27678547.108658254</v>
      </c>
      <c r="Q20" s="374">
        <v>8.1260284296786639E-2</v>
      </c>
      <c r="R20" s="255"/>
    </row>
    <row r="21" spans="1:18">
      <c r="A21" s="389"/>
      <c r="B21" s="389"/>
      <c r="C21" s="175" t="s">
        <v>226</v>
      </c>
      <c r="D21" s="369">
        <v>144667468.814345</v>
      </c>
      <c r="E21" s="369">
        <v>3397168.2636138797</v>
      </c>
      <c r="F21" s="370">
        <v>2.4047292674895481E-2</v>
      </c>
      <c r="G21" s="377">
        <v>4.2059348848332254</v>
      </c>
      <c r="H21" s="377">
        <v>-3.3797154609451319E-2</v>
      </c>
      <c r="I21" s="378">
        <v>2.8065227122813603</v>
      </c>
      <c r="J21" s="378">
        <v>7.6308506059965087E-2</v>
      </c>
      <c r="K21" s="370">
        <v>2.7949640686096837E-2</v>
      </c>
      <c r="L21" s="371">
        <v>406012536.95571464</v>
      </c>
      <c r="M21" s="371">
        <v>20314355.474942327</v>
      </c>
      <c r="N21" s="370">
        <v>5.2669046550729022E-2</v>
      </c>
      <c r="O21" s="369">
        <v>257006665.34405851</v>
      </c>
      <c r="P21" s="369">
        <v>-199651.05395781994</v>
      </c>
      <c r="Q21" s="370">
        <v>-7.7622920289744377E-4</v>
      </c>
      <c r="R21" s="255"/>
    </row>
    <row r="22" spans="1:18">
      <c r="A22" s="389"/>
      <c r="B22" s="389"/>
      <c r="C22" s="175" t="s">
        <v>305</v>
      </c>
      <c r="D22" s="369">
        <v>12637195.884562729</v>
      </c>
      <c r="E22" s="369">
        <v>-589344.98556675762</v>
      </c>
      <c r="F22" s="374">
        <v>-4.4557756359239829E-2</v>
      </c>
      <c r="G22" s="379">
        <v>0.36740273022654046</v>
      </c>
      <c r="H22" s="379">
        <v>-2.9545452650357906E-2</v>
      </c>
      <c r="I22" s="380">
        <v>3.419464921839642</v>
      </c>
      <c r="J22" s="380">
        <v>8.2109677089552413E-3</v>
      </c>
      <c r="K22" s="374">
        <v>2.4070232880236261E-3</v>
      </c>
      <c r="L22" s="375">
        <v>43212448.03767854</v>
      </c>
      <c r="M22" s="375">
        <v>-1906641.8050218076</v>
      </c>
      <c r="N22" s="374">
        <v>-4.2257984628434969E-2</v>
      </c>
      <c r="O22" s="369">
        <v>22994695.113521267</v>
      </c>
      <c r="P22" s="369">
        <v>-2440882.770228032</v>
      </c>
      <c r="Q22" s="374">
        <v>-9.5963330630184085E-2</v>
      </c>
      <c r="R22" s="255"/>
    </row>
    <row r="23" spans="1:18">
      <c r="A23" s="389"/>
      <c r="B23" s="389"/>
      <c r="C23" s="175" t="s">
        <v>228</v>
      </c>
      <c r="D23" s="369">
        <v>102183271.2192276</v>
      </c>
      <c r="E23" s="369">
        <v>-6523110.4844945818</v>
      </c>
      <c r="F23" s="370">
        <v>-6.0006693096208777E-2</v>
      </c>
      <c r="G23" s="377">
        <v>2.970786650168503</v>
      </c>
      <c r="H23" s="377">
        <v>-0.29165370427562776</v>
      </c>
      <c r="I23" s="378">
        <v>3.0815181223261585</v>
      </c>
      <c r="J23" s="378">
        <v>3.9665700871763132E-2</v>
      </c>
      <c r="K23" s="370">
        <v>1.3039982016220841E-2</v>
      </c>
      <c r="L23" s="371">
        <v>314879602.06061882</v>
      </c>
      <c r="M23" s="371">
        <v>-15789168.352394283</v>
      </c>
      <c r="N23" s="370">
        <v>-4.7749197278815408E-2</v>
      </c>
      <c r="O23" s="369">
        <v>193870643.63564178</v>
      </c>
      <c r="P23" s="369">
        <v>-17822186.024598002</v>
      </c>
      <c r="Q23" s="370">
        <v>-8.4188897910250624E-2</v>
      </c>
      <c r="R23" s="255"/>
    </row>
    <row r="24" spans="1:18">
      <c r="A24" s="389"/>
      <c r="B24" s="389"/>
      <c r="C24" s="175" t="s">
        <v>306</v>
      </c>
      <c r="D24" s="369">
        <v>43328382.375452667</v>
      </c>
      <c r="E24" s="369">
        <v>-17068081.102151863</v>
      </c>
      <c r="F24" s="374">
        <v>-0.28260067095618668</v>
      </c>
      <c r="G24" s="379">
        <v>1.2596913212753966</v>
      </c>
      <c r="H24" s="379">
        <v>-0.55289646452799524</v>
      </c>
      <c r="I24" s="380">
        <v>2.5653825427638375</v>
      </c>
      <c r="J24" s="380">
        <v>0.34671499402747896</v>
      </c>
      <c r="K24" s="374">
        <v>0.1562717200352754</v>
      </c>
      <c r="L24" s="375">
        <v>111153875.7521826</v>
      </c>
      <c r="M24" s="375">
        <v>-22845797.824019253</v>
      </c>
      <c r="N24" s="374">
        <v>-0.17049144385435752</v>
      </c>
      <c r="O24" s="369">
        <v>33003921.525191892</v>
      </c>
      <c r="P24" s="369">
        <v>-2609155.8062691577</v>
      </c>
      <c r="Q24" s="374">
        <v>-7.3263980587383717E-2</v>
      </c>
      <c r="R24" s="255"/>
    </row>
    <row r="25" spans="1:18">
      <c r="A25" s="389"/>
      <c r="B25" s="389"/>
      <c r="C25" s="175" t="s">
        <v>230</v>
      </c>
      <c r="D25" s="369">
        <v>43845190.504630625</v>
      </c>
      <c r="E25" s="369">
        <v>-2760996.7784126177</v>
      </c>
      <c r="F25" s="370">
        <v>-5.9240992223733198E-2</v>
      </c>
      <c r="G25" s="377">
        <v>1.2747165467603636</v>
      </c>
      <c r="H25" s="377">
        <v>-0.12400451980398186</v>
      </c>
      <c r="I25" s="378">
        <v>3.2274981716832851</v>
      </c>
      <c r="J25" s="378">
        <v>7.9562218888493241E-2</v>
      </c>
      <c r="K25" s="370">
        <v>2.5274408400163456E-2</v>
      </c>
      <c r="L25" s="371">
        <v>141510272.19080067</v>
      </c>
      <c r="M25" s="371">
        <v>-5203020.3801785707</v>
      </c>
      <c r="N25" s="370">
        <v>-3.5463864855063303E-2</v>
      </c>
      <c r="O25" s="369">
        <v>94248486.007221326</v>
      </c>
      <c r="P25" s="369">
        <v>-4943357.2351631671</v>
      </c>
      <c r="Q25" s="370">
        <v>-4.9836328004144594E-2</v>
      </c>
      <c r="R25" s="255"/>
    </row>
    <row r="26" spans="1:18">
      <c r="A26" s="389"/>
      <c r="B26" s="389"/>
      <c r="C26" s="175" t="s">
        <v>307</v>
      </c>
      <c r="D26" s="369">
        <v>8405907.7766613327</v>
      </c>
      <c r="E26" s="369">
        <v>779206.065659279</v>
      </c>
      <c r="F26" s="374">
        <v>0.10216815803025565</v>
      </c>
      <c r="G26" s="379">
        <v>0.24438597734727965</v>
      </c>
      <c r="H26" s="379">
        <v>1.5497304545200402E-2</v>
      </c>
      <c r="I26" s="380">
        <v>3.1521376865503035</v>
      </c>
      <c r="J26" s="380">
        <v>0.30130478184706755</v>
      </c>
      <c r="K26" s="374">
        <v>0.10569008844747868</v>
      </c>
      <c r="L26" s="375">
        <v>26496578.69248046</v>
      </c>
      <c r="M26" s="375">
        <v>4754126.5003993362</v>
      </c>
      <c r="N26" s="374">
        <v>0.21865640813646814</v>
      </c>
      <c r="O26" s="369">
        <v>12370640.699695872</v>
      </c>
      <c r="P26" s="369">
        <v>1709843.9773942176</v>
      </c>
      <c r="Q26" s="374">
        <v>0.16038613453883249</v>
      </c>
      <c r="R26" s="255"/>
    </row>
    <row r="27" spans="1:18">
      <c r="A27" s="389"/>
      <c r="B27" s="389"/>
      <c r="C27" s="175" t="s">
        <v>232</v>
      </c>
      <c r="D27" s="369">
        <v>42287901.112103745</v>
      </c>
      <c r="E27" s="369">
        <v>-1474000.7716010436</v>
      </c>
      <c r="F27" s="370">
        <v>-3.3682283176771702E-2</v>
      </c>
      <c r="G27" s="377">
        <v>1.2294412831818247</v>
      </c>
      <c r="H27" s="377">
        <v>-8.3918544042877796E-2</v>
      </c>
      <c r="I27" s="378">
        <v>2.6061819967350988</v>
      </c>
      <c r="J27" s="378">
        <v>7.1651874329425436E-2</v>
      </c>
      <c r="K27" s="370">
        <v>2.827027925058408E-2</v>
      </c>
      <c r="L27" s="371">
        <v>110209966.55807894</v>
      </c>
      <c r="M27" s="371">
        <v>-705891.97993241251</v>
      </c>
      <c r="N27" s="370">
        <v>-6.3642114773921187E-3</v>
      </c>
      <c r="O27" s="369">
        <v>61066879.388402514</v>
      </c>
      <c r="P27" s="369">
        <v>-5387035.7602248937</v>
      </c>
      <c r="Q27" s="370">
        <v>-8.1064234487562198E-2</v>
      </c>
      <c r="R27" s="255"/>
    </row>
    <row r="28" spans="1:18">
      <c r="A28" s="389"/>
      <c r="B28" s="389"/>
      <c r="C28" s="175" t="s">
        <v>308</v>
      </c>
      <c r="D28" s="369">
        <v>19015940.621313605</v>
      </c>
      <c r="E28" s="369">
        <v>-1627611.002228044</v>
      </c>
      <c r="F28" s="374">
        <v>-7.8843555213238437E-2</v>
      </c>
      <c r="G28" s="379">
        <v>0.55285275039781046</v>
      </c>
      <c r="H28" s="379">
        <v>-6.6690967460907302E-2</v>
      </c>
      <c r="I28" s="380">
        <v>2.4513610743796099</v>
      </c>
      <c r="J28" s="380">
        <v>0.14925464452421933</v>
      </c>
      <c r="K28" s="374">
        <v>6.4833946245306709E-2</v>
      </c>
      <c r="L28" s="375">
        <v>46614936.631802186</v>
      </c>
      <c r="M28" s="375">
        <v>-908716.29580473155</v>
      </c>
      <c r="N28" s="374">
        <v>-1.9121347788415694E-2</v>
      </c>
      <c r="O28" s="369">
        <v>43682238.521265514</v>
      </c>
      <c r="P28" s="369">
        <v>-1577372.9202954173</v>
      </c>
      <c r="Q28" s="374">
        <v>-3.4851667304570573E-2</v>
      </c>
      <c r="R28" s="255"/>
    </row>
    <row r="29" spans="1:18">
      <c r="A29" s="389"/>
      <c r="B29" s="389" t="s">
        <v>321</v>
      </c>
      <c r="C29" s="175" t="s">
        <v>221</v>
      </c>
      <c r="D29" s="369">
        <v>56228112.834000126</v>
      </c>
      <c r="E29" s="369">
        <v>1741794.5874949768</v>
      </c>
      <c r="F29" s="370">
        <v>3.1967558894598257E-2</v>
      </c>
      <c r="G29" s="377">
        <v>10.095175374111223</v>
      </c>
      <c r="H29" s="377">
        <v>5.5381221058759422E-2</v>
      </c>
      <c r="I29" s="378">
        <v>2.9115800417263276</v>
      </c>
      <c r="J29" s="378">
        <v>4.4161168554372576E-2</v>
      </c>
      <c r="K29" s="370">
        <v>1.5401017607700001E-2</v>
      </c>
      <c r="L29" s="371">
        <v>163712651.11141074</v>
      </c>
      <c r="M29" s="371">
        <v>7477553.8417284191</v>
      </c>
      <c r="N29" s="370">
        <v>4.7860909439709172E-2</v>
      </c>
      <c r="O29" s="369">
        <v>71576948.128439069</v>
      </c>
      <c r="P29" s="369">
        <v>-552864.30625656247</v>
      </c>
      <c r="Q29" s="370">
        <v>-7.6648515723940188E-3</v>
      </c>
      <c r="R29" s="255"/>
    </row>
    <row r="30" spans="1:18">
      <c r="A30" s="389"/>
      <c r="B30" s="389"/>
      <c r="C30" s="175" t="s">
        <v>303</v>
      </c>
      <c r="D30" s="369">
        <v>100509884.15351354</v>
      </c>
      <c r="E30" s="369">
        <v>-3879632.4384842962</v>
      </c>
      <c r="F30" s="374">
        <v>-3.7164962202552207E-2</v>
      </c>
      <c r="G30" s="379">
        <v>18.045508842825186</v>
      </c>
      <c r="H30" s="379">
        <v>-1.1895815807700423</v>
      </c>
      <c r="I30" s="380">
        <v>2.5628522471084163</v>
      </c>
      <c r="J30" s="380">
        <v>2.7591464800952981E-2</v>
      </c>
      <c r="K30" s="374">
        <v>1.088308744942627E-2</v>
      </c>
      <c r="L30" s="375">
        <v>257591982.45943877</v>
      </c>
      <c r="M30" s="375">
        <v>-7062665.0402875543</v>
      </c>
      <c r="N30" s="374">
        <v>-2.6686344286830851E-2</v>
      </c>
      <c r="O30" s="369">
        <v>77802596.175630331</v>
      </c>
      <c r="P30" s="369">
        <v>-2391015.0895299464</v>
      </c>
      <c r="Q30" s="374">
        <v>-2.981553083604194E-2</v>
      </c>
      <c r="R30" s="255"/>
    </row>
    <row r="31" spans="1:18">
      <c r="A31" s="389"/>
      <c r="B31" s="389"/>
      <c r="C31" s="175" t="s">
        <v>223</v>
      </c>
      <c r="D31" s="369">
        <v>97851897.945147991</v>
      </c>
      <c r="E31" s="369">
        <v>8433369.0206126571</v>
      </c>
      <c r="F31" s="370">
        <v>9.431343953030126E-2</v>
      </c>
      <c r="G31" s="377">
        <v>17.568294944598929</v>
      </c>
      <c r="H31" s="377">
        <v>1.0917985917060555</v>
      </c>
      <c r="I31" s="378">
        <v>2.8311250209243322</v>
      </c>
      <c r="J31" s="378">
        <v>4.1923800128330857E-2</v>
      </c>
      <c r="K31" s="370">
        <v>1.5030754975923306E-2</v>
      </c>
      <c r="L31" s="371">
        <v>277030956.61744273</v>
      </c>
      <c r="M31" s="371">
        <v>27624686.57934621</v>
      </c>
      <c r="N31" s="370">
        <v>0.11076179670674106</v>
      </c>
      <c r="O31" s="369">
        <v>87595737.72450316</v>
      </c>
      <c r="P31" s="369">
        <v>4888802.3670261204</v>
      </c>
      <c r="Q31" s="370">
        <v>5.9109944600119355E-2</v>
      </c>
      <c r="R31" s="255"/>
    </row>
    <row r="32" spans="1:18">
      <c r="A32" s="389"/>
      <c r="B32" s="389"/>
      <c r="C32" s="175" t="s">
        <v>304</v>
      </c>
      <c r="D32" s="369">
        <v>12422567.631377226</v>
      </c>
      <c r="E32" s="369">
        <v>826907.97705551051</v>
      </c>
      <c r="F32" s="374">
        <v>7.131185303005344E-2</v>
      </c>
      <c r="G32" s="379">
        <v>2.2303433729982589</v>
      </c>
      <c r="H32" s="379">
        <v>9.3696233957756725E-2</v>
      </c>
      <c r="I32" s="380">
        <v>3.1229287300243791</v>
      </c>
      <c r="J32" s="380">
        <v>1.6459010213608405E-2</v>
      </c>
      <c r="K32" s="374">
        <v>5.2983005463227238E-3</v>
      </c>
      <c r="L32" s="375">
        <v>38794793.356698841</v>
      </c>
      <c r="M32" s="375">
        <v>2773227.7593170032</v>
      </c>
      <c r="N32" s="374">
        <v>7.6987985206244627E-2</v>
      </c>
      <c r="O32" s="369">
        <v>14566708.444550991</v>
      </c>
      <c r="P32" s="369">
        <v>530618.35584118776</v>
      </c>
      <c r="Q32" s="374">
        <v>3.7803857946736942E-2</v>
      </c>
      <c r="R32" s="255"/>
    </row>
    <row r="33" spans="1:18">
      <c r="A33" s="389"/>
      <c r="B33" s="389"/>
      <c r="C33" s="175" t="s">
        <v>225</v>
      </c>
      <c r="D33" s="369">
        <v>86620218.402218029</v>
      </c>
      <c r="E33" s="369">
        <v>8543637.9839897901</v>
      </c>
      <c r="F33" s="370">
        <v>0.10942638545674754</v>
      </c>
      <c r="G33" s="377">
        <v>15.551763195321849</v>
      </c>
      <c r="H33" s="377">
        <v>1.1651644894432867</v>
      </c>
      <c r="I33" s="378">
        <v>2.6958710916782391</v>
      </c>
      <c r="J33" s="378">
        <v>1.6273334109213167E-2</v>
      </c>
      <c r="K33" s="370">
        <v>6.073051100019055E-3</v>
      </c>
      <c r="L33" s="371">
        <v>233516942.745395</v>
      </c>
      <c r="M33" s="371">
        <v>24303112.938052893</v>
      </c>
      <c r="N33" s="370">
        <v>0.11616398858733575</v>
      </c>
      <c r="O33" s="369">
        <v>61024694.581319213</v>
      </c>
      <c r="P33" s="369">
        <v>5012178.9687537625</v>
      </c>
      <c r="Q33" s="370">
        <v>8.9483196995161662E-2</v>
      </c>
      <c r="R33" s="255"/>
    </row>
    <row r="34" spans="1:18">
      <c r="A34" s="389"/>
      <c r="B34" s="389"/>
      <c r="C34" s="175" t="s">
        <v>226</v>
      </c>
      <c r="D34" s="369">
        <v>22583637.554296557</v>
      </c>
      <c r="E34" s="369">
        <v>-381587.73445856199</v>
      </c>
      <c r="F34" s="374">
        <v>-1.6615893363145267E-2</v>
      </c>
      <c r="G34" s="379">
        <v>4.0546582519861687</v>
      </c>
      <c r="H34" s="379">
        <v>-0.17697533966993895</v>
      </c>
      <c r="I34" s="380">
        <v>2.8019548903193661</v>
      </c>
      <c r="J34" s="380">
        <v>3.1057458101901858E-3</v>
      </c>
      <c r="K34" s="374">
        <v>1.1096510207715498E-3</v>
      </c>
      <c r="L34" s="375">
        <v>63278333.686461322</v>
      </c>
      <c r="M34" s="375">
        <v>-997867.46643143892</v>
      </c>
      <c r="N34" s="374">
        <v>-1.5524680185405291E-2</v>
      </c>
      <c r="O34" s="369">
        <v>40533206.394939899</v>
      </c>
      <c r="P34" s="369">
        <v>-661148.81933254749</v>
      </c>
      <c r="Q34" s="374">
        <v>-1.6049500371921877E-2</v>
      </c>
      <c r="R34" s="255"/>
    </row>
    <row r="35" spans="1:18">
      <c r="A35" s="389"/>
      <c r="B35" s="389"/>
      <c r="C35" s="175" t="s">
        <v>305</v>
      </c>
      <c r="D35" s="369">
        <v>1978371.6555976558</v>
      </c>
      <c r="E35" s="369">
        <v>-57635.460728907259</v>
      </c>
      <c r="F35" s="370">
        <v>-2.8308084125410731E-2</v>
      </c>
      <c r="G35" s="377">
        <v>0.35519614320671972</v>
      </c>
      <c r="H35" s="377">
        <v>-1.9963952022870601E-2</v>
      </c>
      <c r="I35" s="378">
        <v>3.4444861949214216</v>
      </c>
      <c r="J35" s="378">
        <v>0.15388842323518137</v>
      </c>
      <c r="K35" s="370">
        <v>4.6766099630682754E-2</v>
      </c>
      <c r="L35" s="371">
        <v>6814473.856129963</v>
      </c>
      <c r="M35" s="371">
        <v>114793.37600844726</v>
      </c>
      <c r="N35" s="370">
        <v>1.7134156822709429E-2</v>
      </c>
      <c r="O35" s="369">
        <v>3685158.1520694494</v>
      </c>
      <c r="P35" s="369">
        <v>172833.24566117814</v>
      </c>
      <c r="Q35" s="370">
        <v>4.9207647432002143E-2</v>
      </c>
      <c r="R35" s="255"/>
    </row>
    <row r="36" spans="1:18">
      <c r="A36" s="389"/>
      <c r="B36" s="389"/>
      <c r="C36" s="175" t="s">
        <v>228</v>
      </c>
      <c r="D36" s="369">
        <v>16086286.44670634</v>
      </c>
      <c r="E36" s="369">
        <v>-638915.03865097091</v>
      </c>
      <c r="F36" s="374">
        <v>-3.8200737922968069E-2</v>
      </c>
      <c r="G36" s="379">
        <v>2.888126145672318</v>
      </c>
      <c r="H36" s="379">
        <v>-0.19370403638600564</v>
      </c>
      <c r="I36" s="380">
        <v>3.0602209672790139</v>
      </c>
      <c r="J36" s="380">
        <v>-4.4978416028478296E-2</v>
      </c>
      <c r="K36" s="374">
        <v>-1.4484872137443778E-2</v>
      </c>
      <c r="L36" s="375">
        <v>49227591.06986697</v>
      </c>
      <c r="M36" s="375">
        <v>-2707494.2681581005</v>
      </c>
      <c r="N36" s="374">
        <v>-5.2132277256041533E-2</v>
      </c>
      <c r="O36" s="369">
        <v>30621020.3129915</v>
      </c>
      <c r="P36" s="369">
        <v>-1354482.700941436</v>
      </c>
      <c r="Q36" s="374">
        <v>-4.236001229914152E-2</v>
      </c>
      <c r="R36" s="255"/>
    </row>
    <row r="37" spans="1:18">
      <c r="A37" s="389"/>
      <c r="B37" s="389"/>
      <c r="C37" s="175" t="s">
        <v>306</v>
      </c>
      <c r="D37" s="369">
        <v>6651002.3914388083</v>
      </c>
      <c r="E37" s="369">
        <v>-798310.91946945898</v>
      </c>
      <c r="F37" s="370">
        <v>-0.1071657059047935</v>
      </c>
      <c r="G37" s="377">
        <v>1.1941186031519757</v>
      </c>
      <c r="H37" s="377">
        <v>-0.17851171267799626</v>
      </c>
      <c r="I37" s="378">
        <v>2.4957061615157903</v>
      </c>
      <c r="J37" s="378">
        <v>-0.11955046562720506</v>
      </c>
      <c r="K37" s="370">
        <v>-4.5712709179827789E-2</v>
      </c>
      <c r="L37" s="371">
        <v>16598947.648570089</v>
      </c>
      <c r="M37" s="371">
        <v>-2882918.3554472867</v>
      </c>
      <c r="N37" s="370">
        <v>-0.14797958033654462</v>
      </c>
      <c r="O37" s="369">
        <v>5069656.0472853184</v>
      </c>
      <c r="P37" s="369">
        <v>-564668.30695453286</v>
      </c>
      <c r="Q37" s="370">
        <v>-0.10021934689109933</v>
      </c>
      <c r="R37" s="255"/>
    </row>
    <row r="38" spans="1:18">
      <c r="A38" s="389"/>
      <c r="B38" s="389"/>
      <c r="C38" s="175" t="s">
        <v>230</v>
      </c>
      <c r="D38" s="369">
        <v>7188230.6661404613</v>
      </c>
      <c r="E38" s="369">
        <v>23764.314723053016</v>
      </c>
      <c r="F38" s="374">
        <v>3.3169692699235743E-3</v>
      </c>
      <c r="G38" s="379">
        <v>1.2905723764638366</v>
      </c>
      <c r="H38" s="379">
        <v>-2.9571279770732373E-2</v>
      </c>
      <c r="I38" s="380">
        <v>3.1434490860770428</v>
      </c>
      <c r="J38" s="380">
        <v>-5.520781467116409E-2</v>
      </c>
      <c r="K38" s="374">
        <v>-1.7259686294660199E-2</v>
      </c>
      <c r="L38" s="375">
        <v>22595837.117990207</v>
      </c>
      <c r="M38" s="375">
        <v>-320832.61714941263</v>
      </c>
      <c r="N38" s="374">
        <v>-1.3999966873784419E-2</v>
      </c>
      <c r="O38" s="369">
        <v>15657347.891086459</v>
      </c>
      <c r="P38" s="369">
        <v>492820.58884587325</v>
      </c>
      <c r="Q38" s="374">
        <v>3.2498249304022696E-2</v>
      </c>
      <c r="R38" s="255"/>
    </row>
    <row r="39" spans="1:18">
      <c r="A39" s="389"/>
      <c r="B39" s="389"/>
      <c r="C39" s="175" t="s">
        <v>307</v>
      </c>
      <c r="D39" s="369">
        <v>1158567.3345395639</v>
      </c>
      <c r="E39" s="369">
        <v>-351769.57952889754</v>
      </c>
      <c r="F39" s="370">
        <v>-0.23290801956321139</v>
      </c>
      <c r="G39" s="377">
        <v>0.20800876706324667</v>
      </c>
      <c r="H39" s="377">
        <v>-7.028993629934388E-2</v>
      </c>
      <c r="I39" s="378">
        <v>3.1049483648572096</v>
      </c>
      <c r="J39" s="378">
        <v>0.1189591162717698</v>
      </c>
      <c r="K39" s="370">
        <v>3.9839097320301671E-2</v>
      </c>
      <c r="L39" s="371">
        <v>3597291.7509555947</v>
      </c>
      <c r="M39" s="371">
        <v>-912558.03619454242</v>
      </c>
      <c r="N39" s="370">
        <v>-0.20234776750096722</v>
      </c>
      <c r="O39" s="369">
        <v>1821998.6203488111</v>
      </c>
      <c r="P39" s="369">
        <v>-229301.64923432982</v>
      </c>
      <c r="Q39" s="370">
        <v>-0.11178356120478052</v>
      </c>
      <c r="R39" s="255"/>
    </row>
    <row r="40" spans="1:18">
      <c r="A40" s="389"/>
      <c r="B40" s="389"/>
      <c r="C40" s="175" t="s">
        <v>232</v>
      </c>
      <c r="D40" s="369">
        <v>6791962.3468336239</v>
      </c>
      <c r="E40" s="369">
        <v>-374910.68068932183</v>
      </c>
      <c r="F40" s="374">
        <v>-5.2311611947016806E-2</v>
      </c>
      <c r="G40" s="379">
        <v>1.219426503394665</v>
      </c>
      <c r="H40" s="379">
        <v>-0.10116061339055737</v>
      </c>
      <c r="I40" s="380">
        <v>2.6065564155247993</v>
      </c>
      <c r="J40" s="380">
        <v>-7.1563187887599966E-3</v>
      </c>
      <c r="K40" s="374">
        <v>-2.7379897931436082E-3</v>
      </c>
      <c r="L40" s="375">
        <v>17703633.029142056</v>
      </c>
      <c r="M40" s="375">
        <v>-1028514.2681030408</v>
      </c>
      <c r="N40" s="374">
        <v>-5.4906373080586574E-2</v>
      </c>
      <c r="O40" s="369">
        <v>9764082.8757200241</v>
      </c>
      <c r="P40" s="369">
        <v>-972122.85418621823</v>
      </c>
      <c r="Q40" s="374">
        <v>-9.054622076385152E-2</v>
      </c>
      <c r="R40" s="255"/>
    </row>
    <row r="41" spans="1:18">
      <c r="A41" s="389"/>
      <c r="B41" s="389"/>
      <c r="C41" s="175" t="s">
        <v>308</v>
      </c>
      <c r="D41" s="369">
        <v>3121451.7418671465</v>
      </c>
      <c r="E41" s="369">
        <v>-181860.40975322202</v>
      </c>
      <c r="F41" s="370">
        <v>-5.5053958392643675E-2</v>
      </c>
      <c r="G41" s="377">
        <v>0.5604243352254088</v>
      </c>
      <c r="H41" s="377">
        <v>-4.8252761940586031E-2</v>
      </c>
      <c r="I41" s="378">
        <v>2.5118622208049337</v>
      </c>
      <c r="J41" s="378">
        <v>0.22042699389833809</v>
      </c>
      <c r="K41" s="370">
        <v>9.619603963054689E-2</v>
      </c>
      <c r="L41" s="371">
        <v>7840656.7044618391</v>
      </c>
      <c r="M41" s="371">
        <v>271330.87477030512</v>
      </c>
      <c r="N41" s="370">
        <v>3.5846108474545932E-2</v>
      </c>
      <c r="O41" s="369">
        <v>7267533.21058321</v>
      </c>
      <c r="P41" s="369">
        <v>5515.7674243133515</v>
      </c>
      <c r="Q41" s="370">
        <v>7.5953651550498809E-4</v>
      </c>
      <c r="R41" s="255"/>
    </row>
    <row r="42" spans="1:18">
      <c r="A42" s="389" t="s">
        <v>112</v>
      </c>
      <c r="B42" s="389" t="s">
        <v>319</v>
      </c>
      <c r="C42" s="175" t="s">
        <v>221</v>
      </c>
      <c r="D42" s="369">
        <v>27732819.120200075</v>
      </c>
      <c r="E42" s="369">
        <v>961844.0467466712</v>
      </c>
      <c r="F42" s="374">
        <v>3.5928614632361806E-2</v>
      </c>
      <c r="G42" s="379">
        <v>10.009592479522597</v>
      </c>
      <c r="H42" s="379">
        <v>6.015995730350987E-2</v>
      </c>
      <c r="I42" s="380">
        <v>2.9215533425662037</v>
      </c>
      <c r="J42" s="380">
        <v>4.8282028451721803E-2</v>
      </c>
      <c r="K42" s="374">
        <v>1.6803852881746364E-2</v>
      </c>
      <c r="L42" s="375">
        <v>81022910.399404451</v>
      </c>
      <c r="M42" s="375">
        <v>4102635.6699769497</v>
      </c>
      <c r="N42" s="374">
        <v>5.333620666863529E-2</v>
      </c>
      <c r="O42" s="369">
        <v>34957649.441776991</v>
      </c>
      <c r="P42" s="369">
        <v>-379904.56732694805</v>
      </c>
      <c r="Q42" s="374">
        <v>-1.0750731848307158E-2</v>
      </c>
      <c r="R42" s="255"/>
    </row>
    <row r="43" spans="1:18">
      <c r="A43" s="389"/>
      <c r="B43" s="389"/>
      <c r="C43" s="175" t="s">
        <v>303</v>
      </c>
      <c r="D43" s="369">
        <v>49785448.008994497</v>
      </c>
      <c r="E43" s="369">
        <v>-2195102.2773516327</v>
      </c>
      <c r="F43" s="370">
        <v>-4.2229300483727777E-2</v>
      </c>
      <c r="G43" s="377">
        <v>17.969036751028266</v>
      </c>
      <c r="H43" s="377">
        <v>-1.3495340564526757</v>
      </c>
      <c r="I43" s="378">
        <v>2.5610647066974872</v>
      </c>
      <c r="J43" s="378">
        <v>4.4614072514065128E-2</v>
      </c>
      <c r="K43" s="370">
        <v>1.7728967899480457E-2</v>
      </c>
      <c r="L43" s="371">
        <v>127503753.80295849</v>
      </c>
      <c r="M43" s="371">
        <v>-3302734.9303204864</v>
      </c>
      <c r="N43" s="370">
        <v>-2.5249014496940815E-2</v>
      </c>
      <c r="O43" s="369">
        <v>38154237.231498003</v>
      </c>
      <c r="P43" s="369">
        <v>-1133736.3404944465</v>
      </c>
      <c r="Q43" s="370">
        <v>-2.8857083667523709E-2</v>
      </c>
      <c r="R43" s="255"/>
    </row>
    <row r="44" spans="1:18">
      <c r="A44" s="389"/>
      <c r="B44" s="389"/>
      <c r="C44" s="175" t="s">
        <v>223</v>
      </c>
      <c r="D44" s="369">
        <v>48927129.550741538</v>
      </c>
      <c r="E44" s="369">
        <v>4610084.702305302</v>
      </c>
      <c r="F44" s="374">
        <v>0.10402509278476794</v>
      </c>
      <c r="G44" s="379">
        <v>17.659244300880047</v>
      </c>
      <c r="H44" s="379">
        <v>1.1888151852477513</v>
      </c>
      <c r="I44" s="380">
        <v>2.8487481630993559</v>
      </c>
      <c r="J44" s="380">
        <v>4.7088593354200015E-2</v>
      </c>
      <c r="K44" s="374">
        <v>1.6807392969047728E-2</v>
      </c>
      <c r="L44" s="375">
        <v>139381070.43339917</v>
      </c>
      <c r="M44" s="375">
        <v>15219797.630952537</v>
      </c>
      <c r="N44" s="374">
        <v>0.122580876366891</v>
      </c>
      <c r="O44" s="369">
        <v>43732842.430522799</v>
      </c>
      <c r="P44" s="369">
        <v>2754205.8677739203</v>
      </c>
      <c r="Q44" s="374">
        <v>6.7210773680976901E-2</v>
      </c>
      <c r="R44" s="255"/>
    </row>
    <row r="45" spans="1:18">
      <c r="A45" s="389"/>
      <c r="B45" s="389"/>
      <c r="C45" s="175" t="s">
        <v>304</v>
      </c>
      <c r="D45" s="369">
        <v>6204539.3173476662</v>
      </c>
      <c r="E45" s="369">
        <v>371380.46466155723</v>
      </c>
      <c r="F45" s="370">
        <v>6.3667126858810028E-2</v>
      </c>
      <c r="G45" s="377">
        <v>2.2394012603136115</v>
      </c>
      <c r="H45" s="377">
        <v>7.1507851988132032E-2</v>
      </c>
      <c r="I45" s="378">
        <v>3.1382638749328846</v>
      </c>
      <c r="J45" s="378">
        <v>1.6372779938251814E-2</v>
      </c>
      <c r="K45" s="370">
        <v>5.2445070760163597E-3</v>
      </c>
      <c r="L45" s="371">
        <v>19471481.600232922</v>
      </c>
      <c r="M45" s="371">
        <v>1260994.9223430492</v>
      </c>
      <c r="N45" s="370">
        <v>6.9245536632147067E-2</v>
      </c>
      <c r="O45" s="369">
        <v>7228888.9627572298</v>
      </c>
      <c r="P45" s="369">
        <v>161780.8055591248</v>
      </c>
      <c r="Q45" s="370">
        <v>2.2892080036209041E-2</v>
      </c>
      <c r="R45" s="255"/>
    </row>
    <row r="46" spans="1:18">
      <c r="A46" s="389"/>
      <c r="B46" s="389"/>
      <c r="C46" s="175" t="s">
        <v>225</v>
      </c>
      <c r="D46" s="369">
        <v>43169661.146949887</v>
      </c>
      <c r="E46" s="369">
        <v>4284693.1693515703</v>
      </c>
      <c r="F46" s="374">
        <v>0.11018893398137779</v>
      </c>
      <c r="G46" s="379">
        <v>15.581204120907669</v>
      </c>
      <c r="H46" s="379">
        <v>1.129606300497862</v>
      </c>
      <c r="I46" s="380">
        <v>2.7097071506259378</v>
      </c>
      <c r="J46" s="380">
        <v>2.2438643357898691E-2</v>
      </c>
      <c r="K46" s="374">
        <v>8.3499818857738616E-3</v>
      </c>
      <c r="L46" s="375">
        <v>116977139.49998882</v>
      </c>
      <c r="M46" s="375">
        <v>12482789.647662684</v>
      </c>
      <c r="N46" s="374">
        <v>0.11945899146990871</v>
      </c>
      <c r="O46" s="369">
        <v>30408841.440777183</v>
      </c>
      <c r="P46" s="369">
        <v>2487102.9770723097</v>
      </c>
      <c r="Q46" s="374">
        <v>8.907407324602172E-2</v>
      </c>
      <c r="R46" s="255"/>
    </row>
    <row r="47" spans="1:18">
      <c r="A47" s="389"/>
      <c r="B47" s="389"/>
      <c r="C47" s="175" t="s">
        <v>226</v>
      </c>
      <c r="D47" s="369">
        <v>11174965.770275677</v>
      </c>
      <c r="E47" s="369">
        <v>-181544.43911167048</v>
      </c>
      <c r="F47" s="370">
        <v>-1.5985935447106362E-2</v>
      </c>
      <c r="G47" s="377">
        <v>4.0333747841595873</v>
      </c>
      <c r="H47" s="377">
        <v>-0.18727208081902091</v>
      </c>
      <c r="I47" s="378">
        <v>2.8133715755203061</v>
      </c>
      <c r="J47" s="378">
        <v>2.2725129335985361E-2</v>
      </c>
      <c r="K47" s="370">
        <v>8.1433208305758901E-3</v>
      </c>
      <c r="L47" s="371">
        <v>31439331.055505972</v>
      </c>
      <c r="M47" s="371">
        <v>-252673.80137678608</v>
      </c>
      <c r="N47" s="370">
        <v>-7.9727932176531669E-3</v>
      </c>
      <c r="O47" s="369">
        <v>20006803.618518591</v>
      </c>
      <c r="P47" s="369">
        <v>-334107.5268188566</v>
      </c>
      <c r="Q47" s="370">
        <v>-1.6425396307551389E-2</v>
      </c>
      <c r="R47" s="255"/>
    </row>
    <row r="48" spans="1:18">
      <c r="A48" s="389"/>
      <c r="B48" s="389"/>
      <c r="C48" s="175" t="s">
        <v>305</v>
      </c>
      <c r="D48" s="369">
        <v>993350.91337321245</v>
      </c>
      <c r="E48" s="369">
        <v>-25686.139323321171</v>
      </c>
      <c r="F48" s="374">
        <v>-2.5206285929791829E-2</v>
      </c>
      <c r="G48" s="379">
        <v>0.35852964637068163</v>
      </c>
      <c r="H48" s="379">
        <v>-2.0195460414802635E-2</v>
      </c>
      <c r="I48" s="380">
        <v>3.4756508555918129</v>
      </c>
      <c r="J48" s="380">
        <v>0.1885817391681095</v>
      </c>
      <c r="K48" s="374">
        <v>5.737078609812879E-2</v>
      </c>
      <c r="L48" s="375">
        <v>3452540.9519685148</v>
      </c>
      <c r="M48" s="375">
        <v>102895.72755830502</v>
      </c>
      <c r="N48" s="374">
        <v>3.0718395729930601E-2</v>
      </c>
      <c r="O48" s="369">
        <v>1868415.3845334053</v>
      </c>
      <c r="P48" s="369">
        <v>111507.36375339935</v>
      </c>
      <c r="Q48" s="374">
        <v>6.3467957590570945E-2</v>
      </c>
      <c r="R48" s="255"/>
    </row>
    <row r="49" spans="1:18">
      <c r="A49" s="389"/>
      <c r="B49" s="389"/>
      <c r="C49" s="175" t="s">
        <v>228</v>
      </c>
      <c r="D49" s="369">
        <v>7971714.6782703912</v>
      </c>
      <c r="E49" s="369">
        <v>-234704.21419609245</v>
      </c>
      <c r="F49" s="370">
        <v>-2.8600077240945085E-2</v>
      </c>
      <c r="G49" s="377">
        <v>2.8772269759764528</v>
      </c>
      <c r="H49" s="377">
        <v>-0.17268849387970686</v>
      </c>
      <c r="I49" s="378">
        <v>3.0454577860709833</v>
      </c>
      <c r="J49" s="378">
        <v>-4.9615057894277559E-2</v>
      </c>
      <c r="K49" s="370">
        <v>-1.6030336084340131E-2</v>
      </c>
      <c r="L49" s="371">
        <v>24277520.535274908</v>
      </c>
      <c r="M49" s="371">
        <v>-1121943.7250015773</v>
      </c>
      <c r="N49" s="370">
        <v>-4.4171944475074706E-2</v>
      </c>
      <c r="O49" s="369">
        <v>15050076.062193036</v>
      </c>
      <c r="P49" s="369">
        <v>-600481.66687550955</v>
      </c>
      <c r="Q49" s="370">
        <v>-3.8368068235690132E-2</v>
      </c>
      <c r="R49" s="255"/>
    </row>
    <row r="50" spans="1:18">
      <c r="A50" s="389"/>
      <c r="B50" s="389"/>
      <c r="C50" s="175" t="s">
        <v>306</v>
      </c>
      <c r="D50" s="369">
        <v>3243759.835568096</v>
      </c>
      <c r="E50" s="369">
        <v>-442056.53522285307</v>
      </c>
      <c r="F50" s="374">
        <v>-0.11993449774818569</v>
      </c>
      <c r="G50" s="379">
        <v>1.1707686086565305</v>
      </c>
      <c r="H50" s="379">
        <v>-0.19906499545598511</v>
      </c>
      <c r="I50" s="380">
        <v>2.5112365752380446</v>
      </c>
      <c r="J50" s="380">
        <v>-0.11420697692513304</v>
      </c>
      <c r="K50" s="374">
        <v>-4.3500069476273703E-2</v>
      </c>
      <c r="L50" s="375">
        <v>8145848.3403667482</v>
      </c>
      <c r="M50" s="375">
        <v>-1531054.4847838329</v>
      </c>
      <c r="N50" s="374">
        <v>-0.15821740823981131</v>
      </c>
      <c r="O50" s="369">
        <v>2452557.4263848066</v>
      </c>
      <c r="P50" s="369">
        <v>-332056.59580487851</v>
      </c>
      <c r="Q50" s="374">
        <v>-0.11924690214113241</v>
      </c>
      <c r="R50" s="255"/>
    </row>
    <row r="51" spans="1:18">
      <c r="A51" s="389"/>
      <c r="B51" s="389"/>
      <c r="C51" s="175" t="s">
        <v>230</v>
      </c>
      <c r="D51" s="369">
        <v>3516519.2971720253</v>
      </c>
      <c r="E51" s="369">
        <v>39619.919837192632</v>
      </c>
      <c r="F51" s="370">
        <v>1.1395187360171094E-2</v>
      </c>
      <c r="G51" s="377">
        <v>1.2692155441720292</v>
      </c>
      <c r="H51" s="377">
        <v>-2.2974062161798869E-2</v>
      </c>
      <c r="I51" s="378">
        <v>3.1846446806891713</v>
      </c>
      <c r="J51" s="378">
        <v>-9.9368775419530486E-3</v>
      </c>
      <c r="K51" s="370">
        <v>-3.1105411963422243E-3</v>
      </c>
      <c r="L51" s="371">
        <v>11198864.474279713</v>
      </c>
      <c r="M51" s="371">
        <v>91625.843620577827</v>
      </c>
      <c r="N51" s="370">
        <v>8.249200964105018E-3</v>
      </c>
      <c r="O51" s="369">
        <v>7633790.1450464725</v>
      </c>
      <c r="P51" s="369">
        <v>288710.02312409505</v>
      </c>
      <c r="Q51" s="370">
        <v>3.9306585950288173E-2</v>
      </c>
      <c r="R51" s="255"/>
    </row>
    <row r="52" spans="1:18">
      <c r="A52" s="389"/>
      <c r="B52" s="389"/>
      <c r="C52" s="175" t="s">
        <v>307</v>
      </c>
      <c r="D52" s="369">
        <v>571017.12781859084</v>
      </c>
      <c r="E52" s="369">
        <v>-224041.87234682334</v>
      </c>
      <c r="F52" s="374">
        <v>-0.28179276292729322</v>
      </c>
      <c r="G52" s="379">
        <v>0.20609692521768866</v>
      </c>
      <c r="H52" s="379">
        <v>-8.9386741388569863E-2</v>
      </c>
      <c r="I52" s="380">
        <v>3.1161940402034327</v>
      </c>
      <c r="J52" s="380">
        <v>0.113490669497883</v>
      </c>
      <c r="K52" s="374">
        <v>3.7796164151644433E-2</v>
      </c>
      <c r="L52" s="375">
        <v>1779400.1705623746</v>
      </c>
      <c r="M52" s="375">
        <v>-607926.16914409888</v>
      </c>
      <c r="N52" s="374">
        <v>-0.25464728429999417</v>
      </c>
      <c r="O52" s="369">
        <v>894239.35305130482</v>
      </c>
      <c r="P52" s="369">
        <v>-204638.97255172161</v>
      </c>
      <c r="Q52" s="374">
        <v>-0.1862253243000519</v>
      </c>
      <c r="R52" s="255"/>
    </row>
    <row r="53" spans="1:18">
      <c r="A53" s="389"/>
      <c r="B53" s="389"/>
      <c r="C53" s="175" t="s">
        <v>232</v>
      </c>
      <c r="D53" s="369">
        <v>3442598.0686737667</v>
      </c>
      <c r="E53" s="369">
        <v>-135117.59305166686</v>
      </c>
      <c r="F53" s="370">
        <v>-3.7766442564779831E-2</v>
      </c>
      <c r="G53" s="377">
        <v>1.2425351922883545</v>
      </c>
      <c r="H53" s="377">
        <v>-8.7122784769100736E-2</v>
      </c>
      <c r="I53" s="378">
        <v>2.630741375017819</v>
      </c>
      <c r="J53" s="378">
        <v>-1.3169629817100237E-3</v>
      </c>
      <c r="K53" s="370">
        <v>-5.0035478419941444E-4</v>
      </c>
      <c r="L53" s="371">
        <v>9056585.1768165138</v>
      </c>
      <c r="M53" s="371">
        <v>-360171.16161941551</v>
      </c>
      <c r="N53" s="370">
        <v>-3.8247900728759637E-2</v>
      </c>
      <c r="O53" s="369">
        <v>4948382.5508328676</v>
      </c>
      <c r="P53" s="369">
        <v>-410406.16044971906</v>
      </c>
      <c r="Q53" s="370">
        <v>-7.6585620848538996E-2</v>
      </c>
      <c r="R53" s="255"/>
    </row>
    <row r="54" spans="1:18">
      <c r="A54" s="389"/>
      <c r="B54" s="389"/>
      <c r="C54" s="175" t="s">
        <v>308</v>
      </c>
      <c r="D54" s="369">
        <v>1545583.9509183795</v>
      </c>
      <c r="E54" s="369">
        <v>-36181.693642600439</v>
      </c>
      <c r="F54" s="374">
        <v>-2.2874244213745516E-2</v>
      </c>
      <c r="G54" s="379">
        <v>0.557846839318073</v>
      </c>
      <c r="H54" s="379">
        <v>-3.0016340986092183E-2</v>
      </c>
      <c r="I54" s="380">
        <v>2.552929369976852</v>
      </c>
      <c r="J54" s="380">
        <v>0.20612645697399135</v>
      </c>
      <c r="K54" s="374">
        <v>8.7832879289484703E-2</v>
      </c>
      <c r="L54" s="375">
        <v>3945766.6620643926</v>
      </c>
      <c r="M54" s="375">
        <v>233674.4397208374</v>
      </c>
      <c r="N54" s="374">
        <v>6.2949524344875177E-2</v>
      </c>
      <c r="O54" s="369">
        <v>3624343.7766546011</v>
      </c>
      <c r="P54" s="369">
        <v>41239.93563328078</v>
      </c>
      <c r="Q54" s="374">
        <v>1.1509556368739187E-2</v>
      </c>
      <c r="R54" s="255"/>
    </row>
    <row r="55" spans="1:18">
      <c r="A55" s="389"/>
      <c r="B55" s="389" t="s">
        <v>320</v>
      </c>
      <c r="C55" s="175" t="s">
        <v>221</v>
      </c>
      <c r="D55" s="369">
        <v>341325745.25804079</v>
      </c>
      <c r="E55" s="369">
        <v>8158889.7561560869</v>
      </c>
      <c r="F55" s="370">
        <v>2.4488899845290683E-2</v>
      </c>
      <c r="G55" s="377">
        <v>9.953838282565199</v>
      </c>
      <c r="H55" s="377">
        <v>-7.6654105853473098E-2</v>
      </c>
      <c r="I55" s="378">
        <v>2.8926913540704247</v>
      </c>
      <c r="J55" s="378">
        <v>0.12005464946718725</v>
      </c>
      <c r="K55" s="370">
        <v>4.3299812509827895E-2</v>
      </c>
      <c r="L55" s="371">
        <v>987350032.22957885</v>
      </c>
      <c r="M55" s="371">
        <v>63599379.907810211</v>
      </c>
      <c r="N55" s="370">
        <v>6.8849077126991551E-2</v>
      </c>
      <c r="O55" s="369">
        <v>439463893.84975702</v>
      </c>
      <c r="P55" s="369">
        <v>-7044292.353130579</v>
      </c>
      <c r="Q55" s="370">
        <v>-1.5776401353433962E-2</v>
      </c>
      <c r="R55" s="255"/>
    </row>
    <row r="56" spans="1:18">
      <c r="A56" s="389"/>
      <c r="B56" s="389"/>
      <c r="C56" s="175" t="s">
        <v>303</v>
      </c>
      <c r="D56" s="369">
        <v>630090706.74464858</v>
      </c>
      <c r="E56" s="369">
        <v>-19666966.316423774</v>
      </c>
      <c r="F56" s="374">
        <v>-3.0268155547545535E-2</v>
      </c>
      <c r="G56" s="379">
        <v>18.374884067247773</v>
      </c>
      <c r="H56" s="379">
        <v>-1.1870540017053273</v>
      </c>
      <c r="I56" s="380">
        <v>2.5393662507114301</v>
      </c>
      <c r="J56" s="380">
        <v>0.12958063661258779</v>
      </c>
      <c r="K56" s="374">
        <v>5.3772682455424756E-2</v>
      </c>
      <c r="L56" s="375">
        <v>1600031075.5942733</v>
      </c>
      <c r="M56" s="375">
        <v>34254382.401362181</v>
      </c>
      <c r="N56" s="374">
        <v>2.1876926991109501E-2</v>
      </c>
      <c r="O56" s="369">
        <v>481042836.67679793</v>
      </c>
      <c r="P56" s="369">
        <v>-18526344.219019294</v>
      </c>
      <c r="Q56" s="374">
        <v>-3.708464198251428E-2</v>
      </c>
      <c r="R56" s="255"/>
    </row>
    <row r="57" spans="1:18">
      <c r="A57" s="389"/>
      <c r="B57" s="389"/>
      <c r="C57" s="175" t="s">
        <v>223</v>
      </c>
      <c r="D57" s="369">
        <v>583672998.0825783</v>
      </c>
      <c r="E57" s="369">
        <v>50663784.178793013</v>
      </c>
      <c r="F57" s="370">
        <v>9.5052360929615096E-2</v>
      </c>
      <c r="G57" s="377">
        <v>17.021237669668892</v>
      </c>
      <c r="H57" s="377">
        <v>0.97418864684466655</v>
      </c>
      <c r="I57" s="378">
        <v>2.8250740060960693</v>
      </c>
      <c r="J57" s="378">
        <v>0.12174777526650082</v>
      </c>
      <c r="K57" s="370">
        <v>4.5036286733747315E-2</v>
      </c>
      <c r="L57" s="371">
        <v>1648919414.9432528</v>
      </c>
      <c r="M57" s="371">
        <v>208021625.72330165</v>
      </c>
      <c r="N57" s="370">
        <v>0.14436945304490811</v>
      </c>
      <c r="O57" s="369">
        <v>528850628.29377222</v>
      </c>
      <c r="P57" s="369">
        <v>29261616.03369081</v>
      </c>
      <c r="Q57" s="370">
        <v>5.8571376302522613E-2</v>
      </c>
      <c r="R57" s="255"/>
    </row>
    <row r="58" spans="1:18">
      <c r="A58" s="389"/>
      <c r="B58" s="389"/>
      <c r="C58" s="175" t="s">
        <v>304</v>
      </c>
      <c r="D58" s="369">
        <v>75394013.648468107</v>
      </c>
      <c r="E58" s="369">
        <v>5051796.4371456504</v>
      </c>
      <c r="F58" s="374">
        <v>7.1817418293327565E-2</v>
      </c>
      <c r="G58" s="379">
        <v>2.1986616297080683</v>
      </c>
      <c r="H58" s="379">
        <v>8.0902727011123332E-2</v>
      </c>
      <c r="I58" s="380">
        <v>3.1356353958592162</v>
      </c>
      <c r="J58" s="380">
        <v>0.19880548773982465</v>
      </c>
      <c r="K58" s="374">
        <v>6.7693906000545465E-2</v>
      </c>
      <c r="L58" s="375">
        <v>236408137.83202943</v>
      </c>
      <c r="M58" s="375">
        <v>29825010.522387028</v>
      </c>
      <c r="N58" s="374">
        <v>0.14437292585702338</v>
      </c>
      <c r="O58" s="369">
        <v>89615628.958958715</v>
      </c>
      <c r="P58" s="369">
        <v>5861336.3905041665</v>
      </c>
      <c r="Q58" s="374">
        <v>6.9982519232832691E-2</v>
      </c>
      <c r="R58" s="255"/>
    </row>
    <row r="59" spans="1:18">
      <c r="A59" s="389"/>
      <c r="B59" s="389"/>
      <c r="C59" s="175" t="s">
        <v>225</v>
      </c>
      <c r="D59" s="369">
        <v>519134789.82536656</v>
      </c>
      <c r="E59" s="369">
        <v>52467251.576946378</v>
      </c>
      <c r="F59" s="370">
        <v>0.11242961482574045</v>
      </c>
      <c r="G59" s="377">
        <v>15.139156118647461</v>
      </c>
      <c r="H59" s="377">
        <v>1.0894236406927948</v>
      </c>
      <c r="I59" s="378">
        <v>2.6890471077754206</v>
      </c>
      <c r="J59" s="378">
        <v>7.4031489283931773E-2</v>
      </c>
      <c r="K59" s="370">
        <v>2.8310151863122697E-2</v>
      </c>
      <c r="L59" s="371">
        <v>1395977905.1255028</v>
      </c>
      <c r="M59" s="371">
        <v>175635003.96290994</v>
      </c>
      <c r="N59" s="370">
        <v>0.14392266615849239</v>
      </c>
      <c r="O59" s="369">
        <v>368163512.95628637</v>
      </c>
      <c r="P59" s="369">
        <v>27683865.997739494</v>
      </c>
      <c r="Q59" s="370">
        <v>8.1308431341007542E-2</v>
      </c>
      <c r="R59" s="255"/>
    </row>
    <row r="60" spans="1:18">
      <c r="A60" s="389"/>
      <c r="B60" s="389"/>
      <c r="C60" s="175" t="s">
        <v>226</v>
      </c>
      <c r="D60" s="369">
        <v>143438688.3678501</v>
      </c>
      <c r="E60" s="369">
        <v>3507217.6201263964</v>
      </c>
      <c r="F60" s="374">
        <v>2.5063823036987905E-2</v>
      </c>
      <c r="G60" s="379">
        <v>4.1829997511540222</v>
      </c>
      <c r="H60" s="379">
        <v>-2.984894329641552E-2</v>
      </c>
      <c r="I60" s="380">
        <v>2.7847815822296358</v>
      </c>
      <c r="J60" s="380">
        <v>7.8045475306056655E-2</v>
      </c>
      <c r="K60" s="374">
        <v>2.8833795472866228E-2</v>
      </c>
      <c r="L60" s="375">
        <v>399445417.54596525</v>
      </c>
      <c r="M60" s="375">
        <v>20687853.178180933</v>
      </c>
      <c r="N60" s="374">
        <v>5.4620303657070837E-2</v>
      </c>
      <c r="O60" s="369">
        <v>253727707.12543651</v>
      </c>
      <c r="P60" s="369">
        <v>86283.518997609615</v>
      </c>
      <c r="Q60" s="374">
        <v>3.4017913072231798E-4</v>
      </c>
      <c r="R60" s="255"/>
    </row>
    <row r="61" spans="1:18">
      <c r="A61" s="389"/>
      <c r="B61" s="389"/>
      <c r="C61" s="175" t="s">
        <v>305</v>
      </c>
      <c r="D61" s="369">
        <v>12636906.45734662</v>
      </c>
      <c r="E61" s="369">
        <v>-589090.32481390052</v>
      </c>
      <c r="F61" s="370">
        <v>-4.4540334805500396E-2</v>
      </c>
      <c r="G61" s="377">
        <v>0.36852105361474774</v>
      </c>
      <c r="H61" s="377">
        <v>-2.9667595291717364E-2</v>
      </c>
      <c r="I61" s="378">
        <v>3.4193660107527011</v>
      </c>
      <c r="J61" s="378">
        <v>8.2732403401584165E-3</v>
      </c>
      <c r="K61" s="370">
        <v>2.4253929450173935E-3</v>
      </c>
      <c r="L61" s="371">
        <v>43210208.421312362</v>
      </c>
      <c r="M61" s="371">
        <v>-1904893.5838149413</v>
      </c>
      <c r="N61" s="370">
        <v>-4.2222969674288922E-2</v>
      </c>
      <c r="O61" s="369">
        <v>22993843.336799193</v>
      </c>
      <c r="P61" s="369">
        <v>-2439828.6069902219</v>
      </c>
      <c r="Q61" s="370">
        <v>-9.5929074353968677E-2</v>
      </c>
      <c r="R61" s="255"/>
    </row>
    <row r="62" spans="1:18">
      <c r="A62" s="389"/>
      <c r="B62" s="389"/>
      <c r="C62" s="175" t="s">
        <v>228</v>
      </c>
      <c r="D62" s="369">
        <v>101366225.8367995</v>
      </c>
      <c r="E62" s="369">
        <v>-6365526.6940281838</v>
      </c>
      <c r="F62" s="374">
        <v>-5.9086820222354348E-2</v>
      </c>
      <c r="G62" s="379">
        <v>2.9560706548247562</v>
      </c>
      <c r="H62" s="379">
        <v>-0.28735679273344905</v>
      </c>
      <c r="I62" s="380">
        <v>3.0545257662664578</v>
      </c>
      <c r="J62" s="380">
        <v>3.9466774365960244E-2</v>
      </c>
      <c r="K62" s="374">
        <v>1.3089884633097328E-2</v>
      </c>
      <c r="L62" s="375">
        <v>309625748.64768881</v>
      </c>
      <c r="M62" s="375">
        <v>-15191840.533582389</v>
      </c>
      <c r="N62" s="374">
        <v>-4.6770375249304212E-2</v>
      </c>
      <c r="O62" s="369">
        <v>191460871.79257435</v>
      </c>
      <c r="P62" s="369">
        <v>-17356584.966153562</v>
      </c>
      <c r="Q62" s="374">
        <v>-8.3118457793534606E-2</v>
      </c>
      <c r="R62" s="255"/>
    </row>
    <row r="63" spans="1:18">
      <c r="A63" s="389"/>
      <c r="B63" s="389"/>
      <c r="C63" s="175" t="s">
        <v>306</v>
      </c>
      <c r="D63" s="369">
        <v>43318657.372269429</v>
      </c>
      <c r="E63" s="369">
        <v>-17065712.472463399</v>
      </c>
      <c r="F63" s="370">
        <v>-0.28261804364845911</v>
      </c>
      <c r="G63" s="377">
        <v>1.2632709840725469</v>
      </c>
      <c r="H63" s="377">
        <v>-0.55469185378130548</v>
      </c>
      <c r="I63" s="378">
        <v>2.5648450478770628</v>
      </c>
      <c r="J63" s="378">
        <v>0.34662556431109959</v>
      </c>
      <c r="K63" s="370">
        <v>0.15626296986350133</v>
      </c>
      <c r="L63" s="371">
        <v>111105643.84194846</v>
      </c>
      <c r="M63" s="371">
        <v>-22840141.850490913</v>
      </c>
      <c r="N63" s="370">
        <v>-0.17051780862247862</v>
      </c>
      <c r="O63" s="369">
        <v>32976616.865227927</v>
      </c>
      <c r="P63" s="369">
        <v>-2604210.3941862844</v>
      </c>
      <c r="Q63" s="370">
        <v>-7.319139533208141E-2</v>
      </c>
      <c r="R63" s="255"/>
    </row>
    <row r="64" spans="1:18">
      <c r="A64" s="389"/>
      <c r="B64" s="389"/>
      <c r="C64" s="175" t="s">
        <v>230</v>
      </c>
      <c r="D64" s="369">
        <v>43759268.889037915</v>
      </c>
      <c r="E64" s="369">
        <v>-2755142.6278648004</v>
      </c>
      <c r="F64" s="374">
        <v>-5.9232021603962855E-2</v>
      </c>
      <c r="G64" s="379">
        <v>1.2761202222102492</v>
      </c>
      <c r="H64" s="379">
        <v>-0.12426652985497011</v>
      </c>
      <c r="I64" s="380">
        <v>3.22123382872251</v>
      </c>
      <c r="J64" s="380">
        <v>7.9645674300241165E-2</v>
      </c>
      <c r="K64" s="374">
        <v>2.5352041828948083E-2</v>
      </c>
      <c r="L64" s="375">
        <v>140958837.26553342</v>
      </c>
      <c r="M64" s="375">
        <v>-5170286.9658909142</v>
      </c>
      <c r="N64" s="374">
        <v>-3.5381632464331639E-2</v>
      </c>
      <c r="O64" s="369">
        <v>93995286.140984297</v>
      </c>
      <c r="P64" s="369">
        <v>-4925932.6757189333</v>
      </c>
      <c r="Q64" s="374">
        <v>-4.9796522269367455E-2</v>
      </c>
      <c r="R64" s="255"/>
    </row>
    <row r="65" spans="1:18">
      <c r="A65" s="389"/>
      <c r="B65" s="389"/>
      <c r="C65" s="175" t="s">
        <v>307</v>
      </c>
      <c r="D65" s="369">
        <v>8405857.6017448399</v>
      </c>
      <c r="E65" s="369">
        <v>779192.93946909346</v>
      </c>
      <c r="F65" s="370">
        <v>0.10216693324976837</v>
      </c>
      <c r="G65" s="377">
        <v>0.24513400573046407</v>
      </c>
      <c r="H65" s="377">
        <v>1.5521724134386183E-2</v>
      </c>
      <c r="I65" s="378">
        <v>3.1521086451582891</v>
      </c>
      <c r="J65" s="378">
        <v>0.30128767079846064</v>
      </c>
      <c r="K65" s="370">
        <v>0.10568452860008751</v>
      </c>
      <c r="L65" s="371">
        <v>26496176.416429434</v>
      </c>
      <c r="M65" s="371">
        <v>4753920.8328048177</v>
      </c>
      <c r="N65" s="370">
        <v>0.21864892602887429</v>
      </c>
      <c r="O65" s="369">
        <v>12370292.645910786</v>
      </c>
      <c r="P65" s="369">
        <v>1709629.3459422532</v>
      </c>
      <c r="Q65" s="370">
        <v>0.16036800880366417</v>
      </c>
      <c r="R65" s="255"/>
    </row>
    <row r="66" spans="1:18">
      <c r="A66" s="389"/>
      <c r="B66" s="389"/>
      <c r="C66" s="175" t="s">
        <v>232</v>
      </c>
      <c r="D66" s="369">
        <v>42281398.872460812</v>
      </c>
      <c r="E66" s="369">
        <v>-1474020.0033022165</v>
      </c>
      <c r="F66" s="374">
        <v>-3.3687713229016869E-2</v>
      </c>
      <c r="G66" s="379">
        <v>1.2330221572326445</v>
      </c>
      <c r="H66" s="379">
        <v>-8.4300946004222999E-2</v>
      </c>
      <c r="I66" s="380">
        <v>2.60589871657695</v>
      </c>
      <c r="J66" s="380">
        <v>7.1696928695163642E-2</v>
      </c>
      <c r="K66" s="374">
        <v>2.8291720508606993E-2</v>
      </c>
      <c r="L66" s="375">
        <v>110181043.05682373</v>
      </c>
      <c r="M66" s="375">
        <v>-704017.6876514107</v>
      </c>
      <c r="N66" s="374">
        <v>-6.3490760876594322E-3</v>
      </c>
      <c r="O66" s="369">
        <v>61052898.780272298</v>
      </c>
      <c r="P66" s="369">
        <v>-5383345.2150247842</v>
      </c>
      <c r="Q66" s="374">
        <v>-8.1030246312628132E-2</v>
      </c>
      <c r="R66" s="255"/>
    </row>
    <row r="67" spans="1:18">
      <c r="A67" s="389"/>
      <c r="B67" s="389"/>
      <c r="C67" s="175" t="s">
        <v>308</v>
      </c>
      <c r="D67" s="369">
        <v>18982986.525648918</v>
      </c>
      <c r="E67" s="369">
        <v>-1618884.3855542168</v>
      </c>
      <c r="F67" s="370">
        <v>-7.8579483995984092E-2</v>
      </c>
      <c r="G67" s="377">
        <v>0.55358724216239674</v>
      </c>
      <c r="H67" s="377">
        <v>-6.6663259799189079E-2</v>
      </c>
      <c r="I67" s="378">
        <v>2.4499087644390021</v>
      </c>
      <c r="J67" s="378">
        <v>0.14983831563564287</v>
      </c>
      <c r="K67" s="370">
        <v>6.5145098365834028E-2</v>
      </c>
      <c r="L67" s="371">
        <v>46506585.064414762</v>
      </c>
      <c r="M67" s="371">
        <v>-879169.40850510448</v>
      </c>
      <c r="N67" s="370">
        <v>-1.8553453844605015E-2</v>
      </c>
      <c r="O67" s="369">
        <v>43603047.638990514</v>
      </c>
      <c r="P67" s="369">
        <v>-1557965.3287575766</v>
      </c>
      <c r="Q67" s="370">
        <v>-3.4498015575297296E-2</v>
      </c>
      <c r="R67" s="255"/>
    </row>
    <row r="68" spans="1:18">
      <c r="A68" s="389"/>
      <c r="B68" s="389" t="s">
        <v>321</v>
      </c>
      <c r="C68" s="175" t="s">
        <v>221</v>
      </c>
      <c r="D68" s="369">
        <v>55864642.148863733</v>
      </c>
      <c r="E68" s="369">
        <v>1765587.1146427169</v>
      </c>
      <c r="F68" s="374">
        <v>3.2636191399755009E-2</v>
      </c>
      <c r="G68" s="379">
        <v>10.055816488641286</v>
      </c>
      <c r="H68" s="379">
        <v>6.0593931505948717E-2</v>
      </c>
      <c r="I68" s="380">
        <v>2.8952456573856846</v>
      </c>
      <c r="J68" s="380">
        <v>4.533578081879952E-2</v>
      </c>
      <c r="K68" s="374">
        <v>1.5907794555739707E-2</v>
      </c>
      <c r="L68" s="375">
        <v>161741862.582903</v>
      </c>
      <c r="M68" s="375">
        <v>7564431.3279410601</v>
      </c>
      <c r="N68" s="374">
        <v>4.9063155783363795E-2</v>
      </c>
      <c r="O68" s="369">
        <v>70636932.35642457</v>
      </c>
      <c r="P68" s="369">
        <v>-468171.72257332504</v>
      </c>
      <c r="Q68" s="374">
        <v>-6.5842210434455652E-3</v>
      </c>
      <c r="R68" s="255"/>
    </row>
    <row r="69" spans="1:18">
      <c r="A69" s="389"/>
      <c r="B69" s="389"/>
      <c r="C69" s="175" t="s">
        <v>303</v>
      </c>
      <c r="D69" s="369">
        <v>100106101.71523969</v>
      </c>
      <c r="E69" s="369">
        <v>-3906909.9475421011</v>
      </c>
      <c r="F69" s="370">
        <v>-3.7561742373238886E-2</v>
      </c>
      <c r="G69" s="377">
        <v>18.019422474044863</v>
      </c>
      <c r="H69" s="377">
        <v>-1.1977930530985361</v>
      </c>
      <c r="I69" s="378">
        <v>2.5480698470807326</v>
      </c>
      <c r="J69" s="378">
        <v>2.5815087007704296E-2</v>
      </c>
      <c r="K69" s="370">
        <v>1.0234924487547347E-2</v>
      </c>
      <c r="L69" s="371">
        <v>255077339.28939906</v>
      </c>
      <c r="M69" s="371">
        <v>-7269974.4865837097</v>
      </c>
      <c r="N69" s="370">
        <v>-2.7711259482502304E-2</v>
      </c>
      <c r="O69" s="369">
        <v>76893555.741357684</v>
      </c>
      <c r="P69" s="369">
        <v>-2422119.7234492004</v>
      </c>
      <c r="Q69" s="370">
        <v>-3.0537717913326198E-2</v>
      </c>
      <c r="R69" s="255"/>
    </row>
    <row r="70" spans="1:18">
      <c r="A70" s="389"/>
      <c r="B70" s="389"/>
      <c r="C70" s="175" t="s">
        <v>223</v>
      </c>
      <c r="D70" s="369">
        <v>97779766.550185889</v>
      </c>
      <c r="E70" s="369">
        <v>8422750.3880659789</v>
      </c>
      <c r="F70" s="374">
        <v>9.4259530474748984E-2</v>
      </c>
      <c r="G70" s="379">
        <v>17.600674611156602</v>
      </c>
      <c r="H70" s="379">
        <v>1.0912686147494739</v>
      </c>
      <c r="I70" s="380">
        <v>2.8293205676030353</v>
      </c>
      <c r="J70" s="380">
        <v>4.1672947057281196E-2</v>
      </c>
      <c r="K70" s="374">
        <v>1.494914448660575E-2</v>
      </c>
      <c r="L70" s="375">
        <v>276650304.59586424</v>
      </c>
      <c r="M70" s="375">
        <v>27554431.112462163</v>
      </c>
      <c r="N70" s="374">
        <v>0.11061777430166136</v>
      </c>
      <c r="O70" s="369">
        <v>87445570.947896123</v>
      </c>
      <c r="P70" s="369">
        <v>4875358.5727449208</v>
      </c>
      <c r="Q70" s="374">
        <v>5.9045004639132044E-2</v>
      </c>
      <c r="R70" s="255"/>
    </row>
    <row r="71" spans="1:18">
      <c r="A71" s="389"/>
      <c r="B71" s="389"/>
      <c r="C71" s="175" t="s">
        <v>304</v>
      </c>
      <c r="D71" s="369">
        <v>12420074.558010032</v>
      </c>
      <c r="E71" s="369">
        <v>829279.15461199358</v>
      </c>
      <c r="F71" s="370">
        <v>7.1546354305320262E-2</v>
      </c>
      <c r="G71" s="377">
        <v>2.2356536393410282</v>
      </c>
      <c r="H71" s="377">
        <v>9.416374459331589E-2</v>
      </c>
      <c r="I71" s="378">
        <v>3.1223109425925428</v>
      </c>
      <c r="J71" s="378">
        <v>1.733118637537201E-2</v>
      </c>
      <c r="K71" s="370">
        <v>5.5817389278205072E-3</v>
      </c>
      <c r="L71" s="371">
        <v>38779334.700289965</v>
      </c>
      <c r="M71" s="371">
        <v>2790149.6142840162</v>
      </c>
      <c r="N71" s="370">
        <v>7.7527446304110376E-2</v>
      </c>
      <c r="O71" s="369">
        <v>14560693.928878188</v>
      </c>
      <c r="P71" s="369">
        <v>537801.35109796934</v>
      </c>
      <c r="Q71" s="370">
        <v>3.8351670178956875E-2</v>
      </c>
      <c r="R71" s="255"/>
    </row>
    <row r="72" spans="1:18">
      <c r="A72" s="389"/>
      <c r="B72" s="389"/>
      <c r="C72" s="175" t="s">
        <v>225</v>
      </c>
      <c r="D72" s="369">
        <v>86608664.273673385</v>
      </c>
      <c r="E72" s="369">
        <v>8546460.307658121</v>
      </c>
      <c r="F72" s="374">
        <v>0.10948269294803489</v>
      </c>
      <c r="G72" s="379">
        <v>15.589840026928668</v>
      </c>
      <c r="H72" s="379">
        <v>1.1672387181394619</v>
      </c>
      <c r="I72" s="380">
        <v>2.695567969331512</v>
      </c>
      <c r="J72" s="380">
        <v>1.6312426749572673E-2</v>
      </c>
      <c r="K72" s="374">
        <v>6.0884176556942936E-3</v>
      </c>
      <c r="L72" s="375">
        <v>233459541.28270042</v>
      </c>
      <c r="M72" s="375">
        <v>24310948.640592188</v>
      </c>
      <c r="N72" s="374">
        <v>0.11623768696446693</v>
      </c>
      <c r="O72" s="369">
        <v>61006564.719165444</v>
      </c>
      <c r="P72" s="369">
        <v>5012859.9914045557</v>
      </c>
      <c r="Q72" s="374">
        <v>8.9525421041113051E-2</v>
      </c>
      <c r="R72" s="255"/>
    </row>
    <row r="73" spans="1:18">
      <c r="A73" s="389"/>
      <c r="B73" s="389"/>
      <c r="C73" s="175" t="s">
        <v>226</v>
      </c>
      <c r="D73" s="369">
        <v>22423290.409265339</v>
      </c>
      <c r="E73" s="369">
        <v>-359329.91404891759</v>
      </c>
      <c r="F73" s="370">
        <v>-1.5772106498268008E-2</v>
      </c>
      <c r="G73" s="377">
        <v>4.0362648851527396</v>
      </c>
      <c r="H73" s="377">
        <v>-0.17300199431854235</v>
      </c>
      <c r="I73" s="378">
        <v>2.7834533692607737</v>
      </c>
      <c r="J73" s="378">
        <v>4.3493452612342054E-3</v>
      </c>
      <c r="K73" s="370">
        <v>1.5650170787687384E-3</v>
      </c>
      <c r="L73" s="371">
        <v>62414183.239582404</v>
      </c>
      <c r="M73" s="371">
        <v>-901088.57819394022</v>
      </c>
      <c r="N73" s="370">
        <v>-1.4231773035537238E-2</v>
      </c>
      <c r="O73" s="369">
        <v>40104880.101270914</v>
      </c>
      <c r="P73" s="369">
        <v>-604548.97996168584</v>
      </c>
      <c r="Q73" s="370">
        <v>-1.4850342871558181E-2</v>
      </c>
      <c r="R73" s="255"/>
    </row>
    <row r="74" spans="1:18">
      <c r="A74" s="389"/>
      <c r="B74" s="389"/>
      <c r="C74" s="175" t="s">
        <v>305</v>
      </c>
      <c r="D74" s="369">
        <v>1978274.561439252</v>
      </c>
      <c r="E74" s="369">
        <v>-57720.443214258179</v>
      </c>
      <c r="F74" s="374">
        <v>-2.8349992550242609E-2</v>
      </c>
      <c r="G74" s="379">
        <v>0.35609582714180255</v>
      </c>
      <c r="H74" s="379">
        <v>-2.0070137011450218E-2</v>
      </c>
      <c r="I74" s="380">
        <v>3.4442577591532397</v>
      </c>
      <c r="J74" s="380">
        <v>0.15369803164211104</v>
      </c>
      <c r="K74" s="374">
        <v>4.670878038076616E-2</v>
      </c>
      <c r="L74" s="375">
        <v>6813687.5079726158</v>
      </c>
      <c r="M74" s="375">
        <v>114124.34024594259</v>
      </c>
      <c r="N74" s="374">
        <v>1.7034594254697919E-2</v>
      </c>
      <c r="O74" s="369">
        <v>3684842.0045692921</v>
      </c>
      <c r="P74" s="369">
        <v>172560.15423301747</v>
      </c>
      <c r="Q74" s="374">
        <v>4.9130497376369764E-2</v>
      </c>
      <c r="R74" s="255"/>
    </row>
    <row r="75" spans="1:18">
      <c r="A75" s="389"/>
      <c r="B75" s="389"/>
      <c r="C75" s="175" t="s">
        <v>228</v>
      </c>
      <c r="D75" s="369">
        <v>15983683.911417773</v>
      </c>
      <c r="E75" s="369">
        <v>-615661.66782841645</v>
      </c>
      <c r="F75" s="370">
        <v>-3.7089514456411177E-2</v>
      </c>
      <c r="G75" s="377">
        <v>2.8771148626955707</v>
      </c>
      <c r="H75" s="377">
        <v>-0.18974375918636843</v>
      </c>
      <c r="I75" s="378">
        <v>3.0383258916354672</v>
      </c>
      <c r="J75" s="378">
        <v>-4.3456227234951239E-2</v>
      </c>
      <c r="K75" s="370">
        <v>-1.410100570344002E-2</v>
      </c>
      <c r="L75" s="371">
        <v>48563640.671777874</v>
      </c>
      <c r="M75" s="371">
        <v>-2591925.7192937583</v>
      </c>
      <c r="N75" s="370">
        <v>-5.0667520704963526E-2</v>
      </c>
      <c r="O75" s="369">
        <v>30318187.181055784</v>
      </c>
      <c r="P75" s="369">
        <v>-1285179.7635835931</v>
      </c>
      <c r="Q75" s="370">
        <v>-4.066591277552431E-2</v>
      </c>
      <c r="R75" s="255"/>
    </row>
    <row r="76" spans="1:18">
      <c r="A76" s="389"/>
      <c r="B76" s="389"/>
      <c r="C76" s="175" t="s">
        <v>306</v>
      </c>
      <c r="D76" s="369">
        <v>6649220.9489401672</v>
      </c>
      <c r="E76" s="369">
        <v>-798472.4021192044</v>
      </c>
      <c r="F76" s="374">
        <v>-0.10721069792778572</v>
      </c>
      <c r="G76" s="379">
        <v>1.196881302430961</v>
      </c>
      <c r="H76" s="379">
        <v>-0.17913815916678244</v>
      </c>
      <c r="I76" s="380">
        <v>2.4951110912149037</v>
      </c>
      <c r="J76" s="380">
        <v>-0.11969457972155251</v>
      </c>
      <c r="K76" s="374">
        <v>-4.5775707560969749E-2</v>
      </c>
      <c r="L76" s="375">
        <v>16590544.937639099</v>
      </c>
      <c r="M76" s="375">
        <v>-2883725.8721066862</v>
      </c>
      <c r="N76" s="374">
        <v>-0.14807875993300568</v>
      </c>
      <c r="O76" s="369">
        <v>5064890.1997525692</v>
      </c>
      <c r="P76" s="369">
        <v>-565114.26155689359</v>
      </c>
      <c r="Q76" s="374">
        <v>-0.10037545537316601</v>
      </c>
      <c r="R76" s="255"/>
    </row>
    <row r="77" spans="1:18">
      <c r="A77" s="389"/>
      <c r="B77" s="389"/>
      <c r="C77" s="175" t="s">
        <v>230</v>
      </c>
      <c r="D77" s="369">
        <v>7178637.324745845</v>
      </c>
      <c r="E77" s="369">
        <v>26863.235521570779</v>
      </c>
      <c r="F77" s="370">
        <v>3.7561638813572384E-3</v>
      </c>
      <c r="G77" s="377">
        <v>1.2921779644412039</v>
      </c>
      <c r="H77" s="377">
        <v>-2.9168104449143417E-2</v>
      </c>
      <c r="I77" s="378">
        <v>3.1389541218539834</v>
      </c>
      <c r="J77" s="378">
        <v>-5.3299845040112093E-2</v>
      </c>
      <c r="K77" s="370">
        <v>-1.6696617998714618E-2</v>
      </c>
      <c r="L77" s="371">
        <v>22533413.219805822</v>
      </c>
      <c r="M77" s="371">
        <v>-296865.98685077578</v>
      </c>
      <c r="N77" s="370">
        <v>-1.3003169350825062E-2</v>
      </c>
      <c r="O77" s="369">
        <v>15629004.992509961</v>
      </c>
      <c r="P77" s="369">
        <v>502229.17990862578</v>
      </c>
      <c r="Q77" s="370">
        <v>3.3201336896276641E-2</v>
      </c>
      <c r="R77" s="255"/>
    </row>
    <row r="78" spans="1:18">
      <c r="A78" s="389"/>
      <c r="B78" s="389"/>
      <c r="C78" s="175" t="s">
        <v>307</v>
      </c>
      <c r="D78" s="369">
        <v>1158562.4913517772</v>
      </c>
      <c r="E78" s="369">
        <v>-351756.22550037201</v>
      </c>
      <c r="F78" s="374">
        <v>-0.23290198391602582</v>
      </c>
      <c r="G78" s="379">
        <v>0.2085450001203219</v>
      </c>
      <c r="H78" s="379">
        <v>-7.0498167964502534E-2</v>
      </c>
      <c r="I78" s="380">
        <v>3.1049376321367541</v>
      </c>
      <c r="J78" s="380">
        <v>0.11897116880155778</v>
      </c>
      <c r="K78" s="374">
        <v>3.9843437715195267E-2</v>
      </c>
      <c r="L78" s="375">
        <v>3597264.278580246</v>
      </c>
      <c r="M78" s="375">
        <v>-912496.75888771797</v>
      </c>
      <c r="N78" s="374">
        <v>-0.20233816189073411</v>
      </c>
      <c r="O78" s="369">
        <v>1821982.9024016857</v>
      </c>
      <c r="P78" s="369">
        <v>-229254.34217098868</v>
      </c>
      <c r="Q78" s="374">
        <v>-0.1117639330982157</v>
      </c>
      <c r="R78" s="255"/>
    </row>
    <row r="79" spans="1:18">
      <c r="A79" s="389"/>
      <c r="B79" s="389"/>
      <c r="C79" s="175" t="s">
        <v>232</v>
      </c>
      <c r="D79" s="369">
        <v>6790585.4107621256</v>
      </c>
      <c r="E79" s="369">
        <v>-375383.02744445205</v>
      </c>
      <c r="F79" s="370">
        <v>-5.2384130725867235E-2</v>
      </c>
      <c r="G79" s="377">
        <v>1.2223273633277469</v>
      </c>
      <c r="H79" s="377">
        <v>-0.10164122229680261</v>
      </c>
      <c r="I79" s="378">
        <v>2.6063167710074375</v>
      </c>
      <c r="J79" s="378">
        <v>-7.126758160928226E-3</v>
      </c>
      <c r="K79" s="370">
        <v>-2.7269608397454295E-3</v>
      </c>
      <c r="L79" s="371">
        <v>17698416.641027756</v>
      </c>
      <c r="M79" s="371">
        <v>-1029437.2040279657</v>
      </c>
      <c r="N79" s="370">
        <v>-5.4968242092499238E-2</v>
      </c>
      <c r="O79" s="369">
        <v>9761861.7130087614</v>
      </c>
      <c r="P79" s="369">
        <v>-972011.17541758344</v>
      </c>
      <c r="Q79" s="370">
        <v>-9.0555495255178725E-2</v>
      </c>
      <c r="R79" s="255"/>
    </row>
    <row r="80" spans="1:18">
      <c r="A80" s="389"/>
      <c r="B80" s="389"/>
      <c r="C80" s="175" t="s">
        <v>308</v>
      </c>
      <c r="D80" s="369">
        <v>3117479.8597570639</v>
      </c>
      <c r="E80" s="369">
        <v>-181370.16544323694</v>
      </c>
      <c r="F80" s="374">
        <v>-5.4979815407711491E-2</v>
      </c>
      <c r="G80" s="379">
        <v>0.56115646983321499</v>
      </c>
      <c r="H80" s="379">
        <v>-4.8331813532015988E-2</v>
      </c>
      <c r="I80" s="380">
        <v>2.5103060791686005</v>
      </c>
      <c r="J80" s="380">
        <v>0.22023658013651604</v>
      </c>
      <c r="K80" s="374">
        <v>9.6170260435153046E-2</v>
      </c>
      <c r="L80" s="375">
        <v>7825828.6436338341</v>
      </c>
      <c r="M80" s="375">
        <v>271232.81904140208</v>
      </c>
      <c r="N80" s="374">
        <v>3.5903021861005385E-2</v>
      </c>
      <c r="O80" s="369">
        <v>7257906.0033581257</v>
      </c>
      <c r="P80" s="369">
        <v>6335.6686544539407</v>
      </c>
      <c r="Q80" s="374">
        <v>8.7369609091888394E-4</v>
      </c>
      <c r="R80" s="255"/>
    </row>
    <row r="81" spans="1:18">
      <c r="A81" s="389" t="s">
        <v>113</v>
      </c>
      <c r="B81" s="389" t="s">
        <v>319</v>
      </c>
      <c r="C81" s="175" t="s">
        <v>221</v>
      </c>
      <c r="D81" s="369">
        <v>17773395.390102573</v>
      </c>
      <c r="E81" s="369">
        <v>436267.99876174331</v>
      </c>
      <c r="F81" s="370">
        <v>2.5163799568066907E-2</v>
      </c>
      <c r="G81" s="377">
        <v>10.488188723549623</v>
      </c>
      <c r="H81" s="377">
        <v>2.9991957287080595E-2</v>
      </c>
      <c r="I81" s="378">
        <v>3.0992445980518366</v>
      </c>
      <c r="J81" s="378">
        <v>3.5770990683575921E-2</v>
      </c>
      <c r="K81" s="370">
        <v>1.1676611346524939E-2</v>
      </c>
      <c r="L81" s="371">
        <v>55084099.651814811</v>
      </c>
      <c r="M81" s="371">
        <v>1972267.4608608335</v>
      </c>
      <c r="N81" s="370">
        <v>3.713423882214989E-2</v>
      </c>
      <c r="O81" s="369">
        <v>24631511.985546827</v>
      </c>
      <c r="P81" s="369">
        <v>-789242.69835520536</v>
      </c>
      <c r="Q81" s="370">
        <v>-3.1047178109743605E-2</v>
      </c>
      <c r="R81" s="255"/>
    </row>
    <row r="82" spans="1:18">
      <c r="A82" s="389"/>
      <c r="B82" s="389"/>
      <c r="C82" s="175" t="s">
        <v>303</v>
      </c>
      <c r="D82" s="369">
        <v>22027711.426024262</v>
      </c>
      <c r="E82" s="369">
        <v>-1415891.5436125733</v>
      </c>
      <c r="F82" s="374">
        <v>-6.039564590162938E-2</v>
      </c>
      <c r="G82" s="379">
        <v>12.998686492547529</v>
      </c>
      <c r="H82" s="379">
        <v>-1.1430918558687697</v>
      </c>
      <c r="I82" s="380">
        <v>2.8597077237051964</v>
      </c>
      <c r="J82" s="380">
        <v>4.7173829941588696E-2</v>
      </c>
      <c r="K82" s="374">
        <v>1.6772715182629419E-2</v>
      </c>
      <c r="L82" s="375">
        <v>62992816.500550784</v>
      </c>
      <c r="M82" s="375">
        <v>-2943111.4434899837</v>
      </c>
      <c r="N82" s="374">
        <v>-4.4635929685979028E-2</v>
      </c>
      <c r="O82" s="369">
        <v>22557799.019731283</v>
      </c>
      <c r="P82" s="369">
        <v>-1146788.1123176366</v>
      </c>
      <c r="Q82" s="374">
        <v>-4.8378320446136928E-2</v>
      </c>
      <c r="R82" s="255"/>
    </row>
    <row r="83" spans="1:18">
      <c r="A83" s="389"/>
      <c r="B83" s="389"/>
      <c r="C83" s="175" t="s">
        <v>223</v>
      </c>
      <c r="D83" s="369">
        <v>31449217.215509526</v>
      </c>
      <c r="E83" s="369">
        <v>2461827.1471739374</v>
      </c>
      <c r="F83" s="370">
        <v>8.4927519910221835E-2</v>
      </c>
      <c r="G83" s="377">
        <v>18.558374363732991</v>
      </c>
      <c r="H83" s="377">
        <v>1.0724424540169757</v>
      </c>
      <c r="I83" s="378">
        <v>3.0506600996105004</v>
      </c>
      <c r="J83" s="378">
        <v>6.1197055885907847E-2</v>
      </c>
      <c r="K83" s="370">
        <v>2.0470919021518329E-2</v>
      </c>
      <c r="L83" s="371">
        <v>95940872.12333855</v>
      </c>
      <c r="M83" s="371">
        <v>9284140.7800200135</v>
      </c>
      <c r="N83" s="370">
        <v>0.10713698331452061</v>
      </c>
      <c r="O83" s="369">
        <v>30267562.152344942</v>
      </c>
      <c r="P83" s="369">
        <v>1320688.1494144052</v>
      </c>
      <c r="Q83" s="370">
        <v>4.5624551697039925E-2</v>
      </c>
      <c r="R83" s="255"/>
    </row>
    <row r="84" spans="1:18">
      <c r="A84" s="389"/>
      <c r="B84" s="389"/>
      <c r="C84" s="175" t="s">
        <v>304</v>
      </c>
      <c r="D84" s="369">
        <v>3855646.7631319296</v>
      </c>
      <c r="E84" s="369">
        <v>412074.54515184136</v>
      </c>
      <c r="F84" s="374">
        <v>0.11966484774161461</v>
      </c>
      <c r="G84" s="379">
        <v>2.2752406062822379</v>
      </c>
      <c r="H84" s="379">
        <v>0.19799014710535312</v>
      </c>
      <c r="I84" s="380">
        <v>3.5342098866489726</v>
      </c>
      <c r="J84" s="380">
        <v>-3.4306604572004851E-2</v>
      </c>
      <c r="K84" s="374">
        <v>-9.6136881128064382E-3</v>
      </c>
      <c r="L84" s="375">
        <v>13626664.909686975</v>
      </c>
      <c r="M84" s="375">
        <v>1338220.6611146312</v>
      </c>
      <c r="N84" s="374">
        <v>0.10890073910455378</v>
      </c>
      <c r="O84" s="369">
        <v>5469271.71639359</v>
      </c>
      <c r="P84" s="369">
        <v>290611.47434107773</v>
      </c>
      <c r="Q84" s="374">
        <v>5.6117115384634049E-2</v>
      </c>
      <c r="R84" s="255"/>
    </row>
    <row r="85" spans="1:18">
      <c r="A85" s="389"/>
      <c r="B85" s="389"/>
      <c r="C85" s="175" t="s">
        <v>225</v>
      </c>
      <c r="D85" s="369">
        <v>30503499.234254912</v>
      </c>
      <c r="E85" s="369">
        <v>2651207.1046238095</v>
      </c>
      <c r="F85" s="370">
        <v>9.5188112069357511E-2</v>
      </c>
      <c r="G85" s="377">
        <v>18.000300430815464</v>
      </c>
      <c r="H85" s="377">
        <v>1.1990885052116766</v>
      </c>
      <c r="I85" s="378">
        <v>2.8349817407504672</v>
      </c>
      <c r="J85" s="378">
        <v>3.1943031632642782E-2</v>
      </c>
      <c r="K85" s="370">
        <v>1.1395858190875977E-2</v>
      </c>
      <c r="L85" s="371">
        <v>86476863.358108535</v>
      </c>
      <c r="M85" s="371">
        <v>8405810.3810948282</v>
      </c>
      <c r="N85" s="370">
        <v>0.1076687204868331</v>
      </c>
      <c r="O85" s="369">
        <v>21928987.974228501</v>
      </c>
      <c r="P85" s="369">
        <v>1460714.617546387</v>
      </c>
      <c r="Q85" s="370">
        <v>7.1364818716842041E-2</v>
      </c>
      <c r="R85" s="255"/>
    </row>
    <row r="86" spans="1:18">
      <c r="A86" s="389"/>
      <c r="B86" s="389"/>
      <c r="C86" s="175" t="s">
        <v>226</v>
      </c>
      <c r="D86" s="369">
        <v>7599070.2644461803</v>
      </c>
      <c r="E86" s="369">
        <v>-453229.97876917943</v>
      </c>
      <c r="F86" s="374">
        <v>-5.6285777365425262E-2</v>
      </c>
      <c r="G86" s="379">
        <v>4.4842575831857259</v>
      </c>
      <c r="H86" s="379">
        <v>-0.37309499107237176</v>
      </c>
      <c r="I86" s="380">
        <v>3.0114668737874628</v>
      </c>
      <c r="J86" s="380">
        <v>4.6048735962397558E-2</v>
      </c>
      <c r="K86" s="374">
        <v>1.5528581070921489E-2</v>
      </c>
      <c r="L86" s="375">
        <v>22884348.372963008</v>
      </c>
      <c r="M86" s="375">
        <v>-994088.81948100403</v>
      </c>
      <c r="N86" s="374">
        <v>-4.1631234551462573E-2</v>
      </c>
      <c r="O86" s="369">
        <v>15180007.170088053</v>
      </c>
      <c r="P86" s="369">
        <v>-515577.8760553766</v>
      </c>
      <c r="Q86" s="374">
        <v>-3.2848592425171151E-2</v>
      </c>
      <c r="R86" s="255"/>
    </row>
    <row r="87" spans="1:18">
      <c r="A87" s="389"/>
      <c r="B87" s="389"/>
      <c r="C87" s="175" t="s">
        <v>305</v>
      </c>
      <c r="D87" s="369">
        <v>767283.16309555154</v>
      </c>
      <c r="E87" s="369">
        <v>-19304.954532605363</v>
      </c>
      <c r="F87" s="370">
        <v>-2.4542647034659856E-2</v>
      </c>
      <c r="G87" s="377">
        <v>0.45277846142046629</v>
      </c>
      <c r="H87" s="377">
        <v>-2.1711523135338473E-2</v>
      </c>
      <c r="I87" s="378">
        <v>3.5337178084965353</v>
      </c>
      <c r="J87" s="378">
        <v>0.16570936422002225</v>
      </c>
      <c r="K87" s="370">
        <v>4.920099428539839E-2</v>
      </c>
      <c r="L87" s="371">
        <v>2711362.1775903022</v>
      </c>
      <c r="M87" s="371">
        <v>62126.755251102615</v>
      </c>
      <c r="N87" s="370">
        <v>2.3450824614237739E-2</v>
      </c>
      <c r="O87" s="369">
        <v>1413755.3808501959</v>
      </c>
      <c r="P87" s="369">
        <v>70010.256775438786</v>
      </c>
      <c r="Q87" s="370">
        <v>5.210084525787189E-2</v>
      </c>
      <c r="R87" s="255"/>
    </row>
    <row r="88" spans="1:18">
      <c r="A88" s="389"/>
      <c r="B88" s="389"/>
      <c r="C88" s="175" t="s">
        <v>228</v>
      </c>
      <c r="D88" s="369">
        <v>5884113.1087931981</v>
      </c>
      <c r="E88" s="369">
        <v>-267605.08302031923</v>
      </c>
      <c r="F88" s="374">
        <v>-4.35008683226807E-2</v>
      </c>
      <c r="G88" s="379">
        <v>3.4722509346808144</v>
      </c>
      <c r="H88" s="379">
        <v>-0.23862214413821015</v>
      </c>
      <c r="I88" s="380">
        <v>3.2286640790475545</v>
      </c>
      <c r="J88" s="380">
        <v>-2.9062137427068091E-2</v>
      </c>
      <c r="K88" s="374">
        <v>-8.9209882893467769E-3</v>
      </c>
      <c r="L88" s="375">
        <v>18997824.631413434</v>
      </c>
      <c r="M88" s="375">
        <v>-1042788.9984213226</v>
      </c>
      <c r="N88" s="374">
        <v>-5.2033785875144421E-2</v>
      </c>
      <c r="O88" s="369">
        <v>12240194.111224771</v>
      </c>
      <c r="P88" s="369">
        <v>-638216.28476711735</v>
      </c>
      <c r="Q88" s="374">
        <v>-4.9557069944420135E-2</v>
      </c>
      <c r="R88" s="255"/>
    </row>
    <row r="89" spans="1:18">
      <c r="A89" s="389"/>
      <c r="B89" s="389"/>
      <c r="C89" s="175" t="s">
        <v>306</v>
      </c>
      <c r="D89" s="369">
        <v>2110229.4422942726</v>
      </c>
      <c r="E89" s="369">
        <v>-387272.68357240316</v>
      </c>
      <c r="F89" s="370">
        <v>-0.15506400557637681</v>
      </c>
      <c r="G89" s="377">
        <v>1.2452592290327409</v>
      </c>
      <c r="H89" s="377">
        <v>-0.26129765705890917</v>
      </c>
      <c r="I89" s="378">
        <v>2.5978128578048083</v>
      </c>
      <c r="J89" s="378">
        <v>-0.12708817553844254</v>
      </c>
      <c r="K89" s="370">
        <v>-4.6639556440152545E-2</v>
      </c>
      <c r="L89" s="371">
        <v>5481981.1781103313</v>
      </c>
      <c r="M89" s="371">
        <v>-1323464.9454407394</v>
      </c>
      <c r="N89" s="370">
        <v>-0.19447144557661381</v>
      </c>
      <c r="O89" s="369">
        <v>1953785.9147769213</v>
      </c>
      <c r="P89" s="369">
        <v>-273893.85712765623</v>
      </c>
      <c r="Q89" s="370">
        <v>-0.12295028243376645</v>
      </c>
      <c r="R89" s="255"/>
    </row>
    <row r="90" spans="1:18">
      <c r="A90" s="389"/>
      <c r="B90" s="389"/>
      <c r="C90" s="175" t="s">
        <v>230</v>
      </c>
      <c r="D90" s="369">
        <v>3078837.4891169104</v>
      </c>
      <c r="E90" s="369">
        <v>56350.691908766981</v>
      </c>
      <c r="F90" s="374">
        <v>1.8643817389315927E-2</v>
      </c>
      <c r="G90" s="379">
        <v>1.8168407288671393</v>
      </c>
      <c r="H90" s="379">
        <v>-6.4002807375538318E-3</v>
      </c>
      <c r="I90" s="380">
        <v>3.1482154872237142</v>
      </c>
      <c r="J90" s="380">
        <v>-3.2177199177182203E-2</v>
      </c>
      <c r="K90" s="374">
        <v>-1.0117366737374702E-2</v>
      </c>
      <c r="L90" s="375">
        <v>9692843.8658828307</v>
      </c>
      <c r="M90" s="375">
        <v>80148.961298782378</v>
      </c>
      <c r="N90" s="374">
        <v>8.3378243140288782E-3</v>
      </c>
      <c r="O90" s="369">
        <v>6677886.2015559673</v>
      </c>
      <c r="P90" s="369">
        <v>329961.14487880748</v>
      </c>
      <c r="Q90" s="374">
        <v>5.1979369941006617E-2</v>
      </c>
      <c r="R90" s="255"/>
    </row>
    <row r="91" spans="1:18">
      <c r="A91" s="389"/>
      <c r="B91" s="389"/>
      <c r="C91" s="175" t="s">
        <v>307</v>
      </c>
      <c r="D91" s="369">
        <v>392414.83652418898</v>
      </c>
      <c r="E91" s="369">
        <v>-176467.08412683359</v>
      </c>
      <c r="F91" s="370">
        <v>-0.31019984590982691</v>
      </c>
      <c r="G91" s="377">
        <v>0.23156638183374231</v>
      </c>
      <c r="H91" s="377">
        <v>-0.11159768039200244</v>
      </c>
      <c r="I91" s="378">
        <v>3.2214475940898724</v>
      </c>
      <c r="J91" s="378">
        <v>0.1316568826486928</v>
      </c>
      <c r="K91" s="370">
        <v>4.2610291422386898E-2</v>
      </c>
      <c r="L91" s="371">
        <v>1264143.8310060191</v>
      </c>
      <c r="M91" s="371">
        <v>-493582.24332832848</v>
      </c>
      <c r="N91" s="370">
        <v>-0.28080726032083725</v>
      </c>
      <c r="O91" s="369">
        <v>601762.62461912632</v>
      </c>
      <c r="P91" s="369">
        <v>-134368.22430171398</v>
      </c>
      <c r="Q91" s="370">
        <v>-0.18253307071520819</v>
      </c>
      <c r="R91" s="255"/>
    </row>
    <row r="92" spans="1:18">
      <c r="A92" s="389"/>
      <c r="B92" s="389"/>
      <c r="C92" s="175" t="s">
        <v>232</v>
      </c>
      <c r="D92" s="369">
        <v>2244440.2847780194</v>
      </c>
      <c r="E92" s="369">
        <v>-65616.691051943228</v>
      </c>
      <c r="F92" s="374">
        <v>-2.8404793361587244E-2</v>
      </c>
      <c r="G92" s="379">
        <v>1.3244578634984994</v>
      </c>
      <c r="H92" s="379">
        <v>-6.9027334434208276E-2</v>
      </c>
      <c r="I92" s="380">
        <v>2.8595543344208836</v>
      </c>
      <c r="J92" s="380">
        <v>2.845126336375392E-2</v>
      </c>
      <c r="K92" s="374">
        <v>1.0049532867459418E-2</v>
      </c>
      <c r="L92" s="375">
        <v>6418098.9446858279</v>
      </c>
      <c r="M92" s="375">
        <v>-121910.4539033249</v>
      </c>
      <c r="N92" s="374">
        <v>-1.8640715398608464E-2</v>
      </c>
      <c r="O92" s="369">
        <v>3864293.2020365</v>
      </c>
      <c r="P92" s="369">
        <v>-204327.57164679654</v>
      </c>
      <c r="Q92" s="374">
        <v>-5.0220353041608275E-2</v>
      </c>
      <c r="R92" s="255"/>
    </row>
    <row r="93" spans="1:18">
      <c r="A93" s="389"/>
      <c r="B93" s="389"/>
      <c r="C93" s="175" t="s">
        <v>308</v>
      </c>
      <c r="D93" s="369">
        <v>1156534.5056808998</v>
      </c>
      <c r="E93" s="369">
        <v>-12904.336873350665</v>
      </c>
      <c r="F93" s="370">
        <v>-1.1034640208431448E-2</v>
      </c>
      <c r="G93" s="377">
        <v>0.68247804623944996</v>
      </c>
      <c r="H93" s="377">
        <v>-2.2957245633133172E-2</v>
      </c>
      <c r="I93" s="378">
        <v>2.6434135406143371</v>
      </c>
      <c r="J93" s="378">
        <v>0.20701446823176939</v>
      </c>
      <c r="K93" s="370">
        <v>8.4967389200870463E-2</v>
      </c>
      <c r="L93" s="371">
        <v>3057198.9725045995</v>
      </c>
      <c r="M93" s="371">
        <v>207979.26129727997</v>
      </c>
      <c r="N93" s="370">
        <v>7.2995164423157621E-2</v>
      </c>
      <c r="O93" s="369">
        <v>2648234.4421211481</v>
      </c>
      <c r="P93" s="369">
        <v>25653.352098634467</v>
      </c>
      <c r="Q93" s="370">
        <v>9.7817193131725984E-3</v>
      </c>
      <c r="R93" s="255"/>
    </row>
    <row r="94" spans="1:18">
      <c r="A94" s="389"/>
      <c r="B94" s="389" t="s">
        <v>320</v>
      </c>
      <c r="C94" s="175" t="s">
        <v>221</v>
      </c>
      <c r="D94" s="369">
        <v>220058833.92675564</v>
      </c>
      <c r="E94" s="369">
        <v>3886068.1878397167</v>
      </c>
      <c r="F94" s="374">
        <v>1.7976677934227577E-2</v>
      </c>
      <c r="G94" s="379">
        <v>10.387904402666262</v>
      </c>
      <c r="H94" s="379">
        <v>-2.8007578765265606E-2</v>
      </c>
      <c r="I94" s="380">
        <v>3.0775420756468117</v>
      </c>
      <c r="J94" s="380">
        <v>0.11159009350432614</v>
      </c>
      <c r="K94" s="374">
        <v>3.7623701993893338E-2</v>
      </c>
      <c r="L94" s="375">
        <v>677240320.52736461</v>
      </c>
      <c r="M94" s="375">
        <v>36082277.498803735</v>
      </c>
      <c r="N94" s="374">
        <v>5.6276729101558544E-2</v>
      </c>
      <c r="O94" s="369">
        <v>312979737.53083491</v>
      </c>
      <c r="P94" s="369">
        <v>-9609215.8261705041</v>
      </c>
      <c r="Q94" s="374">
        <v>-2.9787801864176351E-2</v>
      </c>
      <c r="R94" s="255"/>
    </row>
    <row r="95" spans="1:18">
      <c r="A95" s="389"/>
      <c r="B95" s="389"/>
      <c r="C95" s="175" t="s">
        <v>303</v>
      </c>
      <c r="D95" s="369">
        <v>285221105.85195041</v>
      </c>
      <c r="E95" s="369">
        <v>-15470606.580699623</v>
      </c>
      <c r="F95" s="370">
        <v>-5.1450059782292078E-2</v>
      </c>
      <c r="G95" s="377">
        <v>13.463897487519043</v>
      </c>
      <c r="H95" s="377">
        <v>-1.0244142086317574</v>
      </c>
      <c r="I95" s="378">
        <v>2.8192056599043256</v>
      </c>
      <c r="J95" s="378">
        <v>0.14426290483038606</v>
      </c>
      <c r="K95" s="370">
        <v>5.3931212006964394E-2</v>
      </c>
      <c r="L95" s="371">
        <v>804096955.9419893</v>
      </c>
      <c r="M95" s="371">
        <v>-236161.74050426483</v>
      </c>
      <c r="N95" s="370">
        <v>-2.936118572174576E-4</v>
      </c>
      <c r="O95" s="369">
        <v>287828240.65917975</v>
      </c>
      <c r="P95" s="369">
        <v>-16524278.560914814</v>
      </c>
      <c r="Q95" s="370">
        <v>-5.4293220911259064E-2</v>
      </c>
      <c r="R95" s="255"/>
    </row>
    <row r="96" spans="1:18">
      <c r="A96" s="389"/>
      <c r="B96" s="389"/>
      <c r="C96" s="175" t="s">
        <v>223</v>
      </c>
      <c r="D96" s="369">
        <v>381014015.6061793</v>
      </c>
      <c r="E96" s="369">
        <v>25871978.812026203</v>
      </c>
      <c r="F96" s="374">
        <v>7.2849666138007987E-2</v>
      </c>
      <c r="G96" s="379">
        <v>17.98581360978374</v>
      </c>
      <c r="H96" s="379">
        <v>0.87390692019703664</v>
      </c>
      <c r="I96" s="380">
        <v>3.0126617444011408</v>
      </c>
      <c r="J96" s="380">
        <v>0.1281395942382999</v>
      </c>
      <c r="K96" s="374">
        <v>4.4423161815923651E-2</v>
      </c>
      <c r="L96" s="375">
        <v>1147866348.8973956</v>
      </c>
      <c r="M96" s="375">
        <v>123451277.31071436</v>
      </c>
      <c r="N96" s="374">
        <v>0.12050904046101638</v>
      </c>
      <c r="O96" s="369">
        <v>370657734.76117486</v>
      </c>
      <c r="P96" s="369">
        <v>12668215.037969768</v>
      </c>
      <c r="Q96" s="374">
        <v>3.5387111465622623E-2</v>
      </c>
      <c r="R96" s="255"/>
    </row>
    <row r="97" spans="1:18">
      <c r="A97" s="389"/>
      <c r="B97" s="389"/>
      <c r="C97" s="175" t="s">
        <v>304</v>
      </c>
      <c r="D97" s="369">
        <v>46904561.767532744</v>
      </c>
      <c r="E97" s="369">
        <v>5901373.4587055743</v>
      </c>
      <c r="F97" s="370">
        <v>0.14392474590653054</v>
      </c>
      <c r="G97" s="377">
        <v>2.2141356245314738</v>
      </c>
      <c r="H97" s="377">
        <v>0.23846769558143444</v>
      </c>
      <c r="I97" s="378">
        <v>3.5153688440437629</v>
      </c>
      <c r="J97" s="378">
        <v>0.11449181937693131</v>
      </c>
      <c r="K97" s="370">
        <v>3.3665380590510344E-2</v>
      </c>
      <c r="L97" s="371">
        <v>164886835.08111086</v>
      </c>
      <c r="M97" s="371">
        <v>25440034.023532897</v>
      </c>
      <c r="N97" s="370">
        <v>0.1824354078443767</v>
      </c>
      <c r="O97" s="369">
        <v>67197728.844430819</v>
      </c>
      <c r="P97" s="369">
        <v>5185888.7170553803</v>
      </c>
      <c r="Q97" s="370">
        <v>8.3627396097314705E-2</v>
      </c>
      <c r="R97" s="255"/>
    </row>
    <row r="98" spans="1:18">
      <c r="A98" s="389"/>
      <c r="B98" s="389"/>
      <c r="C98" s="175" t="s">
        <v>225</v>
      </c>
      <c r="D98" s="369">
        <v>373540939.6691618</v>
      </c>
      <c r="E98" s="369">
        <v>32540253.617174149</v>
      </c>
      <c r="F98" s="374">
        <v>9.5425771701272144E-2</v>
      </c>
      <c r="G98" s="379">
        <v>17.633046138274548</v>
      </c>
      <c r="H98" s="379">
        <v>1.202516050987704</v>
      </c>
      <c r="I98" s="380">
        <v>2.8008789745541804</v>
      </c>
      <c r="J98" s="380">
        <v>8.7822629250040141E-2</v>
      </c>
      <c r="K98" s="374">
        <v>3.2370366874999425E-2</v>
      </c>
      <c r="L98" s="375">
        <v>1046242964.0545669</v>
      </c>
      <c r="M98" s="375">
        <v>121088889.00815678</v>
      </c>
      <c r="N98" s="374">
        <v>0.13088510581557172</v>
      </c>
      <c r="O98" s="369">
        <v>269716933.07636106</v>
      </c>
      <c r="P98" s="369">
        <v>16476017.34496811</v>
      </c>
      <c r="Q98" s="374">
        <v>6.5060645106985227E-2</v>
      </c>
      <c r="R98" s="255"/>
    </row>
    <row r="99" spans="1:18">
      <c r="A99" s="389"/>
      <c r="B99" s="389"/>
      <c r="C99" s="175" t="s">
        <v>226</v>
      </c>
      <c r="D99" s="369">
        <v>99775000.022335693</v>
      </c>
      <c r="E99" s="369">
        <v>-272505.39200499654</v>
      </c>
      <c r="F99" s="370">
        <v>-2.7237599865826932E-3</v>
      </c>
      <c r="G99" s="377">
        <v>4.7098911846139311</v>
      </c>
      <c r="H99" s="377">
        <v>-0.11072535695427455</v>
      </c>
      <c r="I99" s="378">
        <v>2.9659690398881606</v>
      </c>
      <c r="J99" s="378">
        <v>9.1170058110261021E-2</v>
      </c>
      <c r="K99" s="370">
        <v>3.1713541951332379E-2</v>
      </c>
      <c r="L99" s="371">
        <v>295929561.02108818</v>
      </c>
      <c r="M99" s="371">
        <v>8313094.3265226483</v>
      </c>
      <c r="N99" s="370">
        <v>2.8903401888149691E-2</v>
      </c>
      <c r="O99" s="369">
        <v>194174827.49764997</v>
      </c>
      <c r="P99" s="369">
        <v>-2682926.7899389267</v>
      </c>
      <c r="Q99" s="370">
        <v>-1.3628758489337672E-2</v>
      </c>
      <c r="R99" s="255"/>
    </row>
    <row r="100" spans="1:18">
      <c r="A100" s="389"/>
      <c r="B100" s="389"/>
      <c r="C100" s="175" t="s">
        <v>305</v>
      </c>
      <c r="D100" s="369">
        <v>9853801.72061464</v>
      </c>
      <c r="E100" s="369">
        <v>333564.23788576387</v>
      </c>
      <c r="F100" s="374">
        <v>3.5037386251225232E-2</v>
      </c>
      <c r="G100" s="379">
        <v>0.46514992581776021</v>
      </c>
      <c r="H100" s="379">
        <v>6.4336979734408994E-3</v>
      </c>
      <c r="I100" s="380">
        <v>3.465973393650712</v>
      </c>
      <c r="J100" s="380">
        <v>-2.5220636387980999E-2</v>
      </c>
      <c r="K100" s="374">
        <v>-7.2240718135340868E-3</v>
      </c>
      <c r="L100" s="375">
        <v>34153014.589959949</v>
      </c>
      <c r="M100" s="375">
        <v>916018.32570630312</v>
      </c>
      <c r="N100" s="374">
        <v>2.7560201843253803E-2</v>
      </c>
      <c r="O100" s="369">
        <v>17417074.145325761</v>
      </c>
      <c r="P100" s="369">
        <v>-798536.93550208211</v>
      </c>
      <c r="Q100" s="374">
        <v>-4.383805363206026E-2</v>
      </c>
      <c r="R100" s="255"/>
    </row>
    <row r="101" spans="1:18">
      <c r="A101" s="389"/>
      <c r="B101" s="389"/>
      <c r="C101" s="175" t="s">
        <v>228</v>
      </c>
      <c r="D101" s="369">
        <v>75039503.408624306</v>
      </c>
      <c r="E101" s="369">
        <v>-6893206.738057375</v>
      </c>
      <c r="F101" s="370">
        <v>-8.4132536635449659E-2</v>
      </c>
      <c r="G101" s="377">
        <v>3.5422490155145883</v>
      </c>
      <c r="H101" s="377">
        <v>-0.40553735050101958</v>
      </c>
      <c r="I101" s="378">
        <v>3.2394773376380512</v>
      </c>
      <c r="J101" s="378">
        <v>9.1335989646106341E-2</v>
      </c>
      <c r="K101" s="370">
        <v>2.9012671144631224E-2</v>
      </c>
      <c r="L101" s="371">
        <v>243088770.71985173</v>
      </c>
      <c r="M101" s="371">
        <v>-14846981.845956028</v>
      </c>
      <c r="N101" s="370">
        <v>-5.756077510878637E-2</v>
      </c>
      <c r="O101" s="369">
        <v>156308779.73625264</v>
      </c>
      <c r="P101" s="369">
        <v>-17567753.713920206</v>
      </c>
      <c r="Q101" s="370">
        <v>-0.10103579456830229</v>
      </c>
      <c r="R101" s="255"/>
    </row>
    <row r="102" spans="1:18">
      <c r="A102" s="389"/>
      <c r="B102" s="389"/>
      <c r="C102" s="175" t="s">
        <v>306</v>
      </c>
      <c r="D102" s="369">
        <v>29144914.850608043</v>
      </c>
      <c r="E102" s="369">
        <v>-1474184.1312911995</v>
      </c>
      <c r="F102" s="374">
        <v>-4.8145901751148093E-2</v>
      </c>
      <c r="G102" s="379">
        <v>1.3757893009318292</v>
      </c>
      <c r="H102" s="379">
        <v>-9.9539188556929892E-2</v>
      </c>
      <c r="I102" s="380">
        <v>2.6540237064931596</v>
      </c>
      <c r="J102" s="380">
        <v>4.2833338290546585E-3</v>
      </c>
      <c r="K102" s="374">
        <v>1.6165107620517948E-3</v>
      </c>
      <c r="L102" s="375">
        <v>77351294.937238291</v>
      </c>
      <c r="M102" s="375">
        <v>-3781367.8096985221</v>
      </c>
      <c r="N102" s="374">
        <v>-4.6607219357425671E-2</v>
      </c>
      <c r="O102" s="369">
        <v>26496148.055299282</v>
      </c>
      <c r="P102" s="369">
        <v>236895.56779045612</v>
      </c>
      <c r="Q102" s="374">
        <v>9.0214132296090356E-3</v>
      </c>
      <c r="R102" s="255"/>
    </row>
    <row r="103" spans="1:18">
      <c r="A103" s="389"/>
      <c r="B103" s="389"/>
      <c r="C103" s="175" t="s">
        <v>230</v>
      </c>
      <c r="D103" s="369">
        <v>38221423.337296925</v>
      </c>
      <c r="E103" s="369">
        <v>-2291235.3044811487</v>
      </c>
      <c r="F103" s="370">
        <v>-5.6556034121106692E-2</v>
      </c>
      <c r="G103" s="377">
        <v>1.804247003752772</v>
      </c>
      <c r="H103" s="377">
        <v>-0.14778559898584653</v>
      </c>
      <c r="I103" s="378">
        <v>3.1994394401308788</v>
      </c>
      <c r="J103" s="378">
        <v>7.5218926423596955E-2</v>
      </c>
      <c r="K103" s="370">
        <v>2.407606188282152E-2</v>
      </c>
      <c r="L103" s="371">
        <v>122287129.28328657</v>
      </c>
      <c r="M103" s="371">
        <v>-4283349.9101770818</v>
      </c>
      <c r="N103" s="370">
        <v>-3.3841618815632031E-2</v>
      </c>
      <c r="O103" s="369">
        <v>81915586.884122759</v>
      </c>
      <c r="P103" s="369">
        <v>-3877223.1639660448</v>
      </c>
      <c r="Q103" s="370">
        <v>-4.5192868281068936E-2</v>
      </c>
      <c r="R103" s="255"/>
    </row>
    <row r="104" spans="1:18">
      <c r="A104" s="389"/>
      <c r="B104" s="389"/>
      <c r="C104" s="175" t="s">
        <v>307</v>
      </c>
      <c r="D104" s="369">
        <v>5878896.9045658372</v>
      </c>
      <c r="E104" s="369">
        <v>177867.610402897</v>
      </c>
      <c r="F104" s="374">
        <v>3.1199210041774152E-2</v>
      </c>
      <c r="G104" s="379">
        <v>0.27751405361934645</v>
      </c>
      <c r="H104" s="379">
        <v>2.8197870747707632E-3</v>
      </c>
      <c r="I104" s="380">
        <v>3.2375548685325808</v>
      </c>
      <c r="J104" s="380">
        <v>0.27152292974416348</v>
      </c>
      <c r="K104" s="374">
        <v>9.1544169229370073E-2</v>
      </c>
      <c r="L104" s="375">
        <v>19033251.294978246</v>
      </c>
      <c r="M104" s="375">
        <v>2123816.3245225772</v>
      </c>
      <c r="N104" s="374">
        <v>0.12559948503503104</v>
      </c>
      <c r="O104" s="369">
        <v>8428436.2813819814</v>
      </c>
      <c r="P104" s="369">
        <v>808821.34377961326</v>
      </c>
      <c r="Q104" s="374">
        <v>0.10614989739023763</v>
      </c>
      <c r="R104" s="255"/>
    </row>
    <row r="105" spans="1:18">
      <c r="A105" s="389"/>
      <c r="B105" s="389"/>
      <c r="C105" s="175" t="s">
        <v>232</v>
      </c>
      <c r="D105" s="369">
        <v>27364200.557143304</v>
      </c>
      <c r="E105" s="369">
        <v>-1732005.6275447793</v>
      </c>
      <c r="F105" s="370">
        <v>-5.9526854344888767E-2</v>
      </c>
      <c r="G105" s="377">
        <v>1.291730463034279</v>
      </c>
      <c r="H105" s="377">
        <v>-0.11022006286740482</v>
      </c>
      <c r="I105" s="378">
        <v>2.8181130126089866</v>
      </c>
      <c r="J105" s="378">
        <v>0.13212579520742906</v>
      </c>
      <c r="K105" s="370">
        <v>4.9190775872436379E-2</v>
      </c>
      <c r="L105" s="371">
        <v>77115409.669727623</v>
      </c>
      <c r="M105" s="371">
        <v>-1036628.2172247171</v>
      </c>
      <c r="N105" s="370">
        <v>-1.3264250622923099E-2</v>
      </c>
      <c r="O105" s="369">
        <v>46803534.101982385</v>
      </c>
      <c r="P105" s="369">
        <v>-4359011.7684210762</v>
      </c>
      <c r="Q105" s="370">
        <v>-8.5199274083479104E-2</v>
      </c>
      <c r="R105" s="255"/>
    </row>
    <row r="106" spans="1:18">
      <c r="A106" s="389"/>
      <c r="B106" s="389"/>
      <c r="C106" s="175" t="s">
        <v>308</v>
      </c>
      <c r="D106" s="369">
        <v>13864450.412640383</v>
      </c>
      <c r="E106" s="369">
        <v>-1486647.8083392195</v>
      </c>
      <c r="F106" s="374">
        <v>-9.6843091415276722E-2</v>
      </c>
      <c r="G106" s="379">
        <v>0.65447309209114313</v>
      </c>
      <c r="H106" s="379">
        <v>-8.5193106569370403E-2</v>
      </c>
      <c r="I106" s="380">
        <v>2.5301649800761745</v>
      </c>
      <c r="J106" s="380">
        <v>0.15479137709522206</v>
      </c>
      <c r="K106" s="374">
        <v>6.5165065782059758E-2</v>
      </c>
      <c r="L106" s="375">
        <v>35079346.902065367</v>
      </c>
      <c r="M106" s="375">
        <v>-1385246.58881744</v>
      </c>
      <c r="N106" s="374">
        <v>-3.7988812055831399E-2</v>
      </c>
      <c r="O106" s="369">
        <v>31493920.666577771</v>
      </c>
      <c r="P106" s="369">
        <v>-2016858.7872763574</v>
      </c>
      <c r="Q106" s="374">
        <v>-6.0185373785580365E-2</v>
      </c>
      <c r="R106" s="255"/>
    </row>
    <row r="107" spans="1:18">
      <c r="A107" s="389"/>
      <c r="B107" s="389" t="s">
        <v>321</v>
      </c>
      <c r="C107" s="175" t="s">
        <v>221</v>
      </c>
      <c r="D107" s="369">
        <v>36207622.897142783</v>
      </c>
      <c r="E107" s="369">
        <v>1016415.8162539974</v>
      </c>
      <c r="F107" s="370">
        <v>2.8882664181359673E-2</v>
      </c>
      <c r="G107" s="377">
        <v>10.540363481591022</v>
      </c>
      <c r="H107" s="377">
        <v>7.4793105978661956E-2</v>
      </c>
      <c r="I107" s="378">
        <v>3.0579029599167851</v>
      </c>
      <c r="J107" s="378">
        <v>2.6278100839779661E-2</v>
      </c>
      <c r="K107" s="370">
        <v>8.6679922686015223E-3</v>
      </c>
      <c r="L107" s="371">
        <v>110719397.22872368</v>
      </c>
      <c r="M107" s="371">
        <v>4032859.0213744938</v>
      </c>
      <c r="N107" s="370">
        <v>3.7801011159781801E-2</v>
      </c>
      <c r="O107" s="369">
        <v>50303698.368843794</v>
      </c>
      <c r="P107" s="369">
        <v>-1036989.8495592326</v>
      </c>
      <c r="Q107" s="370">
        <v>-2.0198207027297396E-2</v>
      </c>
      <c r="R107" s="255"/>
    </row>
    <row r="108" spans="1:18">
      <c r="A108" s="389"/>
      <c r="B108" s="389"/>
      <c r="C108" s="175" t="s">
        <v>303</v>
      </c>
      <c r="D108" s="369">
        <v>44991750.034983337</v>
      </c>
      <c r="E108" s="369">
        <v>-3033794.6851219758</v>
      </c>
      <c r="F108" s="374">
        <v>-6.3170437791034872E-2</v>
      </c>
      <c r="G108" s="379">
        <v>13.097501605912726</v>
      </c>
      <c r="H108" s="379">
        <v>-1.1848933383725093</v>
      </c>
      <c r="I108" s="380">
        <v>2.8236839747129352</v>
      </c>
      <c r="J108" s="380">
        <v>4.1020587966259292E-2</v>
      </c>
      <c r="K108" s="374">
        <v>1.4741484062223609E-2</v>
      </c>
      <c r="L108" s="375">
        <v>127042483.56807259</v>
      </c>
      <c r="M108" s="375">
        <v>-6596441.3531296104</v>
      </c>
      <c r="N108" s="374">
        <v>-4.9360179730711572E-2</v>
      </c>
      <c r="O108" s="369">
        <v>46016120.507887602</v>
      </c>
      <c r="P108" s="369">
        <v>-2187092.8118062243</v>
      </c>
      <c r="Q108" s="374">
        <v>-4.5372344729405607E-2</v>
      </c>
      <c r="R108" s="255"/>
    </row>
    <row r="109" spans="1:18">
      <c r="A109" s="389"/>
      <c r="B109" s="389"/>
      <c r="C109" s="175" t="s">
        <v>223</v>
      </c>
      <c r="D109" s="369">
        <v>63292544.645714372</v>
      </c>
      <c r="E109" s="369">
        <v>4442922.1800337434</v>
      </c>
      <c r="F109" s="370">
        <v>7.5496188316666352E-2</v>
      </c>
      <c r="G109" s="377">
        <v>18.425026910377522</v>
      </c>
      <c r="H109" s="377">
        <v>0.92364186049466213</v>
      </c>
      <c r="I109" s="378">
        <v>3.0165548196278489</v>
      </c>
      <c r="J109" s="378">
        <v>5.0279030675244751E-2</v>
      </c>
      <c r="K109" s="370">
        <v>1.6950221170432149E-2</v>
      </c>
      <c r="L109" s="371">
        <v>190925430.5975405</v>
      </c>
      <c r="M109" s="371">
        <v>16361220.288590789</v>
      </c>
      <c r="N109" s="370">
        <v>9.3726086576590595E-2</v>
      </c>
      <c r="O109" s="369">
        <v>60907802.478031635</v>
      </c>
      <c r="P109" s="369">
        <v>2334024.2330913618</v>
      </c>
      <c r="Q109" s="370">
        <v>3.9847595682338963E-2</v>
      </c>
      <c r="R109" s="255"/>
    </row>
    <row r="110" spans="1:18">
      <c r="A110" s="389"/>
      <c r="B110" s="389"/>
      <c r="C110" s="175" t="s">
        <v>304</v>
      </c>
      <c r="D110" s="369">
        <v>7848477.3073093817</v>
      </c>
      <c r="E110" s="369">
        <v>978252.46631361637</v>
      </c>
      <c r="F110" s="374">
        <v>0.14239016756427278</v>
      </c>
      <c r="G110" s="379">
        <v>2.2847620743030803</v>
      </c>
      <c r="H110" s="379">
        <v>0.24161472205529577</v>
      </c>
      <c r="I110" s="380">
        <v>3.4800543828970358</v>
      </c>
      <c r="J110" s="380">
        <v>-5.0885326494708227E-2</v>
      </c>
      <c r="K110" s="374">
        <v>-1.4411270280079057E-2</v>
      </c>
      <c r="L110" s="375">
        <v>27313127.852369938</v>
      </c>
      <c r="M110" s="375">
        <v>3054778.1488484107</v>
      </c>
      <c r="N110" s="374">
        <v>0.12592687409419923</v>
      </c>
      <c r="O110" s="369">
        <v>11088835.173282266</v>
      </c>
      <c r="P110" s="369">
        <v>775825.47572580911</v>
      </c>
      <c r="Q110" s="374">
        <v>7.5227843129986746E-2</v>
      </c>
      <c r="R110" s="255"/>
    </row>
    <row r="111" spans="1:18">
      <c r="A111" s="389"/>
      <c r="B111" s="389"/>
      <c r="C111" s="175" t="s">
        <v>225</v>
      </c>
      <c r="D111" s="369">
        <v>61733036.054704078</v>
      </c>
      <c r="E111" s="369">
        <v>5429017.4529189244</v>
      </c>
      <c r="F111" s="370">
        <v>9.6423267605747667E-2</v>
      </c>
      <c r="G111" s="377">
        <v>17.971039984789829</v>
      </c>
      <c r="H111" s="377">
        <v>1.2266962129964867</v>
      </c>
      <c r="I111" s="378">
        <v>2.8115943770507745</v>
      </c>
      <c r="J111" s="378">
        <v>2.6577638156334071E-2</v>
      </c>
      <c r="K111" s="370">
        <v>9.54308022108496E-3</v>
      </c>
      <c r="L111" s="371">
        <v>173568257.04967871</v>
      </c>
      <c r="M111" s="371">
        <v>16760622.776683122</v>
      </c>
      <c r="N111" s="370">
        <v>0.10688652280477347</v>
      </c>
      <c r="O111" s="369">
        <v>44369134.134570241</v>
      </c>
      <c r="P111" s="369">
        <v>3122351.5451485142</v>
      </c>
      <c r="Q111" s="370">
        <v>7.5699275170841615E-2</v>
      </c>
      <c r="R111" s="255"/>
    </row>
    <row r="112" spans="1:18">
      <c r="A112" s="389"/>
      <c r="B112" s="389"/>
      <c r="C112" s="175" t="s">
        <v>226</v>
      </c>
      <c r="D112" s="369">
        <v>15491499.800031066</v>
      </c>
      <c r="E112" s="369">
        <v>-740378.17920596153</v>
      </c>
      <c r="F112" s="374">
        <v>-4.5612601336272658E-2</v>
      </c>
      <c r="G112" s="379">
        <v>4.5097144110006546</v>
      </c>
      <c r="H112" s="379">
        <v>-0.31751021160434156</v>
      </c>
      <c r="I112" s="380">
        <v>2.9611496539685902</v>
      </c>
      <c r="J112" s="380">
        <v>1.6055733089909374E-2</v>
      </c>
      <c r="K112" s="374">
        <v>5.4516879669219784E-3</v>
      </c>
      <c r="L112" s="375">
        <v>45872649.272316478</v>
      </c>
      <c r="M112" s="375">
        <v>-1931755.8887790143</v>
      </c>
      <c r="N112" s="374">
        <v>-4.0409579039195516E-2</v>
      </c>
      <c r="O112" s="369">
        <v>30737855.590139747</v>
      </c>
      <c r="P112" s="369">
        <v>-760497.36553215235</v>
      </c>
      <c r="Q112" s="374">
        <v>-2.4144035931098099E-2</v>
      </c>
      <c r="R112" s="255"/>
    </row>
    <row r="113" spans="1:18">
      <c r="A113" s="389"/>
      <c r="B113" s="389"/>
      <c r="C113" s="175" t="s">
        <v>305</v>
      </c>
      <c r="D113" s="369">
        <v>1535281.1490430667</v>
      </c>
      <c r="E113" s="369">
        <v>-38331.291001782985</v>
      </c>
      <c r="F113" s="370">
        <v>-2.4358787479266814E-2</v>
      </c>
      <c r="G113" s="377">
        <v>0.44693410012910934</v>
      </c>
      <c r="H113" s="377">
        <v>-2.1045065728264978E-2</v>
      </c>
      <c r="I113" s="378">
        <v>3.4970934546572621</v>
      </c>
      <c r="J113" s="378">
        <v>0.12832321687652204</v>
      </c>
      <c r="K113" s="370">
        <v>3.8092006227488553E-2</v>
      </c>
      <c r="L113" s="371">
        <v>5369021.657377189</v>
      </c>
      <c r="M113" s="371">
        <v>67882.90355257038</v>
      </c>
      <c r="N113" s="370">
        <v>1.280534366386747E-2</v>
      </c>
      <c r="O113" s="369">
        <v>2800591.8909300566</v>
      </c>
      <c r="P113" s="369">
        <v>112534.6011877167</v>
      </c>
      <c r="Q113" s="370">
        <v>4.186465876942063E-2</v>
      </c>
      <c r="R113" s="255"/>
    </row>
    <row r="114" spans="1:18">
      <c r="A114" s="389"/>
      <c r="B114" s="389"/>
      <c r="C114" s="175" t="s">
        <v>228</v>
      </c>
      <c r="D114" s="369">
        <v>11897640.245151186</v>
      </c>
      <c r="E114" s="369">
        <v>-638419.75444860198</v>
      </c>
      <c r="F114" s="374">
        <v>-5.0926667108244811E-2</v>
      </c>
      <c r="G114" s="379">
        <v>3.4635096900270472</v>
      </c>
      <c r="H114" s="379">
        <v>-0.26460960571485748</v>
      </c>
      <c r="I114" s="380">
        <v>3.2148696547347049</v>
      </c>
      <c r="J114" s="380">
        <v>-1.7787600933976133E-2</v>
      </c>
      <c r="K114" s="374">
        <v>-5.5024704220604844E-3</v>
      </c>
      <c r="L114" s="375">
        <v>38249362.587086923</v>
      </c>
      <c r="M114" s="375">
        <v>-2275422.7281172574</v>
      </c>
      <c r="N114" s="374">
        <v>-5.6148915050848132E-2</v>
      </c>
      <c r="O114" s="369">
        <v>24804869.752218604</v>
      </c>
      <c r="P114" s="369">
        <v>-1329914.6471039318</v>
      </c>
      <c r="Q114" s="374">
        <v>-5.0886765575858577E-2</v>
      </c>
      <c r="R114" s="255"/>
    </row>
    <row r="115" spans="1:18">
      <c r="A115" s="389"/>
      <c r="B115" s="389"/>
      <c r="C115" s="175" t="s">
        <v>306</v>
      </c>
      <c r="D115" s="369">
        <v>4363190.4269642085</v>
      </c>
      <c r="E115" s="369">
        <v>-691901.47815541923</v>
      </c>
      <c r="F115" s="370">
        <v>-0.13687218573705545</v>
      </c>
      <c r="G115" s="377">
        <v>1.2701638318054349</v>
      </c>
      <c r="H115" s="377">
        <v>-0.23317818106199284</v>
      </c>
      <c r="I115" s="378">
        <v>2.5744192677654638</v>
      </c>
      <c r="J115" s="378">
        <v>-0.13588649155374233</v>
      </c>
      <c r="K115" s="370">
        <v>-5.0136960040949502E-2</v>
      </c>
      <c r="L115" s="371">
        <v>11232681.504106479</v>
      </c>
      <c r="M115" s="371">
        <v>-2468163.200227147</v>
      </c>
      <c r="N115" s="370">
        <v>-0.18014679047098886</v>
      </c>
      <c r="O115" s="369">
        <v>4056224.1895422935</v>
      </c>
      <c r="P115" s="369">
        <v>-457675.58103089128</v>
      </c>
      <c r="Q115" s="370">
        <v>-0.10139249967723024</v>
      </c>
      <c r="R115" s="255"/>
    </row>
    <row r="116" spans="1:18">
      <c r="A116" s="389"/>
      <c r="B116" s="389"/>
      <c r="C116" s="175" t="s">
        <v>230</v>
      </c>
      <c r="D116" s="369">
        <v>6313281.9621422328</v>
      </c>
      <c r="E116" s="369">
        <v>61306.33781737648</v>
      </c>
      <c r="F116" s="374">
        <v>9.8059144022969343E-3</v>
      </c>
      <c r="G116" s="379">
        <v>1.8378529524511384</v>
      </c>
      <c r="H116" s="379">
        <v>-2.1432258555959871E-2</v>
      </c>
      <c r="I116" s="380">
        <v>3.0989279174264737</v>
      </c>
      <c r="J116" s="380">
        <v>-7.7753827042274182E-2</v>
      </c>
      <c r="K116" s="374">
        <v>-2.4476429588094397E-2</v>
      </c>
      <c r="L116" s="375">
        <v>19564405.723067552</v>
      </c>
      <c r="M116" s="375">
        <v>-296131.10958882049</v>
      </c>
      <c r="N116" s="374">
        <v>-1.4910528959212055E-2</v>
      </c>
      <c r="O116" s="369">
        <v>13742907.150221109</v>
      </c>
      <c r="P116" s="369">
        <v>595184.95212762803</v>
      </c>
      <c r="Q116" s="374">
        <v>4.5269054453701059E-2</v>
      </c>
      <c r="R116" s="255"/>
    </row>
    <row r="117" spans="1:18">
      <c r="A117" s="389"/>
      <c r="B117" s="389"/>
      <c r="C117" s="175" t="s">
        <v>307</v>
      </c>
      <c r="D117" s="369">
        <v>788990.54096790659</v>
      </c>
      <c r="E117" s="369">
        <v>-305206.73768446408</v>
      </c>
      <c r="F117" s="370">
        <v>-0.27893209354382709</v>
      </c>
      <c r="G117" s="377">
        <v>0.22968221661398047</v>
      </c>
      <c r="H117" s="377">
        <v>-9.5722893765390393E-2</v>
      </c>
      <c r="I117" s="378">
        <v>3.1924080277822604</v>
      </c>
      <c r="J117" s="378">
        <v>0.11875701943399797</v>
      </c>
      <c r="K117" s="370">
        <v>3.8637118889374607E-2</v>
      </c>
      <c r="L117" s="371">
        <v>2518779.7368302136</v>
      </c>
      <c r="M117" s="371">
        <v>-844400.83203157037</v>
      </c>
      <c r="N117" s="370">
        <v>-0.25107210711476746</v>
      </c>
      <c r="O117" s="369">
        <v>1237513.5154345036</v>
      </c>
      <c r="P117" s="369">
        <v>-153841.03739667637</v>
      </c>
      <c r="Q117" s="370">
        <v>-0.11056925575413895</v>
      </c>
      <c r="R117" s="255"/>
    </row>
    <row r="118" spans="1:18">
      <c r="A118" s="389"/>
      <c r="B118" s="389"/>
      <c r="C118" s="175" t="s">
        <v>232</v>
      </c>
      <c r="D118" s="369">
        <v>4447383.5974998446</v>
      </c>
      <c r="E118" s="369">
        <v>-214653.17820993066</v>
      </c>
      <c r="F118" s="374">
        <v>-4.6042789565350573E-2</v>
      </c>
      <c r="G118" s="379">
        <v>1.2946732182027181</v>
      </c>
      <c r="H118" s="379">
        <v>-9.1777489718021021E-2</v>
      </c>
      <c r="I118" s="380">
        <v>2.8227825724806741</v>
      </c>
      <c r="J118" s="380">
        <v>1.8922471622911274E-2</v>
      </c>
      <c r="K118" s="374">
        <v>6.7487217415456895E-3</v>
      </c>
      <c r="L118" s="375">
        <v>12553996.912158966</v>
      </c>
      <c r="M118" s="375">
        <v>-517701.99198524468</v>
      </c>
      <c r="N118" s="374">
        <v>-3.9604797798786048E-2</v>
      </c>
      <c r="O118" s="369">
        <v>7641605.486610651</v>
      </c>
      <c r="P118" s="369">
        <v>-544263.11734461319</v>
      </c>
      <c r="Q118" s="374">
        <v>-6.6488132619382023E-2</v>
      </c>
      <c r="R118" s="255"/>
    </row>
    <row r="119" spans="1:18">
      <c r="A119" s="389"/>
      <c r="B119" s="389"/>
      <c r="C119" s="175" t="s">
        <v>308</v>
      </c>
      <c r="D119" s="369">
        <v>2352308.7628676635</v>
      </c>
      <c r="E119" s="369">
        <v>-148627.81726376386</v>
      </c>
      <c r="F119" s="370">
        <v>-5.9428862948597151E-2</v>
      </c>
      <c r="G119" s="377">
        <v>0.68477815989166846</v>
      </c>
      <c r="H119" s="377">
        <v>-5.8979441947538236E-2</v>
      </c>
      <c r="I119" s="378">
        <v>2.585929672806317</v>
      </c>
      <c r="J119" s="378">
        <v>0.23143267080479468</v>
      </c>
      <c r="K119" s="370">
        <v>9.8293890630592129E-2</v>
      </c>
      <c r="L119" s="371">
        <v>6082905.0295018097</v>
      </c>
      <c r="M119" s="371">
        <v>194457.34938642383</v>
      </c>
      <c r="N119" s="370">
        <v>3.3023533527025133E-2</v>
      </c>
      <c r="O119" s="369">
        <v>5340114.8300350904</v>
      </c>
      <c r="P119" s="369">
        <v>-41590.234211872332</v>
      </c>
      <c r="Q119" s="370">
        <v>-7.7280775730677953E-3</v>
      </c>
      <c r="R119" s="255"/>
    </row>
    <row r="120" spans="1:18">
      <c r="A120" s="389" t="s">
        <v>114</v>
      </c>
      <c r="B120" s="389" t="s">
        <v>319</v>
      </c>
      <c r="C120" s="175" t="s">
        <v>221</v>
      </c>
      <c r="D120" s="369">
        <v>32237.73911334727</v>
      </c>
      <c r="E120" s="369">
        <v>-7153.9491189709006</v>
      </c>
      <c r="F120" s="374">
        <v>-0.18161062498208891</v>
      </c>
      <c r="G120" s="379">
        <v>23.715552464938778</v>
      </c>
      <c r="H120" s="379">
        <v>-0.25880488899103682</v>
      </c>
      <c r="I120" s="380">
        <v>6.231540442695958</v>
      </c>
      <c r="J120" s="380">
        <v>0.49016378908139124</v>
      </c>
      <c r="K120" s="374">
        <v>8.5373912678730374E-2</v>
      </c>
      <c r="L120" s="375">
        <v>200890.77506590486</v>
      </c>
      <c r="M120" s="375">
        <v>-25271.74409759033</v>
      </c>
      <c r="N120" s="374">
        <v>-0.11174152194210893</v>
      </c>
      <c r="O120" s="369">
        <v>89943.422738194466</v>
      </c>
      <c r="P120" s="369">
        <v>-17240.657908451627</v>
      </c>
      <c r="Q120" s="374">
        <v>-0.16085091931971621</v>
      </c>
      <c r="R120" s="255"/>
    </row>
    <row r="121" spans="1:18">
      <c r="A121" s="389"/>
      <c r="B121" s="389"/>
      <c r="C121" s="175" t="s">
        <v>303</v>
      </c>
      <c r="D121" s="369">
        <v>24519.269714956612</v>
      </c>
      <c r="E121" s="369">
        <v>-3557.4087916948047</v>
      </c>
      <c r="F121" s="370">
        <v>-0.12670333461460009</v>
      </c>
      <c r="G121" s="377">
        <v>18.037494046419862</v>
      </c>
      <c r="H121" s="377">
        <v>0.9496170338877441</v>
      </c>
      <c r="I121" s="378">
        <v>5.5923504115125686</v>
      </c>
      <c r="J121" s="378">
        <v>0.2739912271386018</v>
      </c>
      <c r="K121" s="370">
        <v>5.1517999751431565E-2</v>
      </c>
      <c r="L121" s="371">
        <v>137120.34808042526</v>
      </c>
      <c r="M121" s="371">
        <v>-12201.51292213946</v>
      </c>
      <c r="N121" s="370">
        <v>-8.1712837224349147E-2</v>
      </c>
      <c r="O121" s="369">
        <v>55142.548883676529</v>
      </c>
      <c r="P121" s="369">
        <v>-9647.4801714283021</v>
      </c>
      <c r="Q121" s="370">
        <v>-0.14890377905561647</v>
      </c>
      <c r="R121" s="255"/>
    </row>
    <row r="122" spans="1:18">
      <c r="A122" s="389"/>
      <c r="B122" s="389"/>
      <c r="C122" s="175" t="s">
        <v>223</v>
      </c>
      <c r="D122" s="369">
        <v>6115.1323588622217</v>
      </c>
      <c r="E122" s="369">
        <v>-146.20763469545636</v>
      </c>
      <c r="F122" s="374">
        <v>-2.3350853786232671E-2</v>
      </c>
      <c r="G122" s="379">
        <v>4.4985705038663282</v>
      </c>
      <c r="H122" s="379">
        <v>0.68782744470370671</v>
      </c>
      <c r="I122" s="380">
        <v>5.5523974898587243</v>
      </c>
      <c r="J122" s="380">
        <v>2.2262895033902552E-2</v>
      </c>
      <c r="K122" s="374">
        <v>4.0257419873173583E-3</v>
      </c>
      <c r="L122" s="375">
        <v>33953.645559500459</v>
      </c>
      <c r="M122" s="375">
        <v>-672.40734883308323</v>
      </c>
      <c r="N122" s="374">
        <v>-1.9419116311442278E-2</v>
      </c>
      <c r="O122" s="369">
        <v>12897.694722652435</v>
      </c>
      <c r="P122" s="369">
        <v>-447.28605687618256</v>
      </c>
      <c r="Q122" s="374">
        <v>-3.3517175053734471E-2</v>
      </c>
      <c r="R122" s="255"/>
    </row>
    <row r="123" spans="1:18">
      <c r="A123" s="389"/>
      <c r="B123" s="389"/>
      <c r="C123" s="175" t="s">
        <v>304</v>
      </c>
      <c r="D123" s="369">
        <v>1068.5252127101182</v>
      </c>
      <c r="E123" s="369">
        <v>778.41512901657802</v>
      </c>
      <c r="F123" s="370">
        <v>2.6831715709642907</v>
      </c>
      <c r="G123" s="377">
        <v>0.78605592200617369</v>
      </c>
      <c r="H123" s="377">
        <v>0.60949068373996629</v>
      </c>
      <c r="I123" s="378">
        <v>8.7012859226348969</v>
      </c>
      <c r="J123" s="378">
        <v>1.784357806252582</v>
      </c>
      <c r="K123" s="370">
        <v>0.25796969062414299</v>
      </c>
      <c r="L123" s="371">
        <v>9297.5433913350098</v>
      </c>
      <c r="M123" s="371">
        <v>7290.8727965891358</v>
      </c>
      <c r="N123" s="370">
        <v>3.6333182016415875</v>
      </c>
      <c r="O123" s="369">
        <v>3739.4973142147064</v>
      </c>
      <c r="P123" s="369">
        <v>2770.0492042303085</v>
      </c>
      <c r="Q123" s="370">
        <v>2.8573465415027619</v>
      </c>
      <c r="R123" s="255"/>
    </row>
    <row r="124" spans="1:18">
      <c r="A124" s="389"/>
      <c r="B124" s="389"/>
      <c r="C124" s="175" t="s">
        <v>225</v>
      </c>
      <c r="D124" s="369">
        <v>3591.0693054740905</v>
      </c>
      <c r="E124" s="369">
        <v>-5356.3140001556649</v>
      </c>
      <c r="F124" s="374">
        <v>-0.59864586295139888</v>
      </c>
      <c r="G124" s="379">
        <v>2.6417545045502848</v>
      </c>
      <c r="H124" s="379">
        <v>-2.803753783560218</v>
      </c>
      <c r="I124" s="380">
        <v>6.6237703494728679</v>
      </c>
      <c r="J124" s="380">
        <v>1.1672151618131883</v>
      </c>
      <c r="K124" s="374">
        <v>0.21391063073143912</v>
      </c>
      <c r="L124" s="375">
        <v>23786.418388501406</v>
      </c>
      <c r="M124" s="375">
        <v>-25035.472403812251</v>
      </c>
      <c r="N124" s="374">
        <v>-0.51279194634866021</v>
      </c>
      <c r="O124" s="369">
        <v>8636.9183174371719</v>
      </c>
      <c r="P124" s="369">
        <v>-6878.8125715861461</v>
      </c>
      <c r="Q124" s="374">
        <v>-0.44334441095859667</v>
      </c>
      <c r="R124" s="255"/>
    </row>
    <row r="125" spans="1:18">
      <c r="A125" s="389"/>
      <c r="B125" s="389"/>
      <c r="C125" s="175" t="s">
        <v>226</v>
      </c>
      <c r="D125" s="369">
        <v>18050.191560617139</v>
      </c>
      <c r="E125" s="369">
        <v>-2337.4349967055532</v>
      </c>
      <c r="F125" s="370">
        <v>-0.11464968666821146</v>
      </c>
      <c r="G125" s="377">
        <v>13.278544858649179</v>
      </c>
      <c r="H125" s="377">
        <v>0.87033727432143948</v>
      </c>
      <c r="I125" s="378">
        <v>6.3179346784148667</v>
      </c>
      <c r="J125" s="378">
        <v>0.38441289777375864</v>
      </c>
      <c r="K125" s="370">
        <v>6.4786632961887164E-2</v>
      </c>
      <c r="L125" s="371">
        <v>114039.93121285438</v>
      </c>
      <c r="M125" s="371">
        <v>-6930.4950205969071</v>
      </c>
      <c r="N125" s="370">
        <v>-5.7290820875693128E-2</v>
      </c>
      <c r="O125" s="369">
        <v>52759.792257666588</v>
      </c>
      <c r="P125" s="369">
        <v>-7522.7616358295054</v>
      </c>
      <c r="Q125" s="370">
        <v>-0.12479168764349811</v>
      </c>
      <c r="R125" s="255"/>
    </row>
    <row r="126" spans="1:18">
      <c r="A126" s="389"/>
      <c r="B126" s="389"/>
      <c r="C126" s="175" t="s">
        <v>305</v>
      </c>
      <c r="D126" s="373"/>
      <c r="E126" s="369">
        <v>-0.28714117957353591</v>
      </c>
      <c r="F126" s="374">
        <v>-1</v>
      </c>
      <c r="G126" s="373"/>
      <c r="H126" s="379">
        <v>-1.7475831981420418E-4</v>
      </c>
      <c r="I126" s="373"/>
      <c r="J126" s="380">
        <v>-3.5549235691432637</v>
      </c>
      <c r="K126" s="374">
        <v>-1</v>
      </c>
      <c r="L126" s="373"/>
      <c r="M126" s="375">
        <v>-1.020764946937561</v>
      </c>
      <c r="N126" s="374">
        <v>-1</v>
      </c>
      <c r="O126" s="373"/>
      <c r="P126" s="369">
        <v>-1.020764946937561</v>
      </c>
      <c r="Q126" s="374">
        <v>-1</v>
      </c>
      <c r="R126" s="255"/>
    </row>
    <row r="127" spans="1:18">
      <c r="A127" s="389"/>
      <c r="B127" s="389"/>
      <c r="C127" s="175" t="s">
        <v>228</v>
      </c>
      <c r="D127" s="369">
        <v>18279.169954367171</v>
      </c>
      <c r="E127" s="369">
        <v>-5706.2282362537735</v>
      </c>
      <c r="F127" s="370">
        <v>-0.2379042528668584</v>
      </c>
      <c r="G127" s="377">
        <v>13.446991817389781</v>
      </c>
      <c r="H127" s="377">
        <v>-1.1508721814035461</v>
      </c>
      <c r="I127" s="378">
        <v>6.6052309373455067</v>
      </c>
      <c r="J127" s="378">
        <v>0.45414999859681693</v>
      </c>
      <c r="K127" s="370">
        <v>7.3832551240856276E-2</v>
      </c>
      <c r="L127" s="371">
        <v>120738.13889158249</v>
      </c>
      <c r="M127" s="371">
        <v>-26797.986727043317</v>
      </c>
      <c r="N127" s="370">
        <v>-0.18163677956621213</v>
      </c>
      <c r="O127" s="369">
        <v>54716.046446204185</v>
      </c>
      <c r="P127" s="369">
        <v>-17159.988761277709</v>
      </c>
      <c r="Q127" s="370">
        <v>-0.23874423111601251</v>
      </c>
      <c r="R127" s="255"/>
    </row>
    <row r="128" spans="1:18">
      <c r="A128" s="389"/>
      <c r="B128" s="389"/>
      <c r="C128" s="175" t="s">
        <v>306</v>
      </c>
      <c r="D128" s="369">
        <v>34.691541910171509</v>
      </c>
      <c r="E128" s="369">
        <v>16.72166083753109</v>
      </c>
      <c r="F128" s="374">
        <v>0.93053820278144328</v>
      </c>
      <c r="G128" s="379">
        <v>2.552068181231926E-2</v>
      </c>
      <c r="H128" s="379">
        <v>1.4583949476748889E-2</v>
      </c>
      <c r="I128" s="380">
        <v>2.5723046428191747</v>
      </c>
      <c r="J128" s="380">
        <v>-0.4688598555587089</v>
      </c>
      <c r="K128" s="374">
        <v>-0.15417115904410711</v>
      </c>
      <c r="L128" s="375">
        <v>89.237214322090153</v>
      </c>
      <c r="M128" s="375">
        <v>34.58784996390343</v>
      </c>
      <c r="N128" s="374">
        <v>0.63290489047970078</v>
      </c>
      <c r="O128" s="369">
        <v>92.510778427124023</v>
      </c>
      <c r="P128" s="369">
        <v>44.591095566749573</v>
      </c>
      <c r="Q128" s="374">
        <v>0.93053820278144328</v>
      </c>
      <c r="R128" s="255"/>
    </row>
    <row r="129" spans="1:18">
      <c r="A129" s="389"/>
      <c r="B129" s="389"/>
      <c r="C129" s="175" t="s">
        <v>230</v>
      </c>
      <c r="D129" s="369">
        <v>891.35375072300428</v>
      </c>
      <c r="E129" s="369">
        <v>-298.51099725871848</v>
      </c>
      <c r="F129" s="370">
        <v>-0.25087809161928698</v>
      </c>
      <c r="G129" s="377">
        <v>0.65572050712884189</v>
      </c>
      <c r="H129" s="377">
        <v>-6.8448573991008232E-2</v>
      </c>
      <c r="I129" s="378">
        <v>6.7516123421243632</v>
      </c>
      <c r="J129" s="378">
        <v>0.5976877687122677</v>
      </c>
      <c r="K129" s="370">
        <v>9.7123024759608753E-2</v>
      </c>
      <c r="L129" s="371">
        <v>6018.0749845802784</v>
      </c>
      <c r="M129" s="371">
        <v>-1304.2629270612351</v>
      </c>
      <c r="N129" s="370">
        <v>-0.17812110596366168</v>
      </c>
      <c r="O129" s="369">
        <v>2604.9267838001251</v>
      </c>
      <c r="P129" s="369">
        <v>-902.77927072621878</v>
      </c>
      <c r="Q129" s="370">
        <v>-0.25737027467317919</v>
      </c>
      <c r="R129" s="255"/>
    </row>
    <row r="130" spans="1:18">
      <c r="A130" s="389"/>
      <c r="B130" s="389"/>
      <c r="C130" s="175" t="s">
        <v>307</v>
      </c>
      <c r="D130" s="369">
        <v>47.939951360225677</v>
      </c>
      <c r="E130" s="369">
        <v>2.9399513602256775</v>
      </c>
      <c r="F130" s="374">
        <v>6.5332252449459505E-2</v>
      </c>
      <c r="G130" s="379">
        <v>3.5266816560945789E-2</v>
      </c>
      <c r="H130" s="379">
        <v>7.8791586732159941E-3</v>
      </c>
      <c r="I130" s="380">
        <v>4.9696447586547112</v>
      </c>
      <c r="J130" s="380">
        <v>0.30142253643248917</v>
      </c>
      <c r="K130" s="374">
        <v>6.4569020514409547E-2</v>
      </c>
      <c r="L130" s="375">
        <v>238.24452800750731</v>
      </c>
      <c r="M130" s="375">
        <v>28.17452800750732</v>
      </c>
      <c r="N130" s="374">
        <v>0.13411971251253069</v>
      </c>
      <c r="O130" s="369">
        <v>147.72413444519043</v>
      </c>
      <c r="P130" s="369">
        <v>27.72413444519043</v>
      </c>
      <c r="Q130" s="374">
        <v>0.23103445370992023</v>
      </c>
      <c r="R130" s="255"/>
    </row>
    <row r="131" spans="1:18">
      <c r="A131" s="389"/>
      <c r="B131" s="389"/>
      <c r="C131" s="175" t="s">
        <v>232</v>
      </c>
      <c r="D131" s="369">
        <v>468.85776710537675</v>
      </c>
      <c r="E131" s="369">
        <v>-11.186349243891243</v>
      </c>
      <c r="F131" s="370">
        <v>-2.3302752524004142E-2</v>
      </c>
      <c r="G131" s="377">
        <v>0.34491317568166435</v>
      </c>
      <c r="H131" s="377">
        <v>5.275130835741304E-2</v>
      </c>
      <c r="I131" s="378">
        <v>4.1758321607065332</v>
      </c>
      <c r="J131" s="378">
        <v>7.1967613967682809E-2</v>
      </c>
      <c r="K131" s="370">
        <v>1.7536547112616596E-2</v>
      </c>
      <c r="L131" s="371">
        <v>1957.8713426756858</v>
      </c>
      <c r="M131" s="371">
        <v>-12.164687280655016</v>
      </c>
      <c r="N131" s="370">
        <v>-6.1748552288785324E-3</v>
      </c>
      <c r="O131" s="369">
        <v>1387.326642870903</v>
      </c>
      <c r="P131" s="369">
        <v>-41.753853440284729</v>
      </c>
      <c r="Q131" s="370">
        <v>-2.9217285903811445E-2</v>
      </c>
      <c r="R131" s="255"/>
    </row>
    <row r="132" spans="1:18">
      <c r="A132" s="389"/>
      <c r="B132" s="389"/>
      <c r="C132" s="175" t="s">
        <v>308</v>
      </c>
      <c r="D132" s="369">
        <v>213.58209839463234</v>
      </c>
      <c r="E132" s="369">
        <v>15.19469490551495</v>
      </c>
      <c r="F132" s="374">
        <v>7.6591026639191137E-2</v>
      </c>
      <c r="G132" s="379">
        <v>0.15712074107431706</v>
      </c>
      <c r="H132" s="379">
        <v>3.637926694109575E-2</v>
      </c>
      <c r="I132" s="380">
        <v>3.261190641155765</v>
      </c>
      <c r="J132" s="380">
        <v>0.72397735692788023</v>
      </c>
      <c r="K132" s="374">
        <v>0.28534351504004452</v>
      </c>
      <c r="L132" s="375">
        <v>696.53194040298467</v>
      </c>
      <c r="M132" s="375">
        <v>193.18078484691858</v>
      </c>
      <c r="N132" s="374">
        <v>0.38378929444098797</v>
      </c>
      <c r="O132" s="369">
        <v>577.38162922859192</v>
      </c>
      <c r="P132" s="369">
        <v>33.100986398684768</v>
      </c>
      <c r="Q132" s="374">
        <v>6.0816027236576073E-2</v>
      </c>
      <c r="R132" s="255"/>
    </row>
    <row r="133" spans="1:18">
      <c r="A133" s="389"/>
      <c r="B133" s="389" t="s">
        <v>320</v>
      </c>
      <c r="C133" s="175" t="s">
        <v>221</v>
      </c>
      <c r="D133" s="369">
        <v>461423.34161538805</v>
      </c>
      <c r="E133" s="369">
        <v>-85880.595366397873</v>
      </c>
      <c r="F133" s="370">
        <v>-0.15691572737445145</v>
      </c>
      <c r="G133" s="377">
        <v>23.635960183612077</v>
      </c>
      <c r="H133" s="377">
        <v>-0.38870841410862411</v>
      </c>
      <c r="I133" s="378">
        <v>6.115892434553226</v>
      </c>
      <c r="J133" s="378">
        <v>0.75245685862077494</v>
      </c>
      <c r="K133" s="370">
        <v>0.14029381875999467</v>
      </c>
      <c r="L133" s="371">
        <v>2822015.5241118204</v>
      </c>
      <c r="M133" s="371">
        <v>-113413.88234418258</v>
      </c>
      <c r="N133" s="370">
        <v>-3.863621523132086E-2</v>
      </c>
      <c r="O133" s="369">
        <v>1269445.2594010292</v>
      </c>
      <c r="P133" s="369">
        <v>-221733.24176950986</v>
      </c>
      <c r="Q133" s="370">
        <v>-0.14869664603899171</v>
      </c>
      <c r="R133" s="255"/>
    </row>
    <row r="134" spans="1:18">
      <c r="A134" s="389"/>
      <c r="B134" s="389"/>
      <c r="C134" s="175" t="s">
        <v>303</v>
      </c>
      <c r="D134" s="369">
        <v>355189.74227843201</v>
      </c>
      <c r="E134" s="369">
        <v>-26686.953116659191</v>
      </c>
      <c r="F134" s="374">
        <v>-6.9883691355003372E-2</v>
      </c>
      <c r="G134" s="379">
        <v>18.19424777413662</v>
      </c>
      <c r="H134" s="379">
        <v>1.4312383526182018</v>
      </c>
      <c r="I134" s="380">
        <v>5.4061722982029252</v>
      </c>
      <c r="J134" s="380">
        <v>0.37443664211583982</v>
      </c>
      <c r="K134" s="374">
        <v>7.4415006611658813E-2</v>
      </c>
      <c r="L134" s="375">
        <v>1920216.9453114956</v>
      </c>
      <c r="M134" s="375">
        <v>-1285.6391366915777</v>
      </c>
      <c r="N134" s="374">
        <v>-6.6908009757415173E-4</v>
      </c>
      <c r="O134" s="369">
        <v>809635.73244447587</v>
      </c>
      <c r="P134" s="369">
        <v>-74861.106598714949</v>
      </c>
      <c r="Q134" s="374">
        <v>-8.4636940794154056E-2</v>
      </c>
      <c r="R134" s="255"/>
    </row>
    <row r="135" spans="1:18">
      <c r="A135" s="389"/>
      <c r="B135" s="389"/>
      <c r="C135" s="175" t="s">
        <v>223</v>
      </c>
      <c r="D135" s="369">
        <v>79764.269586501032</v>
      </c>
      <c r="E135" s="369">
        <v>-3368.9877959140431</v>
      </c>
      <c r="F135" s="370">
        <v>-4.0525150848072927E-2</v>
      </c>
      <c r="G135" s="377">
        <v>4.0858468351887227</v>
      </c>
      <c r="H135" s="377">
        <v>0.43659671454139382</v>
      </c>
      <c r="I135" s="378">
        <v>5.6613248499013036</v>
      </c>
      <c r="J135" s="378">
        <v>0.18810827797376639</v>
      </c>
      <c r="K135" s="370">
        <v>3.4368871668368703E-2</v>
      </c>
      <c r="L135" s="371">
        <v>451571.44154428504</v>
      </c>
      <c r="M135" s="371">
        <v>-3434.8804394664476</v>
      </c>
      <c r="N135" s="370">
        <v>-7.5490828885430494E-3</v>
      </c>
      <c r="O135" s="369">
        <v>171483.69693373388</v>
      </c>
      <c r="P135" s="369">
        <v>-7297.3177439150168</v>
      </c>
      <c r="Q135" s="370">
        <v>-4.0817073093988451E-2</v>
      </c>
      <c r="R135" s="255"/>
    </row>
    <row r="136" spans="1:18">
      <c r="A136" s="389"/>
      <c r="B136" s="389"/>
      <c r="C136" s="175" t="s">
        <v>304</v>
      </c>
      <c r="D136" s="369">
        <v>9433.8676221394016</v>
      </c>
      <c r="E136" s="369">
        <v>5101.2238193479725</v>
      </c>
      <c r="F136" s="374">
        <v>1.1773928463866252</v>
      </c>
      <c r="G136" s="379">
        <v>0.48324065859722848</v>
      </c>
      <c r="H136" s="379">
        <v>0.29305322437547071</v>
      </c>
      <c r="I136" s="380">
        <v>8.3990950538046096</v>
      </c>
      <c r="J136" s="380">
        <v>1.5755588130774383</v>
      </c>
      <c r="K136" s="374">
        <v>0.23090062945273285</v>
      </c>
      <c r="L136" s="375">
        <v>79235.950883358499</v>
      </c>
      <c r="M136" s="375">
        <v>49671.998876849189</v>
      </c>
      <c r="N136" s="374">
        <v>1.6801542251831743</v>
      </c>
      <c r="O136" s="369">
        <v>32750.647389384285</v>
      </c>
      <c r="P136" s="369">
        <v>18395.743881197945</v>
      </c>
      <c r="Q136" s="374">
        <v>1.2814954744005898</v>
      </c>
      <c r="R136" s="255"/>
    </row>
    <row r="137" spans="1:18">
      <c r="A137" s="389"/>
      <c r="B137" s="389"/>
      <c r="C137" s="175" t="s">
        <v>225</v>
      </c>
      <c r="D137" s="369">
        <v>77639.532509002471</v>
      </c>
      <c r="E137" s="369">
        <v>-38068.458962592398</v>
      </c>
      <c r="F137" s="370">
        <v>-0.32900457849480358</v>
      </c>
      <c r="G137" s="377">
        <v>3.9770092527886103</v>
      </c>
      <c r="H137" s="377">
        <v>-1.1021541907323025</v>
      </c>
      <c r="I137" s="378">
        <v>6.0189796801413253</v>
      </c>
      <c r="J137" s="378">
        <v>0.58952429265794226</v>
      </c>
      <c r="K137" s="370">
        <v>0.10857889983164476</v>
      </c>
      <c r="L137" s="371">
        <v>467310.7685473577</v>
      </c>
      <c r="M137" s="371">
        <v>-160920.60912297439</v>
      </c>
      <c r="N137" s="370">
        <v>-0.25614863383569864</v>
      </c>
      <c r="O137" s="369">
        <v>158894.81641651358</v>
      </c>
      <c r="P137" s="369">
        <v>-55405.092244929314</v>
      </c>
      <c r="Q137" s="370">
        <v>-0.25853997134669737</v>
      </c>
      <c r="R137" s="255"/>
    </row>
    <row r="138" spans="1:18">
      <c r="A138" s="389"/>
      <c r="B138" s="389"/>
      <c r="C138" s="175" t="s">
        <v>226</v>
      </c>
      <c r="D138" s="369">
        <v>247329.74333199803</v>
      </c>
      <c r="E138" s="369">
        <v>-46349.711430018098</v>
      </c>
      <c r="F138" s="374">
        <v>-0.1578241537787439</v>
      </c>
      <c r="G138" s="379">
        <v>12.669224632530263</v>
      </c>
      <c r="H138" s="379">
        <v>-0.22224407044665817</v>
      </c>
      <c r="I138" s="380">
        <v>6.272929953330709</v>
      </c>
      <c r="J138" s="380">
        <v>0.80850410242896142</v>
      </c>
      <c r="K138" s="374">
        <v>0.14795774057315481</v>
      </c>
      <c r="L138" s="375">
        <v>1551482.1552968866</v>
      </c>
      <c r="M138" s="375">
        <v>-53307.449183404678</v>
      </c>
      <c r="N138" s="374">
        <v>-3.3217718406562222E-2</v>
      </c>
      <c r="O138" s="369">
        <v>728114.37174427172</v>
      </c>
      <c r="P138" s="369">
        <v>-139794.25788071309</v>
      </c>
      <c r="Q138" s="374">
        <v>-0.1610702476147943</v>
      </c>
      <c r="R138" s="255"/>
    </row>
    <row r="139" spans="1:18">
      <c r="A139" s="389"/>
      <c r="B139" s="389"/>
      <c r="C139" s="175" t="s">
        <v>305</v>
      </c>
      <c r="D139" s="369">
        <v>2.1858797003507613</v>
      </c>
      <c r="E139" s="369">
        <v>-84.024087735950971</v>
      </c>
      <c r="F139" s="370">
        <v>-0.97464469868909465</v>
      </c>
      <c r="G139" s="377">
        <v>1.1196955356177305E-4</v>
      </c>
      <c r="H139" s="377">
        <v>-3.6723370401369497E-3</v>
      </c>
      <c r="I139" s="378">
        <v>6.8935872018657127</v>
      </c>
      <c r="J139" s="378">
        <v>-3.3960718052343912</v>
      </c>
      <c r="K139" s="370">
        <v>-0.33004706986801241</v>
      </c>
      <c r="L139" s="371">
        <v>15.068552327156066</v>
      </c>
      <c r="M139" s="371">
        <v>-872.00261560559272</v>
      </c>
      <c r="N139" s="370">
        <v>-0.98301314159237951</v>
      </c>
      <c r="O139" s="369">
        <v>7.0818288326263428</v>
      </c>
      <c r="P139" s="369">
        <v>-297.97451078891754</v>
      </c>
      <c r="Q139" s="370">
        <v>-0.97678517731704206</v>
      </c>
      <c r="R139" s="255"/>
    </row>
    <row r="140" spans="1:18">
      <c r="A140" s="389"/>
      <c r="B140" s="389"/>
      <c r="C140" s="175" t="s">
        <v>228</v>
      </c>
      <c r="D140" s="369">
        <v>279942.70482387778</v>
      </c>
      <c r="E140" s="369">
        <v>-59549.879419306992</v>
      </c>
      <c r="F140" s="374">
        <v>-0.17540848367000064</v>
      </c>
      <c r="G140" s="379">
        <v>14.339791744703499</v>
      </c>
      <c r="H140" s="379">
        <v>-0.56270808529082927</v>
      </c>
      <c r="I140" s="380">
        <v>6.5851507636635729</v>
      </c>
      <c r="J140" s="380">
        <v>0.90510149387937755</v>
      </c>
      <c r="K140" s="374">
        <v>0.15934747233517668</v>
      </c>
      <c r="L140" s="375">
        <v>1843464.916453005</v>
      </c>
      <c r="M140" s="375">
        <v>-84869.688774646027</v>
      </c>
      <c r="N140" s="374">
        <v>-4.4011909833784613E-2</v>
      </c>
      <c r="O140" s="369">
        <v>839628.3194277517</v>
      </c>
      <c r="P140" s="369">
        <v>-176407.08511211281</v>
      </c>
      <c r="Q140" s="374">
        <v>-0.17362297054205794</v>
      </c>
      <c r="R140" s="255"/>
    </row>
    <row r="141" spans="1:18">
      <c r="A141" s="389"/>
      <c r="B141" s="389"/>
      <c r="C141" s="175" t="s">
        <v>306</v>
      </c>
      <c r="D141" s="369">
        <v>742.28312234580517</v>
      </c>
      <c r="E141" s="369">
        <v>178.1267736107111</v>
      </c>
      <c r="F141" s="370">
        <v>0.31574008519108682</v>
      </c>
      <c r="G141" s="377">
        <v>3.8022728246280835E-2</v>
      </c>
      <c r="H141" s="377">
        <v>1.3258299562640932E-2</v>
      </c>
      <c r="I141" s="378">
        <v>2.5971891112761991</v>
      </c>
      <c r="J141" s="378">
        <v>-0.63818155468893023</v>
      </c>
      <c r="K141" s="370">
        <v>-0.19725144985777296</v>
      </c>
      <c r="L141" s="371">
        <v>1927.8496428406238</v>
      </c>
      <c r="M141" s="371">
        <v>102.59474112510679</v>
      </c>
      <c r="N141" s="370">
        <v>5.6208445751155224E-2</v>
      </c>
      <c r="O141" s="369">
        <v>1979.4216595888138</v>
      </c>
      <c r="P141" s="369">
        <v>475.00472962856293</v>
      </c>
      <c r="Q141" s="370">
        <v>0.31574008519108682</v>
      </c>
      <c r="R141" s="255"/>
    </row>
    <row r="142" spans="1:18">
      <c r="A142" s="389"/>
      <c r="B142" s="389"/>
      <c r="C142" s="175" t="s">
        <v>230</v>
      </c>
      <c r="D142" s="369">
        <v>14092.100875153936</v>
      </c>
      <c r="E142" s="369">
        <v>-5002.9439267822909</v>
      </c>
      <c r="F142" s="374">
        <v>-0.26200220940434743</v>
      </c>
      <c r="G142" s="379">
        <v>0.72185410911920678</v>
      </c>
      <c r="H142" s="379">
        <v>-0.11634947800465911</v>
      </c>
      <c r="I142" s="380">
        <v>6.4163252267498212</v>
      </c>
      <c r="J142" s="380">
        <v>1.0121265531630161</v>
      </c>
      <c r="K142" s="374">
        <v>0.18728522289711835</v>
      </c>
      <c r="L142" s="375">
        <v>90419.502343153436</v>
      </c>
      <c r="M142" s="375">
        <v>-12773.913447550935</v>
      </c>
      <c r="N142" s="374">
        <v>-0.12378612869505967</v>
      </c>
      <c r="O142" s="369">
        <v>41288.795061955083</v>
      </c>
      <c r="P142" s="369">
        <v>-14602.862727416301</v>
      </c>
      <c r="Q142" s="374">
        <v>-0.26127088200617388</v>
      </c>
      <c r="R142" s="255"/>
    </row>
    <row r="143" spans="1:18">
      <c r="A143" s="389"/>
      <c r="B143" s="389"/>
      <c r="C143" s="175" t="s">
        <v>307</v>
      </c>
      <c r="D143" s="369">
        <v>831.99334765179083</v>
      </c>
      <c r="E143" s="369">
        <v>-10.541362133109942</v>
      </c>
      <c r="F143" s="370">
        <v>-1.2511487076658424E-2</v>
      </c>
      <c r="G143" s="377">
        <v>4.2618046952898322E-2</v>
      </c>
      <c r="H143" s="377">
        <v>5.6338123861137887E-3</v>
      </c>
      <c r="I143" s="378">
        <v>4.4688526856990141</v>
      </c>
      <c r="J143" s="378">
        <v>-4.8694362911527733E-2</v>
      </c>
      <c r="K143" s="370">
        <v>-1.0778938744313602E-2</v>
      </c>
      <c r="L143" s="371">
        <v>3718.0557061374188</v>
      </c>
      <c r="M143" s="371">
        <v>-88.134485403299095</v>
      </c>
      <c r="N143" s="370">
        <v>-2.3155565268172505E-2</v>
      </c>
      <c r="O143" s="369">
        <v>2420.4275994487107</v>
      </c>
      <c r="P143" s="369">
        <v>96.793760308995843</v>
      </c>
      <c r="Q143" s="370">
        <v>4.1656201884558562E-2</v>
      </c>
      <c r="R143" s="255"/>
    </row>
    <row r="144" spans="1:18">
      <c r="A144" s="389"/>
      <c r="B144" s="389"/>
      <c r="C144" s="175" t="s">
        <v>232</v>
      </c>
      <c r="D144" s="369">
        <v>6345.3362686342107</v>
      </c>
      <c r="E144" s="369">
        <v>496.79386340608653</v>
      </c>
      <c r="F144" s="374">
        <v>8.4943192505878548E-2</v>
      </c>
      <c r="G144" s="379">
        <v>0.32503365536735174</v>
      </c>
      <c r="H144" s="379">
        <v>6.8303740650881961E-2</v>
      </c>
      <c r="I144" s="380">
        <v>4.2028192442976211</v>
      </c>
      <c r="J144" s="380">
        <v>0.23886664356653275</v>
      </c>
      <c r="K144" s="374">
        <v>6.0259712369536804E-2</v>
      </c>
      <c r="L144" s="375">
        <v>26668.301381355523</v>
      </c>
      <c r="M144" s="375">
        <v>3484.9565036654458</v>
      </c>
      <c r="N144" s="374">
        <v>0.15032155722356993</v>
      </c>
      <c r="O144" s="369">
        <v>18826.802854418755</v>
      </c>
      <c r="P144" s="369">
        <v>1457.8778517246246</v>
      </c>
      <c r="Q144" s="374">
        <v>8.3935986337582216E-2</v>
      </c>
      <c r="R144" s="255"/>
    </row>
    <row r="145" spans="1:18">
      <c r="A145" s="389"/>
      <c r="B145" s="389"/>
      <c r="C145" s="175" t="s">
        <v>308</v>
      </c>
      <c r="D145" s="369">
        <v>2560.5292838679434</v>
      </c>
      <c r="E145" s="369">
        <v>-1643.2244243732375</v>
      </c>
      <c r="F145" s="370">
        <v>-0.39089455244530735</v>
      </c>
      <c r="G145" s="377">
        <v>0.13116061270459395</v>
      </c>
      <c r="H145" s="377">
        <v>-5.3369011298996766E-2</v>
      </c>
      <c r="I145" s="378">
        <v>2.952862181137903</v>
      </c>
      <c r="J145" s="378">
        <v>0.5657261282505277</v>
      </c>
      <c r="K145" s="370">
        <v>0.2369894784866787</v>
      </c>
      <c r="L145" s="371">
        <v>7560.8900860297681</v>
      </c>
      <c r="M145" s="371">
        <v>-2474.0419483717515</v>
      </c>
      <c r="N145" s="370">
        <v>-0.24654297008592571</v>
      </c>
      <c r="O145" s="369">
        <v>7112.2649927139282</v>
      </c>
      <c r="P145" s="369">
        <v>-3985.6888129339331</v>
      </c>
      <c r="Q145" s="370">
        <v>-0.35913726825079911</v>
      </c>
      <c r="R145" s="255"/>
    </row>
    <row r="146" spans="1:18">
      <c r="A146" s="389"/>
      <c r="B146" s="389" t="s">
        <v>321</v>
      </c>
      <c r="C146" s="175" t="s">
        <v>221</v>
      </c>
      <c r="D146" s="369">
        <v>62089.747381231202</v>
      </c>
      <c r="E146" s="369">
        <v>-14568.20593805785</v>
      </c>
      <c r="F146" s="374">
        <v>-0.19004167613736861</v>
      </c>
      <c r="G146" s="379">
        <v>23.616006458562076</v>
      </c>
      <c r="H146" s="379">
        <v>0.26699341251382691</v>
      </c>
      <c r="I146" s="380">
        <v>6.2003945762635713</v>
      </c>
      <c r="J146" s="380">
        <v>0.45789848298569602</v>
      </c>
      <c r="K146" s="374">
        <v>7.9738579800116657E-2</v>
      </c>
      <c r="L146" s="375">
        <v>384980.93290416122</v>
      </c>
      <c r="M146" s="375">
        <v>-55227.064550533891</v>
      </c>
      <c r="N146" s="374">
        <v>-0.12545674969527942</v>
      </c>
      <c r="O146" s="369">
        <v>172695.09277939796</v>
      </c>
      <c r="P146" s="369">
        <v>-35555.517655469273</v>
      </c>
      <c r="Q146" s="374">
        <v>-0.17073427819117806</v>
      </c>
      <c r="R146" s="255"/>
    </row>
    <row r="147" spans="1:18">
      <c r="A147" s="389"/>
      <c r="B147" s="389"/>
      <c r="C147" s="175" t="s">
        <v>303</v>
      </c>
      <c r="D147" s="369">
        <v>46508.651758644271</v>
      </c>
      <c r="E147" s="369">
        <v>-14350.828656008831</v>
      </c>
      <c r="F147" s="370">
        <v>-0.23580268116376474</v>
      </c>
      <c r="G147" s="377">
        <v>17.689693816392818</v>
      </c>
      <c r="H147" s="377">
        <v>-0.84731037753329375</v>
      </c>
      <c r="I147" s="378">
        <v>5.5857205821401879</v>
      </c>
      <c r="J147" s="378">
        <v>0.61116559104956814</v>
      </c>
      <c r="K147" s="370">
        <v>0.1228583445442175</v>
      </c>
      <c r="L147" s="371">
        <v>259784.33337584973</v>
      </c>
      <c r="M147" s="371">
        <v>-42964.498676044663</v>
      </c>
      <c r="N147" s="370">
        <v>-0.14191466366641536</v>
      </c>
      <c r="O147" s="369">
        <v>104471.43321442604</v>
      </c>
      <c r="P147" s="369">
        <v>-35807.466386494751</v>
      </c>
      <c r="Q147" s="370">
        <v>-0.25525910517093697</v>
      </c>
      <c r="R147" s="255"/>
    </row>
    <row r="148" spans="1:18">
      <c r="A148" s="389"/>
      <c r="B148" s="389"/>
      <c r="C148" s="175" t="s">
        <v>223</v>
      </c>
      <c r="D148" s="369">
        <v>12182.959171723831</v>
      </c>
      <c r="E148" s="369">
        <v>-305.12961621059549</v>
      </c>
      <c r="F148" s="374">
        <v>-2.4433652049735705E-2</v>
      </c>
      <c r="G148" s="379">
        <v>4.6338220820463407</v>
      </c>
      <c r="H148" s="379">
        <v>0.83011306812045182</v>
      </c>
      <c r="I148" s="380">
        <v>5.4634288257300598</v>
      </c>
      <c r="J148" s="380">
        <v>-2.8126505024760995E-2</v>
      </c>
      <c r="K148" s="374">
        <v>-5.1217739475812535E-3</v>
      </c>
      <c r="L148" s="375">
        <v>66560.730321488387</v>
      </c>
      <c r="M148" s="375">
        <v>-2018.3002328324219</v>
      </c>
      <c r="N148" s="374">
        <v>-2.9430282354804434E-2</v>
      </c>
      <c r="O148" s="369">
        <v>25430.783909440041</v>
      </c>
      <c r="P148" s="369">
        <v>-920.50816798210144</v>
      </c>
      <c r="Q148" s="374">
        <v>-3.4932183411636022E-2</v>
      </c>
      <c r="R148" s="255"/>
    </row>
    <row r="149" spans="1:18">
      <c r="A149" s="389"/>
      <c r="B149" s="389"/>
      <c r="C149" s="175" t="s">
        <v>304</v>
      </c>
      <c r="D149" s="369">
        <v>2035.83369332403</v>
      </c>
      <c r="E149" s="369">
        <v>1451.7794004386312</v>
      </c>
      <c r="F149" s="370">
        <v>2.4856925428394967</v>
      </c>
      <c r="G149" s="377">
        <v>0.77433495348109471</v>
      </c>
      <c r="H149" s="377">
        <v>0.596439631290824</v>
      </c>
      <c r="I149" s="378">
        <v>8.6907231017279383</v>
      </c>
      <c r="J149" s="378">
        <v>1.757684197896304</v>
      </c>
      <c r="K149" s="370">
        <v>0.25352290997889787</v>
      </c>
      <c r="L149" s="371">
        <v>17692.86690984726</v>
      </c>
      <c r="M149" s="371">
        <v>13643.595775322914</v>
      </c>
      <c r="N149" s="370">
        <v>3.3693954595919102</v>
      </c>
      <c r="O149" s="369">
        <v>7125.0446289777756</v>
      </c>
      <c r="P149" s="369">
        <v>5182.1195148229599</v>
      </c>
      <c r="Q149" s="370">
        <v>2.6671740856451969</v>
      </c>
      <c r="R149" s="255"/>
    </row>
    <row r="150" spans="1:18">
      <c r="A150" s="389"/>
      <c r="B150" s="389"/>
      <c r="C150" s="175" t="s">
        <v>225</v>
      </c>
      <c r="D150" s="369">
        <v>6994.0777573477262</v>
      </c>
      <c r="E150" s="369">
        <v>-10333.61739671356</v>
      </c>
      <c r="F150" s="374">
        <v>-0.59636421952469276</v>
      </c>
      <c r="G150" s="379">
        <v>2.6602167419856242</v>
      </c>
      <c r="H150" s="379">
        <v>-2.6175732679430705</v>
      </c>
      <c r="I150" s="380">
        <v>6.614022591813729</v>
      </c>
      <c r="J150" s="380">
        <v>1.1754311795604604</v>
      </c>
      <c r="K150" s="374">
        <v>0.21612787033646019</v>
      </c>
      <c r="L150" s="375">
        <v>46258.988295999763</v>
      </c>
      <c r="M150" s="375">
        <v>-47979.265763020521</v>
      </c>
      <c r="N150" s="374">
        <v>-0.50912727789896961</v>
      </c>
      <c r="O150" s="369">
        <v>16831.389487028122</v>
      </c>
      <c r="P150" s="369">
        <v>-13291.02683227092</v>
      </c>
      <c r="Q150" s="374">
        <v>-0.44123375400517029</v>
      </c>
      <c r="R150" s="255"/>
    </row>
    <row r="151" spans="1:18">
      <c r="A151" s="389"/>
      <c r="B151" s="389"/>
      <c r="C151" s="175" t="s">
        <v>226</v>
      </c>
      <c r="D151" s="369">
        <v>35284.394136354989</v>
      </c>
      <c r="E151" s="369">
        <v>-4487.2537829253197</v>
      </c>
      <c r="F151" s="370">
        <v>-0.1128254426880313</v>
      </c>
      <c r="G151" s="377">
        <v>13.420516509662855</v>
      </c>
      <c r="H151" s="377">
        <v>1.3065911317927998</v>
      </c>
      <c r="I151" s="378">
        <v>6.2939670897471913</v>
      </c>
      <c r="J151" s="378">
        <v>0.36530700353837808</v>
      </c>
      <c r="K151" s="370">
        <v>6.1617127348581074E-2</v>
      </c>
      <c r="L151" s="371">
        <v>222078.81547588707</v>
      </c>
      <c r="M151" s="371">
        <v>-13713.766105899907</v>
      </c>
      <c r="N151" s="370">
        <v>-5.8160295009718754E-2</v>
      </c>
      <c r="O151" s="369">
        <v>103038.73539435863</v>
      </c>
      <c r="P151" s="369">
        <v>-14584.918886481144</v>
      </c>
      <c r="Q151" s="370">
        <v>-0.12399647822246707</v>
      </c>
      <c r="R151" s="255"/>
    </row>
    <row r="152" spans="1:18">
      <c r="A152" s="389"/>
      <c r="B152" s="389"/>
      <c r="C152" s="175" t="s">
        <v>305</v>
      </c>
      <c r="D152" s="373"/>
      <c r="E152" s="369">
        <v>-4.3291062946557997</v>
      </c>
      <c r="F152" s="374">
        <v>-1</v>
      </c>
      <c r="G152" s="373"/>
      <c r="H152" s="379">
        <v>-1.31858933058957E-3</v>
      </c>
      <c r="I152" s="373"/>
      <c r="J152" s="380">
        <v>-5.4254752120231879</v>
      </c>
      <c r="K152" s="374">
        <v>-1</v>
      </c>
      <c r="L152" s="373"/>
      <c r="M152" s="375">
        <v>-23.487458891868592</v>
      </c>
      <c r="N152" s="374">
        <v>-1</v>
      </c>
      <c r="O152" s="373"/>
      <c r="P152" s="369">
        <v>-15.389642000198364</v>
      </c>
      <c r="Q152" s="374">
        <v>-1</v>
      </c>
      <c r="R152" s="255"/>
    </row>
    <row r="153" spans="1:18">
      <c r="A153" s="389"/>
      <c r="B153" s="389"/>
      <c r="C153" s="175" t="s">
        <v>228</v>
      </c>
      <c r="D153" s="369">
        <v>36289.391713595454</v>
      </c>
      <c r="E153" s="369">
        <v>-10075.728388475523</v>
      </c>
      <c r="F153" s="370">
        <v>-0.21731267742419746</v>
      </c>
      <c r="G153" s="377">
        <v>13.802770106689481</v>
      </c>
      <c r="H153" s="377">
        <v>-0.31944092646688027</v>
      </c>
      <c r="I153" s="378">
        <v>6.5907030497900081</v>
      </c>
      <c r="J153" s="378">
        <v>0.41326126387097428</v>
      </c>
      <c r="K153" s="370">
        <v>6.6898447317297119E-2</v>
      </c>
      <c r="L153" s="371">
        <v>239172.6046418178</v>
      </c>
      <c r="M153" s="371">
        <v>-47245.225685870042</v>
      </c>
      <c r="N153" s="370">
        <v>-0.16495211080894384</v>
      </c>
      <c r="O153" s="369">
        <v>108698.75661885738</v>
      </c>
      <c r="P153" s="369">
        <v>-30279.77306738717</v>
      </c>
      <c r="Q153" s="370">
        <v>-0.21787374737483728</v>
      </c>
      <c r="R153" s="255"/>
    </row>
    <row r="154" spans="1:18">
      <c r="A154" s="389"/>
      <c r="B154" s="389"/>
      <c r="C154" s="175" t="s">
        <v>306</v>
      </c>
      <c r="D154" s="369">
        <v>175.73758099973202</v>
      </c>
      <c r="E154" s="369">
        <v>137.40712058544159</v>
      </c>
      <c r="F154" s="374">
        <v>3.5848022460542435</v>
      </c>
      <c r="G154" s="379">
        <v>6.6842273047422587E-2</v>
      </c>
      <c r="H154" s="379">
        <v>5.5167314592079839E-2</v>
      </c>
      <c r="I154" s="380">
        <v>2.4524753095139507</v>
      </c>
      <c r="J154" s="380">
        <v>-0.84840931763701022</v>
      </c>
      <c r="K154" s="374">
        <v>-0.25702483227027662</v>
      </c>
      <c r="L154" s="375">
        <v>430.99207835555075</v>
      </c>
      <c r="M154" s="375">
        <v>304.46765082240103</v>
      </c>
      <c r="N154" s="374">
        <v>2.4063942177697641</v>
      </c>
      <c r="O154" s="369">
        <v>468.63354933261871</v>
      </c>
      <c r="P154" s="369">
        <v>366.41898822784424</v>
      </c>
      <c r="Q154" s="374">
        <v>3.5848022460542435</v>
      </c>
      <c r="R154" s="255"/>
    </row>
    <row r="155" spans="1:18">
      <c r="A155" s="389"/>
      <c r="B155" s="389"/>
      <c r="C155" s="175" t="s">
        <v>230</v>
      </c>
      <c r="D155" s="369">
        <v>1724.6371520066618</v>
      </c>
      <c r="E155" s="369">
        <v>-779.74750257509004</v>
      </c>
      <c r="F155" s="370">
        <v>-0.31135293100784184</v>
      </c>
      <c r="G155" s="377">
        <v>0.65597049172046107</v>
      </c>
      <c r="H155" s="377">
        <v>-0.10683241965649348</v>
      </c>
      <c r="I155" s="378">
        <v>6.5181023091190387</v>
      </c>
      <c r="J155" s="378">
        <v>0.43038805665564084</v>
      </c>
      <c r="K155" s="370">
        <v>7.0697808538152732E-2</v>
      </c>
      <c r="L155" s="371">
        <v>11241.361402887105</v>
      </c>
      <c r="M155" s="371">
        <v>-4004.6167524608481</v>
      </c>
      <c r="N155" s="370">
        <v>-0.26266709237387414</v>
      </c>
      <c r="O155" s="369">
        <v>5030.9372843503952</v>
      </c>
      <c r="P155" s="369">
        <v>-2359.7733906443418</v>
      </c>
      <c r="Q155" s="370">
        <v>-0.31928910417617212</v>
      </c>
      <c r="R155" s="255"/>
    </row>
    <row r="156" spans="1:18">
      <c r="A156" s="389"/>
      <c r="B156" s="389"/>
      <c r="C156" s="175" t="s">
        <v>307</v>
      </c>
      <c r="D156" s="369">
        <v>97.800192549824715</v>
      </c>
      <c r="E156" s="369">
        <v>0.30019254982471466</v>
      </c>
      <c r="F156" s="374">
        <v>3.0788979469201505E-3</v>
      </c>
      <c r="G156" s="379">
        <v>3.7198572652003541E-2</v>
      </c>
      <c r="H156" s="379">
        <v>7.5013439442697949E-3</v>
      </c>
      <c r="I156" s="380">
        <v>4.52981708436924</v>
      </c>
      <c r="J156" s="380">
        <v>-0.13756753101537544</v>
      </c>
      <c r="K156" s="374">
        <v>-2.9474222150436429E-2</v>
      </c>
      <c r="L156" s="375">
        <v>443.01698306679725</v>
      </c>
      <c r="M156" s="375">
        <v>-12.053016933202741</v>
      </c>
      <c r="N156" s="374">
        <v>-2.6486072325582311E-2</v>
      </c>
      <c r="O156" s="369">
        <v>314.66508805751801</v>
      </c>
      <c r="P156" s="369">
        <v>54.665088057518005</v>
      </c>
      <c r="Q156" s="374">
        <v>0.21025033868276155</v>
      </c>
      <c r="R156" s="255"/>
    </row>
    <row r="157" spans="1:18">
      <c r="A157" s="389"/>
      <c r="B157" s="389"/>
      <c r="C157" s="175" t="s">
        <v>232</v>
      </c>
      <c r="D157" s="369">
        <v>923.52540622165202</v>
      </c>
      <c r="E157" s="369">
        <v>27.752698603439285</v>
      </c>
      <c r="F157" s="370">
        <v>3.0981853284223704E-2</v>
      </c>
      <c r="G157" s="377">
        <v>0.35126543234365831</v>
      </c>
      <c r="H157" s="377">
        <v>7.842474548946371E-2</v>
      </c>
      <c r="I157" s="378">
        <v>4.0437591946079365</v>
      </c>
      <c r="J157" s="378">
        <v>-8.8168208089209443E-2</v>
      </c>
      <c r="K157" s="370">
        <v>-2.1338276183569198E-2</v>
      </c>
      <c r="L157" s="371">
        <v>3734.514352862835</v>
      </c>
      <c r="M157" s="371">
        <v>33.246555666923541</v>
      </c>
      <c r="N157" s="370">
        <v>8.9824777585969882E-3</v>
      </c>
      <c r="O157" s="369">
        <v>2733.1408350467682</v>
      </c>
      <c r="P157" s="369">
        <v>61.54964017868042</v>
      </c>
      <c r="Q157" s="370">
        <v>2.3038569784521051E-2</v>
      </c>
      <c r="R157" s="255"/>
    </row>
    <row r="158" spans="1:18">
      <c r="A158" s="389"/>
      <c r="B158" s="389"/>
      <c r="C158" s="175" t="s">
        <v>308</v>
      </c>
      <c r="D158" s="369">
        <v>439.96720039844513</v>
      </c>
      <c r="E158" s="369">
        <v>-23.538845084552577</v>
      </c>
      <c r="F158" s="374">
        <v>-5.0784332402879148E-2</v>
      </c>
      <c r="G158" s="379">
        <v>0.16734273667388086</v>
      </c>
      <c r="H158" s="379">
        <v>2.6164838826436526E-2</v>
      </c>
      <c r="I158" s="380">
        <v>3.0421202859910639</v>
      </c>
      <c r="J158" s="380">
        <v>0.27118168019204392</v>
      </c>
      <c r="K158" s="374">
        <v>9.7866361825741988E-2</v>
      </c>
      <c r="L158" s="375">
        <v>1338.4331455028057</v>
      </c>
      <c r="M158" s="375">
        <v>54.08635005273095</v>
      </c>
      <c r="N158" s="374">
        <v>4.2111951572844017E-2</v>
      </c>
      <c r="O158" s="369">
        <v>1188.8598489761353</v>
      </c>
      <c r="P158" s="369">
        <v>-103.20573767281803</v>
      </c>
      <c r="Q158" s="374">
        <v>-7.9876547088053071E-2</v>
      </c>
      <c r="R158" s="255"/>
    </row>
    <row r="159" spans="1:18">
      <c r="A159" s="389" t="s">
        <v>115</v>
      </c>
      <c r="B159" s="389" t="s">
        <v>319</v>
      </c>
      <c r="C159" s="175" t="s">
        <v>221</v>
      </c>
      <c r="D159" s="369">
        <v>189439.76622146121</v>
      </c>
      <c r="E159" s="369">
        <v>-13116.361886609608</v>
      </c>
      <c r="F159" s="370">
        <v>-6.4754209162270163E-2</v>
      </c>
      <c r="G159" s="377">
        <v>25.467287769244422</v>
      </c>
      <c r="H159" s="377">
        <v>-2.0678094988816511</v>
      </c>
      <c r="I159" s="378">
        <v>5.3666074095480374</v>
      </c>
      <c r="J159" s="378">
        <v>5.2401643754966365E-2</v>
      </c>
      <c r="K159" s="370">
        <v>9.8606727071559215E-3</v>
      </c>
      <c r="L159" s="371">
        <v>1016648.8530671417</v>
      </c>
      <c r="M159" s="371">
        <v>-59776.090821488062</v>
      </c>
      <c r="N159" s="370">
        <v>-5.5532056518074038E-2</v>
      </c>
      <c r="O159" s="369">
        <v>487503.5495787859</v>
      </c>
      <c r="P159" s="369">
        <v>-45968.453066229704</v>
      </c>
      <c r="Q159" s="370">
        <v>-8.6168445276064765E-2</v>
      </c>
      <c r="R159" s="255"/>
    </row>
    <row r="160" spans="1:18">
      <c r="A160" s="389"/>
      <c r="B160" s="389"/>
      <c r="C160" s="175" t="s">
        <v>303</v>
      </c>
      <c r="D160" s="369">
        <v>208900.50519971759</v>
      </c>
      <c r="E160" s="369">
        <v>23458.208328576264</v>
      </c>
      <c r="F160" s="374">
        <v>0.12649869379517401</v>
      </c>
      <c r="G160" s="379">
        <v>28.083487364750781</v>
      </c>
      <c r="H160" s="379">
        <v>2.8748119735660431</v>
      </c>
      <c r="I160" s="380">
        <v>6.2781753089659595</v>
      </c>
      <c r="J160" s="380">
        <v>0.11532743447486027</v>
      </c>
      <c r="K160" s="374">
        <v>1.8713334617947795E-2</v>
      </c>
      <c r="L160" s="375">
        <v>1311513.9937753819</v>
      </c>
      <c r="M160" s="375">
        <v>168661.3286623212</v>
      </c>
      <c r="N160" s="374">
        <v>0.14757924079884416</v>
      </c>
      <c r="O160" s="369">
        <v>469090.67701399326</v>
      </c>
      <c r="P160" s="369">
        <v>36045.467921760515</v>
      </c>
      <c r="Q160" s="374">
        <v>8.3237193634633472E-2</v>
      </c>
      <c r="R160" s="255"/>
    </row>
    <row r="161" spans="1:18">
      <c r="A161" s="389"/>
      <c r="B161" s="389"/>
      <c r="C161" s="175" t="s">
        <v>223</v>
      </c>
      <c r="D161" s="369">
        <v>38975.140625770066</v>
      </c>
      <c r="E161" s="369">
        <v>10220.91583119311</v>
      </c>
      <c r="F161" s="370">
        <v>0.35545788155348823</v>
      </c>
      <c r="G161" s="377">
        <v>5.2396133185831966</v>
      </c>
      <c r="H161" s="377">
        <v>1.3308183392191943</v>
      </c>
      <c r="I161" s="378">
        <v>5.2707575382057517</v>
      </c>
      <c r="J161" s="378">
        <v>0.4702430762177281</v>
      </c>
      <c r="K161" s="370">
        <v>9.7956808575676624E-2</v>
      </c>
      <c r="L161" s="371">
        <v>205428.51625590681</v>
      </c>
      <c r="M161" s="371">
        <v>67393.444286285521</v>
      </c>
      <c r="N161" s="370">
        <v>0.48823420978921533</v>
      </c>
      <c r="O161" s="369">
        <v>83576.938808679581</v>
      </c>
      <c r="P161" s="369">
        <v>21838.140254424143</v>
      </c>
      <c r="Q161" s="370">
        <v>0.35371825765661774</v>
      </c>
      <c r="R161" s="255"/>
    </row>
    <row r="162" spans="1:18">
      <c r="A162" s="389"/>
      <c r="B162" s="389"/>
      <c r="C162" s="175" t="s">
        <v>304</v>
      </c>
      <c r="D162" s="369">
        <v>1422.0372273176074</v>
      </c>
      <c r="E162" s="369">
        <v>-404.62709997309435</v>
      </c>
      <c r="F162" s="374">
        <v>-0.22151146980202704</v>
      </c>
      <c r="G162" s="379">
        <v>0.19117122032519265</v>
      </c>
      <c r="H162" s="379">
        <v>-5.7142076329698616E-2</v>
      </c>
      <c r="I162" s="380">
        <v>5.974325623511973</v>
      </c>
      <c r="J162" s="380">
        <v>0.50985695991307001</v>
      </c>
      <c r="K162" s="374">
        <v>9.33040321576806E-2</v>
      </c>
      <c r="L162" s="375">
        <v>8495.7134447515018</v>
      </c>
      <c r="M162" s="375">
        <v>-1486.0365306425083</v>
      </c>
      <c r="N162" s="374">
        <v>-0.14887535094604992</v>
      </c>
      <c r="O162" s="369">
        <v>2975.1802000999451</v>
      </c>
      <c r="P162" s="369">
        <v>-1052.1480274200439</v>
      </c>
      <c r="Q162" s="374">
        <v>-0.26125211752803967</v>
      </c>
      <c r="R162" s="255"/>
    </row>
    <row r="163" spans="1:18">
      <c r="A163" s="389"/>
      <c r="B163" s="389"/>
      <c r="C163" s="175" t="s">
        <v>225</v>
      </c>
      <c r="D163" s="369">
        <v>6446.9665687276238</v>
      </c>
      <c r="E163" s="369">
        <v>-1061.473468779529</v>
      </c>
      <c r="F163" s="370">
        <v>-0.1413707059625057</v>
      </c>
      <c r="G163" s="377">
        <v>0.86669634427517739</v>
      </c>
      <c r="H163" s="377">
        <v>-0.15398680511018981</v>
      </c>
      <c r="I163" s="378">
        <v>4.8654222486876453</v>
      </c>
      <c r="J163" s="378">
        <v>0.27498946656721746</v>
      </c>
      <c r="K163" s="370">
        <v>5.9904910848121259E-2</v>
      </c>
      <c r="L163" s="371">
        <v>31367.214580032825</v>
      </c>
      <c r="M163" s="371">
        <v>-3099.7747107255454</v>
      </c>
      <c r="N163" s="370">
        <v>-8.9934594651604444E-2</v>
      </c>
      <c r="O163" s="369">
        <v>9606.8476710319519</v>
      </c>
      <c r="P163" s="369">
        <v>-20.44991397857666</v>
      </c>
      <c r="Q163" s="370">
        <v>-2.1241593290329663E-3</v>
      </c>
      <c r="R163" s="255"/>
    </row>
    <row r="164" spans="1:18">
      <c r="A164" s="389"/>
      <c r="B164" s="389"/>
      <c r="C164" s="175" t="s">
        <v>226</v>
      </c>
      <c r="D164" s="369">
        <v>83767.060742372123</v>
      </c>
      <c r="E164" s="369">
        <v>-7615.3705191214249</v>
      </c>
      <c r="F164" s="374">
        <v>-8.3335170819977586E-2</v>
      </c>
      <c r="G164" s="379">
        <v>11.261203938648489</v>
      </c>
      <c r="H164" s="379">
        <v>-1.1611510741831914</v>
      </c>
      <c r="I164" s="380">
        <v>5.3528052161947794</v>
      </c>
      <c r="J164" s="380">
        <v>8.336560549825478E-2</v>
      </c>
      <c r="K164" s="374">
        <v>1.5820582767288864E-2</v>
      </c>
      <c r="L164" s="375">
        <v>448388.7596870744</v>
      </c>
      <c r="M164" s="375">
        <v>-33145.443323992076</v>
      </c>
      <c r="N164" s="374">
        <v>-6.883299902007238E-2</v>
      </c>
      <c r="O164" s="369">
        <v>224207.13521039486</v>
      </c>
      <c r="P164" s="369">
        <v>-18986.489052550052</v>
      </c>
      <c r="Q164" s="374">
        <v>-7.8071491841503013E-2</v>
      </c>
      <c r="R164" s="255"/>
    </row>
    <row r="165" spans="1:18">
      <c r="A165" s="389"/>
      <c r="B165" s="389"/>
      <c r="C165" s="175" t="s">
        <v>305</v>
      </c>
      <c r="D165" s="369">
        <v>12.657452008771896</v>
      </c>
      <c r="E165" s="369">
        <v>5.6911488247156132</v>
      </c>
      <c r="F165" s="370">
        <v>0.81695393874629163</v>
      </c>
      <c r="G165" s="377">
        <v>1.7016014069398502E-3</v>
      </c>
      <c r="H165" s="377">
        <v>7.5461531689223363E-4</v>
      </c>
      <c r="I165" s="378">
        <v>8.9024762532357293</v>
      </c>
      <c r="J165" s="378">
        <v>-1.8039065978611877</v>
      </c>
      <c r="K165" s="370">
        <v>-0.16848889330315414</v>
      </c>
      <c r="L165" s="371">
        <v>112.68266593456268</v>
      </c>
      <c r="M165" s="371">
        <v>38.098756989240641</v>
      </c>
      <c r="N165" s="370">
        <v>0.51081738042412195</v>
      </c>
      <c r="O165" s="369">
        <v>44.996274471282959</v>
      </c>
      <c r="P165" s="369">
        <v>20.231599092483521</v>
      </c>
      <c r="Q165" s="370">
        <v>0.81695393874629196</v>
      </c>
      <c r="R165" s="255"/>
    </row>
    <row r="166" spans="1:18">
      <c r="A166" s="389"/>
      <c r="B166" s="389"/>
      <c r="C166" s="175" t="s">
        <v>228</v>
      </c>
      <c r="D166" s="369">
        <v>50951.386726484103</v>
      </c>
      <c r="E166" s="369">
        <v>-13035.514172118324</v>
      </c>
      <c r="F166" s="374">
        <v>-0.20372160534505648</v>
      </c>
      <c r="G166" s="379">
        <v>6.8496369790094764</v>
      </c>
      <c r="H166" s="379">
        <v>-1.8486214078655614</v>
      </c>
      <c r="I166" s="380">
        <v>6.5157964204487868</v>
      </c>
      <c r="J166" s="380">
        <v>0.29343420943977261</v>
      </c>
      <c r="K166" s="374">
        <v>4.7158008404044598E-2</v>
      </c>
      <c r="L166" s="375">
        <v>331988.86324932694</v>
      </c>
      <c r="M166" s="375">
        <v>-66160.810901715537</v>
      </c>
      <c r="N166" s="374">
        <v>-0.16617070211795953</v>
      </c>
      <c r="O166" s="369">
        <v>150401.39620709419</v>
      </c>
      <c r="P166" s="369">
        <v>-38942.070542667585</v>
      </c>
      <c r="Q166" s="374">
        <v>-0.20566894232550317</v>
      </c>
      <c r="R166" s="255"/>
    </row>
    <row r="167" spans="1:18">
      <c r="A167" s="389"/>
      <c r="B167" s="389"/>
      <c r="C167" s="175" t="s">
        <v>306</v>
      </c>
      <c r="D167" s="369">
        <v>1063.8835502881766</v>
      </c>
      <c r="E167" s="369">
        <v>210.57164368221765</v>
      </c>
      <c r="F167" s="370">
        <v>0.24676984119413573</v>
      </c>
      <c r="G167" s="377">
        <v>0.14302291999495176</v>
      </c>
      <c r="H167" s="377">
        <v>2.7025311984251468E-2</v>
      </c>
      <c r="I167" s="378">
        <v>4.5879137723342733</v>
      </c>
      <c r="J167" s="378">
        <v>4.211562273968017E-2</v>
      </c>
      <c r="K167" s="370">
        <v>9.264736654318045E-3</v>
      </c>
      <c r="L167" s="371">
        <v>4881.0059925270079</v>
      </c>
      <c r="M167" s="371">
        <v>1002.0223064506054</v>
      </c>
      <c r="N167" s="370">
        <v>0.25832083544134526</v>
      </c>
      <c r="O167" s="369">
        <v>2852.3570038080215</v>
      </c>
      <c r="P167" s="369">
        <v>576.85858619213104</v>
      </c>
      <c r="Q167" s="370">
        <v>0.25350867384760634</v>
      </c>
      <c r="R167" s="255"/>
    </row>
    <row r="168" spans="1:18">
      <c r="A168" s="389"/>
      <c r="B168" s="389"/>
      <c r="C168" s="175" t="s">
        <v>230</v>
      </c>
      <c r="D168" s="369">
        <v>5335.5037973436474</v>
      </c>
      <c r="E168" s="369">
        <v>-1243.053732690526</v>
      </c>
      <c r="F168" s="374">
        <v>-0.18895536400121271</v>
      </c>
      <c r="G168" s="379">
        <v>0.71727712354753415</v>
      </c>
      <c r="H168" s="379">
        <v>-0.17699955504699816</v>
      </c>
      <c r="I168" s="380">
        <v>6.4109141203352449</v>
      </c>
      <c r="J168" s="380">
        <v>-0.35211372132802943</v>
      </c>
      <c r="K168" s="374">
        <v>-5.2064508615335209E-2</v>
      </c>
      <c r="L168" s="375">
        <v>34205.456633492708</v>
      </c>
      <c r="M168" s="375">
        <v>-10285.511100111988</v>
      </c>
      <c r="N168" s="374">
        <v>-0.23118200443959297</v>
      </c>
      <c r="O168" s="369">
        <v>15691.942382097244</v>
      </c>
      <c r="P168" s="369">
        <v>-3872.6292630192947</v>
      </c>
      <c r="Q168" s="374">
        <v>-0.19794091755573556</v>
      </c>
      <c r="R168" s="255"/>
    </row>
    <row r="169" spans="1:18">
      <c r="A169" s="389"/>
      <c r="B169" s="389"/>
      <c r="C169" s="175" t="s">
        <v>307</v>
      </c>
      <c r="D169" s="369">
        <v>1.5555444732308388</v>
      </c>
      <c r="E169" s="369">
        <v>-6.3970562890172005</v>
      </c>
      <c r="F169" s="370">
        <v>-0.80439801773839859</v>
      </c>
      <c r="G169" s="377">
        <v>2.0911923366351547E-4</v>
      </c>
      <c r="H169" s="377">
        <v>-8.7194228527627256E-4</v>
      </c>
      <c r="I169" s="378">
        <v>6.0074490521424906</v>
      </c>
      <c r="J169" s="378">
        <v>0.21555089061743793</v>
      </c>
      <c r="K169" s="370">
        <v>3.7215932429426841E-2</v>
      </c>
      <c r="L169" s="371">
        <v>9.3448541712760917</v>
      </c>
      <c r="M169" s="371">
        <v>-36.715799562931061</v>
      </c>
      <c r="N169" s="370">
        <v>-0.7971185075834889</v>
      </c>
      <c r="O169" s="369">
        <v>5.2205889225006104</v>
      </c>
      <c r="P169" s="369">
        <v>-23.618608236312866</v>
      </c>
      <c r="Q169" s="370">
        <v>-0.81897592732032209</v>
      </c>
      <c r="R169" s="255"/>
    </row>
    <row r="170" spans="1:18">
      <c r="A170" s="389"/>
      <c r="B170" s="389"/>
      <c r="C170" s="175" t="s">
        <v>232</v>
      </c>
      <c r="D170" s="369">
        <v>624.08221237336397</v>
      </c>
      <c r="E170" s="369">
        <v>184.63206930717229</v>
      </c>
      <c r="F170" s="374">
        <v>0.42014338195211892</v>
      </c>
      <c r="G170" s="379">
        <v>8.3898336717745645E-2</v>
      </c>
      <c r="H170" s="379">
        <v>2.4160314734211437E-2</v>
      </c>
      <c r="I170" s="380">
        <v>3.8217661034844808</v>
      </c>
      <c r="J170" s="380">
        <v>-0.56705870852601947</v>
      </c>
      <c r="K170" s="374">
        <v>-0.12920513641241754</v>
      </c>
      <c r="L170" s="375">
        <v>2385.0962450361253</v>
      </c>
      <c r="M170" s="375">
        <v>456.42655350565929</v>
      </c>
      <c r="N170" s="374">
        <v>0.23665356256180345</v>
      </c>
      <c r="O170" s="369">
        <v>938.58982348442078</v>
      </c>
      <c r="P170" s="369">
        <v>-240.1230343580246</v>
      </c>
      <c r="Q170" s="374">
        <v>-0.20371631034682497</v>
      </c>
      <c r="R170" s="255"/>
    </row>
    <row r="171" spans="1:18">
      <c r="A171" s="389"/>
      <c r="B171" s="389"/>
      <c r="C171" s="175" t="s">
        <v>308</v>
      </c>
      <c r="D171" s="369">
        <v>1765.7196957139254</v>
      </c>
      <c r="E171" s="369">
        <v>-425.05721786963522</v>
      </c>
      <c r="F171" s="370">
        <v>-0.19402122381066561</v>
      </c>
      <c r="G171" s="377">
        <v>0.23737408732863446</v>
      </c>
      <c r="H171" s="377">
        <v>-6.0435986213568105E-2</v>
      </c>
      <c r="I171" s="378">
        <v>3.6383740773498556</v>
      </c>
      <c r="J171" s="378">
        <v>0.30447968719264606</v>
      </c>
      <c r="K171" s="370">
        <v>9.1328534008627768E-2</v>
      </c>
      <c r="L171" s="371">
        <v>6424.3487687516208</v>
      </c>
      <c r="M171" s="371">
        <v>-879.47009353053818</v>
      </c>
      <c r="N171" s="370">
        <v>-0.12041236373922587</v>
      </c>
      <c r="O171" s="369">
        <v>4181.0053582191467</v>
      </c>
      <c r="P171" s="369">
        <v>-889.73897202884837</v>
      </c>
      <c r="Q171" s="370">
        <v>-0.17546516134157641</v>
      </c>
      <c r="R171" s="255"/>
    </row>
    <row r="172" spans="1:18">
      <c r="A172" s="389"/>
      <c r="B172" s="389" t="s">
        <v>320</v>
      </c>
      <c r="C172" s="175" t="s">
        <v>221</v>
      </c>
      <c r="D172" s="369">
        <v>2689730.4480322585</v>
      </c>
      <c r="E172" s="369">
        <v>-144478.0260019158</v>
      </c>
      <c r="F172" s="374">
        <v>-5.0976499197417091E-2</v>
      </c>
      <c r="G172" s="379">
        <v>25.466584724103221</v>
      </c>
      <c r="H172" s="379">
        <v>-1.482485818677965</v>
      </c>
      <c r="I172" s="380">
        <v>5.3887517473523792</v>
      </c>
      <c r="J172" s="380">
        <v>0.27957939618878136</v>
      </c>
      <c r="K172" s="374">
        <v>5.4721073585452258E-2</v>
      </c>
      <c r="L172" s="375">
        <v>14494289.65174073</v>
      </c>
      <c r="M172" s="375">
        <v>13830.078771755099</v>
      </c>
      <c r="N172" s="374">
        <v>9.5508562432452377E-4</v>
      </c>
      <c r="O172" s="369">
        <v>7019577.8369405475</v>
      </c>
      <c r="P172" s="369">
        <v>-364553.94425571151</v>
      </c>
      <c r="Q172" s="374">
        <v>-4.9369913086336106E-2</v>
      </c>
      <c r="R172" s="255"/>
    </row>
    <row r="173" spans="1:18">
      <c r="A173" s="389"/>
      <c r="B173" s="389"/>
      <c r="C173" s="175" t="s">
        <v>303</v>
      </c>
      <c r="D173" s="369">
        <v>2896065.4400680708</v>
      </c>
      <c r="E173" s="369">
        <v>195403.05340183899</v>
      </c>
      <c r="F173" s="370">
        <v>7.2353750830384103E-2</v>
      </c>
      <c r="G173" s="377">
        <v>27.420181063123493</v>
      </c>
      <c r="H173" s="377">
        <v>1.7409334575620257</v>
      </c>
      <c r="I173" s="378">
        <v>6.2117134957943145</v>
      </c>
      <c r="J173" s="378">
        <v>0.31009103176915342</v>
      </c>
      <c r="K173" s="370">
        <v>5.2543352893105598E-2</v>
      </c>
      <c r="L173" s="371">
        <v>17989528.778774336</v>
      </c>
      <c r="M173" s="371">
        <v>2051238.9698770959</v>
      </c>
      <c r="N173" s="370">
        <v>0.12869881238651035</v>
      </c>
      <c r="O173" s="369">
        <v>6672666.5381381931</v>
      </c>
      <c r="P173" s="369">
        <v>378505.44440044463</v>
      </c>
      <c r="Q173" s="370">
        <v>6.013596391376623E-2</v>
      </c>
      <c r="R173" s="255"/>
    </row>
    <row r="174" spans="1:18">
      <c r="A174" s="389"/>
      <c r="B174" s="389"/>
      <c r="C174" s="175" t="s">
        <v>223</v>
      </c>
      <c r="D174" s="369">
        <v>471452.40341693041</v>
      </c>
      <c r="E174" s="369">
        <v>126827.47905372921</v>
      </c>
      <c r="F174" s="374">
        <v>0.36801597936678943</v>
      </c>
      <c r="G174" s="379">
        <v>4.4637493633545526</v>
      </c>
      <c r="H174" s="379">
        <v>1.1868833591240691</v>
      </c>
      <c r="I174" s="380">
        <v>5.2340562122330843</v>
      </c>
      <c r="J174" s="380">
        <v>0.46151876200547726</v>
      </c>
      <c r="K174" s="374">
        <v>9.6703015286651539E-2</v>
      </c>
      <c r="L174" s="375">
        <v>2467608.3808766026</v>
      </c>
      <c r="M174" s="375">
        <v>822873.02307136846</v>
      </c>
      <c r="N174" s="374">
        <v>0.50030724953187955</v>
      </c>
      <c r="O174" s="369">
        <v>1008889.8371739051</v>
      </c>
      <c r="P174" s="369">
        <v>293915.06936871132</v>
      </c>
      <c r="Q174" s="374">
        <v>0.4110845341730901</v>
      </c>
      <c r="R174" s="255"/>
    </row>
    <row r="175" spans="1:18">
      <c r="A175" s="389"/>
      <c r="B175" s="389"/>
      <c r="C175" s="175" t="s">
        <v>304</v>
      </c>
      <c r="D175" s="369">
        <v>18335.796666111713</v>
      </c>
      <c r="E175" s="369">
        <v>-5159.3180792846397</v>
      </c>
      <c r="F175" s="370">
        <v>-0.21959109947720343</v>
      </c>
      <c r="G175" s="377">
        <v>0.17360480103984868</v>
      </c>
      <c r="H175" s="377">
        <v>-4.9798491443846765E-2</v>
      </c>
      <c r="I175" s="378">
        <v>5.9368740809483818</v>
      </c>
      <c r="J175" s="378">
        <v>0.3809882507816944</v>
      </c>
      <c r="K175" s="370">
        <v>6.8573808466878453E-2</v>
      </c>
      <c r="L175" s="371">
        <v>108857.31598057838</v>
      </c>
      <c r="M175" s="371">
        <v>-21678.859111509606</v>
      </c>
      <c r="N175" s="370">
        <v>-0.16607548900690594</v>
      </c>
      <c r="O175" s="369">
        <v>39516.903227311748</v>
      </c>
      <c r="P175" s="369">
        <v>-11964.375335710865</v>
      </c>
      <c r="Q175" s="370">
        <v>-0.23240245133120102</v>
      </c>
      <c r="R175" s="255"/>
    </row>
    <row r="176" spans="1:18">
      <c r="A176" s="389"/>
      <c r="B176" s="389"/>
      <c r="C176" s="175" t="s">
        <v>225</v>
      </c>
      <c r="D176" s="369">
        <v>92793.944610394145</v>
      </c>
      <c r="E176" s="369">
        <v>-11109.324722884601</v>
      </c>
      <c r="F176" s="374">
        <v>-0.10691987647905937</v>
      </c>
      <c r="G176" s="379">
        <v>0.87858054848327394</v>
      </c>
      <c r="H176" s="379">
        <v>-0.10938366111578302</v>
      </c>
      <c r="I176" s="380">
        <v>4.8410171128552388</v>
      </c>
      <c r="J176" s="380">
        <v>0.58359462761039449</v>
      </c>
      <c r="K176" s="374">
        <v>0.13707698252475217</v>
      </c>
      <c r="L176" s="375">
        <v>449217.07382825919</v>
      </c>
      <c r="M176" s="375">
        <v>6856.9586783071863</v>
      </c>
      <c r="N176" s="374">
        <v>1.5500852006024102E-2</v>
      </c>
      <c r="O176" s="369">
        <v>137142.58346287819</v>
      </c>
      <c r="P176" s="369">
        <v>861.99285189676448</v>
      </c>
      <c r="Q176" s="374">
        <v>6.3251329336938278E-3</v>
      </c>
      <c r="R176" s="255"/>
    </row>
    <row r="177" spans="1:18">
      <c r="A177" s="389"/>
      <c r="B177" s="389"/>
      <c r="C177" s="175" t="s">
        <v>226</v>
      </c>
      <c r="D177" s="369">
        <v>1230169.250816185</v>
      </c>
      <c r="E177" s="369">
        <v>-108660.55219120556</v>
      </c>
      <c r="F177" s="370">
        <v>-8.1160840569221876E-2</v>
      </c>
      <c r="G177" s="377">
        <v>11.647341641172972</v>
      </c>
      <c r="H177" s="377">
        <v>-1.0829211946684278</v>
      </c>
      <c r="I177" s="378">
        <v>5.3416299723472545</v>
      </c>
      <c r="J177" s="378">
        <v>0.15753779170005888</v>
      </c>
      <c r="K177" s="370">
        <v>3.0388694145556543E-2</v>
      </c>
      <c r="L177" s="371">
        <v>6571108.9412197014</v>
      </c>
      <c r="M177" s="371">
        <v>-369508.17176833749</v>
      </c>
      <c r="N177" s="370">
        <v>-5.3238518384319679E-2</v>
      </c>
      <c r="O177" s="369">
        <v>3281954.3647731734</v>
      </c>
      <c r="P177" s="369">
        <v>-282938.42680430971</v>
      </c>
      <c r="Q177" s="370">
        <v>-7.9368004410339657E-2</v>
      </c>
      <c r="R177" s="255"/>
    </row>
    <row r="178" spans="1:18">
      <c r="A178" s="389"/>
      <c r="B178" s="389"/>
      <c r="C178" s="175" t="s">
        <v>305</v>
      </c>
      <c r="D178" s="369">
        <v>411.65630354244701</v>
      </c>
      <c r="E178" s="369">
        <v>-132.4316654234172</v>
      </c>
      <c r="F178" s="374">
        <v>-0.243401201601879</v>
      </c>
      <c r="G178" s="379">
        <v>3.8975950690688498E-3</v>
      </c>
      <c r="H178" s="379">
        <v>-1.2758652432097936E-3</v>
      </c>
      <c r="I178" s="380">
        <v>6.5555161719638813</v>
      </c>
      <c r="J178" s="380">
        <v>-0.77388238215639849</v>
      </c>
      <c r="K178" s="374">
        <v>-0.10558606909448993</v>
      </c>
      <c r="L178" s="375">
        <v>2698.6195551633837</v>
      </c>
      <c r="M178" s="375">
        <v>-1289.2180178892609</v>
      </c>
      <c r="N178" s="374">
        <v>-0.32328749460635103</v>
      </c>
      <c r="O178" s="369">
        <v>1126.4322654008865</v>
      </c>
      <c r="P178" s="369">
        <v>-779.50769448280334</v>
      </c>
      <c r="Q178" s="374">
        <v>-0.40898858877504873</v>
      </c>
      <c r="R178" s="255"/>
    </row>
    <row r="179" spans="1:18">
      <c r="A179" s="389"/>
      <c r="B179" s="389"/>
      <c r="C179" s="175" t="s">
        <v>228</v>
      </c>
      <c r="D179" s="369">
        <v>818396.19035316329</v>
      </c>
      <c r="E179" s="369">
        <v>-156232.98254152189</v>
      </c>
      <c r="F179" s="370">
        <v>-0.16029992420348355</v>
      </c>
      <c r="G179" s="377">
        <v>7.748641108167349</v>
      </c>
      <c r="H179" s="377">
        <v>-1.5186201303842415</v>
      </c>
      <c r="I179" s="378">
        <v>6.4251979701077628</v>
      </c>
      <c r="J179" s="378">
        <v>0.42170310819679635</v>
      </c>
      <c r="K179" s="370">
        <v>7.0242936472267495E-2</v>
      </c>
      <c r="L179" s="371">
        <v>5258357.5410010712</v>
      </c>
      <c r="M179" s="371">
        <v>-592823.6907407064</v>
      </c>
      <c r="N179" s="370">
        <v>-0.10131692512355063</v>
      </c>
      <c r="O179" s="369">
        <v>2412595.3290538811</v>
      </c>
      <c r="P179" s="369">
        <v>-462777.57245799992</v>
      </c>
      <c r="Q179" s="370">
        <v>-0.16094523677769582</v>
      </c>
      <c r="R179" s="255"/>
    </row>
    <row r="180" spans="1:18">
      <c r="A180" s="389"/>
      <c r="B180" s="389"/>
      <c r="C180" s="175" t="s">
        <v>306</v>
      </c>
      <c r="D180" s="369">
        <v>10426.757483883106</v>
      </c>
      <c r="E180" s="369">
        <v>-1666.8753878200569</v>
      </c>
      <c r="F180" s="374">
        <v>-0.13783082432742219</v>
      </c>
      <c r="G180" s="379">
        <v>9.8721380447339843E-2</v>
      </c>
      <c r="H180" s="379">
        <v>-1.6270924587344845E-2</v>
      </c>
      <c r="I180" s="380">
        <v>4.773866257961525</v>
      </c>
      <c r="J180" s="380">
        <v>0.31797741676732638</v>
      </c>
      <c r="K180" s="374">
        <v>7.1361164539757008E-2</v>
      </c>
      <c r="L180" s="375">
        <v>49775.945732257365</v>
      </c>
      <c r="M180" s="375">
        <v>-4111.9380302641075</v>
      </c>
      <c r="N180" s="374">
        <v>-7.6305427921144725E-2</v>
      </c>
      <c r="O180" s="369">
        <v>27857.506281971931</v>
      </c>
      <c r="P180" s="369">
        <v>-4392.5657648623528</v>
      </c>
      <c r="Q180" s="374">
        <v>-0.13620328532858375</v>
      </c>
      <c r="R180" s="255"/>
    </row>
    <row r="181" spans="1:18">
      <c r="A181" s="389"/>
      <c r="B181" s="389"/>
      <c r="C181" s="175" t="s">
        <v>230</v>
      </c>
      <c r="D181" s="369">
        <v>86483.83508882219</v>
      </c>
      <c r="E181" s="369">
        <v>-5291.9310517143458</v>
      </c>
      <c r="F181" s="370">
        <v>-5.7661529554662548E-2</v>
      </c>
      <c r="G181" s="377">
        <v>0.81883592282123241</v>
      </c>
      <c r="H181" s="377">
        <v>-5.3813925804294782E-2</v>
      </c>
      <c r="I181" s="378">
        <v>6.3954740815411872</v>
      </c>
      <c r="J181" s="378">
        <v>3.0304232015912369E-2</v>
      </c>
      <c r="K181" s="370">
        <v>4.7609463270131764E-3</v>
      </c>
      <c r="L181" s="371">
        <v>553105.12578284461</v>
      </c>
      <c r="M181" s="371">
        <v>-31063.213771981187</v>
      </c>
      <c r="N181" s="370">
        <v>-5.3175106674992645E-2</v>
      </c>
      <c r="O181" s="369">
        <v>254503.01045799226</v>
      </c>
      <c r="P181" s="369">
        <v>-16121.415223266464</v>
      </c>
      <c r="Q181" s="370">
        <v>-5.957117574543791E-2</v>
      </c>
      <c r="R181" s="255"/>
    </row>
    <row r="182" spans="1:18">
      <c r="A182" s="389"/>
      <c r="B182" s="389"/>
      <c r="C182" s="175" t="s">
        <v>307</v>
      </c>
      <c r="D182" s="369">
        <v>105.46118357032537</v>
      </c>
      <c r="E182" s="369">
        <v>68.412457263362398</v>
      </c>
      <c r="F182" s="374">
        <v>1.846553554811543</v>
      </c>
      <c r="G182" s="379">
        <v>9.9851498817017637E-4</v>
      </c>
      <c r="H182" s="379">
        <v>6.4623718365659799E-4</v>
      </c>
      <c r="I182" s="380">
        <v>5.6551721875098799</v>
      </c>
      <c r="J182" s="380">
        <v>0.34841872768724791</v>
      </c>
      <c r="K182" s="374">
        <v>6.565572158667668E-2</v>
      </c>
      <c r="L182" s="375">
        <v>596.40115218877793</v>
      </c>
      <c r="M182" s="375">
        <v>399.79269567728045</v>
      </c>
      <c r="N182" s="374">
        <v>2.0334460824878144</v>
      </c>
      <c r="O182" s="369">
        <v>391.5222601890564</v>
      </c>
      <c r="P182" s="369">
        <v>258.09992706775665</v>
      </c>
      <c r="Q182" s="374">
        <v>1.9344582052324582</v>
      </c>
      <c r="R182" s="255"/>
    </row>
    <row r="183" spans="1:18">
      <c r="A183" s="389"/>
      <c r="B183" s="389"/>
      <c r="C183" s="175" t="s">
        <v>232</v>
      </c>
      <c r="D183" s="369">
        <v>6878.3780554740906</v>
      </c>
      <c r="E183" s="369">
        <v>395.37011371094013</v>
      </c>
      <c r="F183" s="370">
        <v>6.0985597621127291E-2</v>
      </c>
      <c r="G183" s="377">
        <v>6.5125037954004844E-2</v>
      </c>
      <c r="H183" s="377">
        <v>3.4813586154470513E-3</v>
      </c>
      <c r="I183" s="378">
        <v>4.3470993402983344</v>
      </c>
      <c r="J183" s="378">
        <v>-0.40344142918411752</v>
      </c>
      <c r="K183" s="370">
        <v>-8.4925369291814434E-2</v>
      </c>
      <c r="L183" s="371">
        <v>29900.992707273959</v>
      </c>
      <c r="M183" s="371">
        <v>-896.80082895040687</v>
      </c>
      <c r="N183" s="370">
        <v>-2.9118996070143458E-2</v>
      </c>
      <c r="O183" s="369">
        <v>14688.902567982674</v>
      </c>
      <c r="P183" s="369">
        <v>-2982.2507623434067</v>
      </c>
      <c r="Q183" s="370">
        <v>-0.16876378732029124</v>
      </c>
      <c r="R183" s="255"/>
    </row>
    <row r="184" spans="1:18">
      <c r="A184" s="389"/>
      <c r="B184" s="389"/>
      <c r="C184" s="175" t="s">
        <v>308</v>
      </c>
      <c r="D184" s="369">
        <v>33207.754435239418</v>
      </c>
      <c r="E184" s="369">
        <v>-8472.9579032738257</v>
      </c>
      <c r="F184" s="374">
        <v>-0.20328246394783323</v>
      </c>
      <c r="G184" s="379">
        <v>0.31441369615342829</v>
      </c>
      <c r="H184" s="379">
        <v>-8.1907346343892129E-2</v>
      </c>
      <c r="I184" s="380">
        <v>3.2850811762368899</v>
      </c>
      <c r="J184" s="380">
        <v>-2.3366471372341824E-2</v>
      </c>
      <c r="K184" s="374">
        <v>-7.0626692216898251E-3</v>
      </c>
      <c r="L184" s="375">
        <v>109090.16900030211</v>
      </c>
      <c r="M184" s="375">
        <v>-28808.285686729112</v>
      </c>
      <c r="N184" s="374">
        <v>-0.20890941636808938</v>
      </c>
      <c r="O184" s="369">
        <v>79636.207654479513</v>
      </c>
      <c r="P184" s="369">
        <v>-18962.266158349594</v>
      </c>
      <c r="Q184" s="374">
        <v>-0.19231804940861391</v>
      </c>
      <c r="R184" s="255"/>
    </row>
    <row r="185" spans="1:18">
      <c r="A185" s="389"/>
      <c r="B185" s="389" t="s">
        <v>321</v>
      </c>
      <c r="C185" s="175" t="s">
        <v>221</v>
      </c>
      <c r="D185" s="369">
        <v>363470.68513642886</v>
      </c>
      <c r="E185" s="369">
        <v>-23792.527147688146</v>
      </c>
      <c r="F185" s="370">
        <v>-6.1437612437694383E-2</v>
      </c>
      <c r="G185" s="377">
        <v>25.33799675623818</v>
      </c>
      <c r="H185" s="377">
        <v>-1.288816411766561</v>
      </c>
      <c r="I185" s="378">
        <v>5.4221388659391891</v>
      </c>
      <c r="J185" s="378">
        <v>0.1087862172741918</v>
      </c>
      <c r="K185" s="370">
        <v>2.0474119537600199E-2</v>
      </c>
      <c r="L185" s="371">
        <v>1970788.5285077763</v>
      </c>
      <c r="M185" s="371">
        <v>-86877.486212552059</v>
      </c>
      <c r="N185" s="370">
        <v>-4.2221373921248431E-2</v>
      </c>
      <c r="O185" s="369">
        <v>940015.77201449871</v>
      </c>
      <c r="P185" s="369">
        <v>-84692.583683253499</v>
      </c>
      <c r="Q185" s="370">
        <v>-8.265042752148144E-2</v>
      </c>
      <c r="R185" s="255"/>
    </row>
    <row r="186" spans="1:18">
      <c r="A186" s="389"/>
      <c r="B186" s="389"/>
      <c r="C186" s="175" t="s">
        <v>303</v>
      </c>
      <c r="D186" s="369">
        <v>403782.43827381794</v>
      </c>
      <c r="E186" s="369">
        <v>27277.509057780204</v>
      </c>
      <c r="F186" s="374">
        <v>7.2449274740114825E-2</v>
      </c>
      <c r="G186" s="379">
        <v>28.148179563278173</v>
      </c>
      <c r="H186" s="379">
        <v>2.2610668991573206</v>
      </c>
      <c r="I186" s="380">
        <v>6.2277180275345838</v>
      </c>
      <c r="J186" s="380">
        <v>9.9421836172998823E-2</v>
      </c>
      <c r="K186" s="374">
        <v>1.6223405832300229E-2</v>
      </c>
      <c r="L186" s="375">
        <v>2514643.1700397264</v>
      </c>
      <c r="M186" s="375">
        <v>207309.44629621925</v>
      </c>
      <c r="N186" s="374">
        <v>8.9848054558779825E-2</v>
      </c>
      <c r="O186" s="369">
        <v>909040.4342726469</v>
      </c>
      <c r="P186" s="369">
        <v>31104.633919281769</v>
      </c>
      <c r="Q186" s="374">
        <v>3.5429280713649328E-2</v>
      </c>
      <c r="R186" s="255"/>
    </row>
    <row r="187" spans="1:18">
      <c r="A187" s="389"/>
      <c r="B187" s="389"/>
      <c r="C187" s="175" t="s">
        <v>223</v>
      </c>
      <c r="D187" s="369">
        <v>72131.394962091174</v>
      </c>
      <c r="E187" s="369">
        <v>10618.632546661102</v>
      </c>
      <c r="F187" s="370">
        <v>0.17262486888407871</v>
      </c>
      <c r="G187" s="377">
        <v>5.0283698969736346</v>
      </c>
      <c r="H187" s="377">
        <v>0.79897557205676772</v>
      </c>
      <c r="I187" s="378">
        <v>5.2772031066155032</v>
      </c>
      <c r="J187" s="378">
        <v>0.23115180756760445</v>
      </c>
      <c r="K187" s="370">
        <v>4.5808453752980816E-2</v>
      </c>
      <c r="L187" s="371">
        <v>380652.02157845738</v>
      </c>
      <c r="M187" s="371">
        <v>70255.466884051682</v>
      </c>
      <c r="N187" s="370">
        <v>0.22634100095995011</v>
      </c>
      <c r="O187" s="369">
        <v>150166.77660703659</v>
      </c>
      <c r="P187" s="369">
        <v>13443.79428120394</v>
      </c>
      <c r="Q187" s="370">
        <v>9.8328708550002489E-2</v>
      </c>
      <c r="R187" s="255"/>
    </row>
    <row r="188" spans="1:18">
      <c r="A188" s="389"/>
      <c r="B188" s="389"/>
      <c r="C188" s="175" t="s">
        <v>304</v>
      </c>
      <c r="D188" s="369">
        <v>2493.0733671954031</v>
      </c>
      <c r="E188" s="369">
        <v>-2371.1775564761519</v>
      </c>
      <c r="F188" s="374">
        <v>-0.48747023821015756</v>
      </c>
      <c r="G188" s="379">
        <v>0.17379526733318321</v>
      </c>
      <c r="H188" s="379">
        <v>-0.16065297468541198</v>
      </c>
      <c r="I188" s="380">
        <v>6.2006423927538377</v>
      </c>
      <c r="J188" s="380">
        <v>-0.45619169825335693</v>
      </c>
      <c r="K188" s="374">
        <v>-6.8529828446473123E-2</v>
      </c>
      <c r="L188" s="375">
        <v>15458.656408877372</v>
      </c>
      <c r="M188" s="375">
        <v>-16921.854967032668</v>
      </c>
      <c r="N188" s="374">
        <v>-0.5225938148593271</v>
      </c>
      <c r="O188" s="369">
        <v>6014.5156728029251</v>
      </c>
      <c r="P188" s="369">
        <v>-7182.9952567815781</v>
      </c>
      <c r="Q188" s="374">
        <v>-0.54426893791613784</v>
      </c>
      <c r="R188" s="255"/>
    </row>
    <row r="189" spans="1:18">
      <c r="A189" s="389"/>
      <c r="B189" s="389"/>
      <c r="C189" s="175" t="s">
        <v>225</v>
      </c>
      <c r="D189" s="369">
        <v>11554.128544652685</v>
      </c>
      <c r="E189" s="369">
        <v>-2822.3236683072773</v>
      </c>
      <c r="F189" s="370">
        <v>-0.19631572703055575</v>
      </c>
      <c r="G189" s="377">
        <v>0.80545277393053505</v>
      </c>
      <c r="H189" s="377">
        <v>-0.18301991066929035</v>
      </c>
      <c r="I189" s="378">
        <v>4.9680477824600171</v>
      </c>
      <c r="J189" s="378">
        <v>0.43026862334792693</v>
      </c>
      <c r="K189" s="370">
        <v>9.4819207427476002E-2</v>
      </c>
      <c r="L189" s="371">
        <v>57401.46269451976</v>
      </c>
      <c r="M189" s="371">
        <v>-7835.702539420854</v>
      </c>
      <c r="N189" s="370">
        <v>-0.12011102124566585</v>
      </c>
      <c r="O189" s="369">
        <v>18129.862153768539</v>
      </c>
      <c r="P189" s="369">
        <v>-681.02265079308563</v>
      </c>
      <c r="Q189" s="370">
        <v>-3.6203647934090699E-2</v>
      </c>
      <c r="R189" s="255"/>
    </row>
    <row r="190" spans="1:18">
      <c r="A190" s="389"/>
      <c r="B190" s="389"/>
      <c r="C190" s="175" t="s">
        <v>226</v>
      </c>
      <c r="D190" s="369">
        <v>160347.14503121996</v>
      </c>
      <c r="E190" s="369">
        <v>-22257.820409639971</v>
      </c>
      <c r="F190" s="374">
        <v>-0.12189055404875387</v>
      </c>
      <c r="G190" s="379">
        <v>11.178000336252984</v>
      </c>
      <c r="H190" s="379">
        <v>-1.3772544468338719</v>
      </c>
      <c r="I190" s="380">
        <v>5.3892474774693468</v>
      </c>
      <c r="J190" s="380">
        <v>0.12690790857285705</v>
      </c>
      <c r="K190" s="374">
        <v>2.4116252269799757E-2</v>
      </c>
      <c r="L190" s="375">
        <v>864150.44687891367</v>
      </c>
      <c r="M190" s="375">
        <v>-96778.888237499516</v>
      </c>
      <c r="N190" s="374">
        <v>-0.10071384512969947</v>
      </c>
      <c r="O190" s="369">
        <v>428326.29366898537</v>
      </c>
      <c r="P190" s="369">
        <v>-56599.839370855072</v>
      </c>
      <c r="Q190" s="374">
        <v>-0.11671847630906078</v>
      </c>
      <c r="R190" s="255"/>
    </row>
    <row r="191" spans="1:18">
      <c r="A191" s="389"/>
      <c r="B191" s="389"/>
      <c r="C191" s="175" t="s">
        <v>305</v>
      </c>
      <c r="D191" s="369">
        <v>97.094158404064189</v>
      </c>
      <c r="E191" s="369">
        <v>84.982485351395624</v>
      </c>
      <c r="F191" s="370">
        <v>7.016576899148661</v>
      </c>
      <c r="G191" s="377">
        <v>6.7685554056950365E-3</v>
      </c>
      <c r="H191" s="377">
        <v>5.9358007176799924E-3</v>
      </c>
      <c r="I191" s="378">
        <v>8.0988204673961679</v>
      </c>
      <c r="J191" s="378">
        <v>-1.5870746465950418</v>
      </c>
      <c r="K191" s="370">
        <v>-0.1638542053075222</v>
      </c>
      <c r="L191" s="371">
        <v>786.34815734744075</v>
      </c>
      <c r="M191" s="371">
        <v>669.03576250433923</v>
      </c>
      <c r="N191" s="370">
        <v>5.7030270620520165</v>
      </c>
      <c r="O191" s="369">
        <v>316.14750015735626</v>
      </c>
      <c r="P191" s="369">
        <v>273.09142816066742</v>
      </c>
      <c r="Q191" s="370">
        <v>6.3426925749675691</v>
      </c>
      <c r="R191" s="255"/>
    </row>
    <row r="192" spans="1:18">
      <c r="A192" s="389"/>
      <c r="B192" s="389"/>
      <c r="C192" s="175" t="s">
        <v>228</v>
      </c>
      <c r="D192" s="369">
        <v>102602.53528856371</v>
      </c>
      <c r="E192" s="369">
        <v>-23253.370822568773</v>
      </c>
      <c r="F192" s="374">
        <v>-0.18476185616617569</v>
      </c>
      <c r="G192" s="379">
        <v>7.1525512582882058</v>
      </c>
      <c r="H192" s="379">
        <v>-1.5008441374316792</v>
      </c>
      <c r="I192" s="380">
        <v>6.4710915400072073</v>
      </c>
      <c r="J192" s="380">
        <v>0.27735005388957656</v>
      </c>
      <c r="K192" s="374">
        <v>4.4779081353526991E-2</v>
      </c>
      <c r="L192" s="375">
        <v>663950.39808911562</v>
      </c>
      <c r="M192" s="375">
        <v>-115568.5488643311</v>
      </c>
      <c r="N192" s="374">
        <v>-0.14825624100094248</v>
      </c>
      <c r="O192" s="369">
        <v>302833.13193571568</v>
      </c>
      <c r="P192" s="369">
        <v>-69302.937357850024</v>
      </c>
      <c r="Q192" s="374">
        <v>-0.1862300998917126</v>
      </c>
      <c r="R192" s="255"/>
    </row>
    <row r="193" spans="1:18">
      <c r="A193" s="389"/>
      <c r="B193" s="389"/>
      <c r="C193" s="175" t="s">
        <v>306</v>
      </c>
      <c r="D193" s="369">
        <v>1781.4424986411095</v>
      </c>
      <c r="E193" s="369">
        <v>161.48264974544054</v>
      </c>
      <c r="F193" s="370">
        <v>9.9683118600454021E-2</v>
      </c>
      <c r="G193" s="377">
        <v>0.12418658807394779</v>
      </c>
      <c r="H193" s="377">
        <v>1.2804027407254545E-2</v>
      </c>
      <c r="I193" s="378">
        <v>4.7168016578750844</v>
      </c>
      <c r="J193" s="378">
        <v>2.8293929262439121E-2</v>
      </c>
      <c r="K193" s="370">
        <v>6.0347408813617226E-3</v>
      </c>
      <c r="L193" s="371">
        <v>8402.7109309995176</v>
      </c>
      <c r="M193" s="371">
        <v>807.5166594100001</v>
      </c>
      <c r="N193" s="370">
        <v>0.10631942127281538</v>
      </c>
      <c r="O193" s="369">
        <v>4765.847532749176</v>
      </c>
      <c r="P193" s="369">
        <v>445.9546023607254</v>
      </c>
      <c r="Q193" s="370">
        <v>0.1032327906147027</v>
      </c>
      <c r="R193" s="255"/>
    </row>
    <row r="194" spans="1:18">
      <c r="A194" s="389"/>
      <c r="B194" s="389"/>
      <c r="C194" s="175" t="s">
        <v>230</v>
      </c>
      <c r="D194" s="369">
        <v>9593.3413946198962</v>
      </c>
      <c r="E194" s="369">
        <v>-3098.9207985135145</v>
      </c>
      <c r="F194" s="374">
        <v>-0.24415827150104488</v>
      </c>
      <c r="G194" s="379">
        <v>0.66876384555504298</v>
      </c>
      <c r="H194" s="379">
        <v>-0.20391004490463716</v>
      </c>
      <c r="I194" s="380">
        <v>6.5070026820265179</v>
      </c>
      <c r="J194" s="380">
        <v>-0.29954820452524356</v>
      </c>
      <c r="K194" s="374">
        <v>-4.4008809971153605E-2</v>
      </c>
      <c r="L194" s="375">
        <v>62423.898184387683</v>
      </c>
      <c r="M194" s="375">
        <v>-23966.630298631935</v>
      </c>
      <c r="N194" s="374">
        <v>-0.27742196649882361</v>
      </c>
      <c r="O194" s="369">
        <v>28342.898576498032</v>
      </c>
      <c r="P194" s="369">
        <v>-9408.5910627527337</v>
      </c>
      <c r="Q194" s="374">
        <v>-0.24922436578424409</v>
      </c>
      <c r="R194" s="255"/>
    </row>
    <row r="195" spans="1:18">
      <c r="A195" s="389"/>
      <c r="B195" s="389"/>
      <c r="C195" s="175" t="s">
        <v>307</v>
      </c>
      <c r="D195" s="369">
        <v>4.8431877866387367</v>
      </c>
      <c r="E195" s="369">
        <v>-13.354028525459768</v>
      </c>
      <c r="F195" s="370">
        <v>-0.73385007335332264</v>
      </c>
      <c r="G195" s="377">
        <v>3.376246873434729E-4</v>
      </c>
      <c r="H195" s="377">
        <v>-9.1354987184635058E-4</v>
      </c>
      <c r="I195" s="378">
        <v>5.6723745927416793</v>
      </c>
      <c r="J195" s="378">
        <v>0.79527247714374028</v>
      </c>
      <c r="K195" s="370">
        <v>0.16306250275143949</v>
      </c>
      <c r="L195" s="371">
        <v>27.472375348806381</v>
      </c>
      <c r="M195" s="371">
        <v>-61.277306824922562</v>
      </c>
      <c r="N195" s="370">
        <v>-0.6904510002072034</v>
      </c>
      <c r="O195" s="369">
        <v>15.717947125434875</v>
      </c>
      <c r="P195" s="369">
        <v>-47.307063341140747</v>
      </c>
      <c r="Q195" s="370">
        <v>-0.75060778238552373</v>
      </c>
      <c r="R195" s="255"/>
    </row>
    <row r="196" spans="1:18">
      <c r="A196" s="389"/>
      <c r="B196" s="389"/>
      <c r="C196" s="175" t="s">
        <v>232</v>
      </c>
      <c r="D196" s="369">
        <v>1376.9360714982508</v>
      </c>
      <c r="E196" s="369">
        <v>472.34675512998092</v>
      </c>
      <c r="F196" s="374">
        <v>0.52216707248583349</v>
      </c>
      <c r="G196" s="379">
        <v>9.5987938339716444E-2</v>
      </c>
      <c r="H196" s="379">
        <v>3.3791659538413635E-2</v>
      </c>
      <c r="I196" s="380">
        <v>3.7884025426285692</v>
      </c>
      <c r="J196" s="380">
        <v>-0.9578973657237011</v>
      </c>
      <c r="K196" s="374">
        <v>-0.20181981421739648</v>
      </c>
      <c r="L196" s="375">
        <v>5216.3881143009667</v>
      </c>
      <c r="M196" s="375">
        <v>922.9359249258041</v>
      </c>
      <c r="N196" s="374">
        <v>0.21496359670890416</v>
      </c>
      <c r="O196" s="369">
        <v>2221.1627112627029</v>
      </c>
      <c r="P196" s="369">
        <v>-111.67876863479614</v>
      </c>
      <c r="Q196" s="374">
        <v>-4.7872420649731892E-2</v>
      </c>
      <c r="R196" s="255"/>
    </row>
    <row r="197" spans="1:18">
      <c r="A197" s="389"/>
      <c r="B197" s="389"/>
      <c r="C197" s="175" t="s">
        <v>308</v>
      </c>
      <c r="D197" s="369">
        <v>3971.8821100821497</v>
      </c>
      <c r="E197" s="369">
        <v>-490.24430998529533</v>
      </c>
      <c r="F197" s="370">
        <v>-0.10986786653567859</v>
      </c>
      <c r="G197" s="377">
        <v>0.27688487720446253</v>
      </c>
      <c r="H197" s="377">
        <v>-2.9914743183922565E-2</v>
      </c>
      <c r="I197" s="378">
        <v>3.7332580416638774</v>
      </c>
      <c r="J197" s="378">
        <v>0.43214020850302459</v>
      </c>
      <c r="K197" s="370">
        <v>0.13090723516804795</v>
      </c>
      <c r="L197" s="371">
        <v>14828.060828005075</v>
      </c>
      <c r="M197" s="371">
        <v>98.055728902238116</v>
      </c>
      <c r="N197" s="370">
        <v>6.6568699903715861E-3</v>
      </c>
      <c r="O197" s="369">
        <v>9627.2072250843048</v>
      </c>
      <c r="P197" s="369">
        <v>-819.90123014104756</v>
      </c>
      <c r="Q197" s="370">
        <v>-7.8481163822029229E-2</v>
      </c>
      <c r="R197" s="255"/>
    </row>
    <row r="198" spans="1:18">
      <c r="A198" s="389" t="s">
        <v>296</v>
      </c>
      <c r="B198" s="389" t="s">
        <v>319</v>
      </c>
      <c r="C198" s="175" t="s">
        <v>221</v>
      </c>
      <c r="D198" s="369">
        <v>9927185.9909841791</v>
      </c>
      <c r="E198" s="369">
        <v>532729.99710390158</v>
      </c>
      <c r="F198" s="374">
        <v>5.6706848959740909E-2</v>
      </c>
      <c r="G198" s="379">
        <v>9.2375623849264912</v>
      </c>
      <c r="H198" s="379">
        <v>0.12827886821502155</v>
      </c>
      <c r="I198" s="380">
        <v>2.5926702688857404</v>
      </c>
      <c r="J198" s="380">
        <v>8.2436569917753832E-2</v>
      </c>
      <c r="K198" s="374">
        <v>3.2840197289856064E-2</v>
      </c>
      <c r="L198" s="375">
        <v>25737919.972523708</v>
      </c>
      <c r="M198" s="375">
        <v>2155639.953213647</v>
      </c>
      <c r="N198" s="374">
        <v>9.1409310357121007E-2</v>
      </c>
      <c r="O198" s="369">
        <v>10236194.033491969</v>
      </c>
      <c r="P198" s="369">
        <v>426578.78893672302</v>
      </c>
      <c r="Q198" s="374">
        <v>4.3485781888692565E-2</v>
      </c>
      <c r="R198" s="255"/>
    </row>
    <row r="199" spans="1:18">
      <c r="A199" s="389"/>
      <c r="B199" s="389"/>
      <c r="C199" s="175" t="s">
        <v>303</v>
      </c>
      <c r="D199" s="369">
        <v>27733217.313255299</v>
      </c>
      <c r="E199" s="369">
        <v>-775653.32494736835</v>
      </c>
      <c r="F199" s="370">
        <v>-2.720743781088163E-2</v>
      </c>
      <c r="G199" s="377">
        <v>25.806641005677474</v>
      </c>
      <c r="H199" s="377">
        <v>-1.8368314374112522</v>
      </c>
      <c r="I199" s="378">
        <v>2.3211809948771922</v>
      </c>
      <c r="J199" s="378">
        <v>5.0966935906108457E-2</v>
      </c>
      <c r="K199" s="370">
        <v>2.2450277631179814E-2</v>
      </c>
      <c r="L199" s="371">
        <v>64373816.9543273</v>
      </c>
      <c r="M199" s="371">
        <v>-347421.97390832752</v>
      </c>
      <c r="N199" s="370">
        <v>-5.3679747121892531E-3</v>
      </c>
      <c r="O199" s="369">
        <v>15541295.662883043</v>
      </c>
      <c r="P199" s="369">
        <v>22699.251994615421</v>
      </c>
      <c r="Q199" s="370">
        <v>1.4627129537751736E-3</v>
      </c>
      <c r="R199" s="255"/>
    </row>
    <row r="200" spans="1:18">
      <c r="A200" s="389"/>
      <c r="B200" s="389"/>
      <c r="C200" s="175" t="s">
        <v>223</v>
      </c>
      <c r="D200" s="369">
        <v>17471797.202873129</v>
      </c>
      <c r="E200" s="369">
        <v>2148403.7627660464</v>
      </c>
      <c r="F200" s="374">
        <v>0.14020417678129088</v>
      </c>
      <c r="G200" s="379">
        <v>16.258063139433922</v>
      </c>
      <c r="H200" s="379">
        <v>1.3998174491054503</v>
      </c>
      <c r="I200" s="380">
        <v>2.4843606047214921</v>
      </c>
      <c r="J200" s="380">
        <v>3.9085310272225726E-2</v>
      </c>
      <c r="K200" s="374">
        <v>1.5984012254550119E-2</v>
      </c>
      <c r="L200" s="375">
        <v>43406244.66450116</v>
      </c>
      <c r="M200" s="375">
        <v>5936329.2582813576</v>
      </c>
      <c r="N200" s="374">
        <v>0.15842921431565227</v>
      </c>
      <c r="O200" s="369">
        <v>13452382.583455205</v>
      </c>
      <c r="P200" s="369">
        <v>1433965.0044163745</v>
      </c>
      <c r="Q200" s="374">
        <v>0.11931396084267655</v>
      </c>
      <c r="R200" s="255"/>
    </row>
    <row r="201" spans="1:18">
      <c r="A201" s="389"/>
      <c r="B201" s="389"/>
      <c r="C201" s="175" t="s">
        <v>304</v>
      </c>
      <c r="D201" s="369">
        <v>2347824.029003025</v>
      </c>
      <c r="E201" s="369">
        <v>-41472.495619299822</v>
      </c>
      <c r="F201" s="370">
        <v>-1.7357617688685736E-2</v>
      </c>
      <c r="G201" s="377">
        <v>2.1847249519090299</v>
      </c>
      <c r="H201" s="377">
        <v>-0.13204351903341971</v>
      </c>
      <c r="I201" s="378">
        <v>2.4855010746408381</v>
      </c>
      <c r="J201" s="378">
        <v>7.769366702849112E-3</v>
      </c>
      <c r="K201" s="370">
        <v>3.1356771509837571E-3</v>
      </c>
      <c r="L201" s="371">
        <v>5835519.1471546013</v>
      </c>
      <c r="M201" s="371">
        <v>-84516.611568173394</v>
      </c>
      <c r="N201" s="370">
        <v>-1.4276368422883908E-2</v>
      </c>
      <c r="O201" s="369">
        <v>1755877.7490494251</v>
      </c>
      <c r="P201" s="369">
        <v>-131600.71798618417</v>
      </c>
      <c r="Q201" s="370">
        <v>-6.9723030108454945E-2</v>
      </c>
      <c r="R201" s="255"/>
    </row>
    <row r="202" spans="1:18">
      <c r="A202" s="389"/>
      <c r="B202" s="389"/>
      <c r="C202" s="175" t="s">
        <v>225</v>
      </c>
      <c r="D202" s="369">
        <v>12662570.843389498</v>
      </c>
      <c r="E202" s="369">
        <v>1638842.378727898</v>
      </c>
      <c r="F202" s="374">
        <v>0.14866498063531594</v>
      </c>
      <c r="G202" s="379">
        <v>11.782925012747267</v>
      </c>
      <c r="H202" s="379">
        <v>1.0938262441480759</v>
      </c>
      <c r="I202" s="380">
        <v>2.4068169173878333</v>
      </c>
      <c r="J202" s="380">
        <v>1.4298354447183748E-2</v>
      </c>
      <c r="K202" s="374">
        <v>5.9762773291128033E-3</v>
      </c>
      <c r="L202" s="375">
        <v>30476489.723491769</v>
      </c>
      <c r="M202" s="375">
        <v>4102014.7389716655</v>
      </c>
      <c r="N202" s="374">
        <v>0.15552972111783267</v>
      </c>
      <c r="O202" s="369">
        <v>8471216.5482312441</v>
      </c>
      <c r="P202" s="369">
        <v>1033267.1720975088</v>
      </c>
      <c r="Q202" s="374">
        <v>0.13891828511403551</v>
      </c>
      <c r="R202" s="255"/>
    </row>
    <row r="203" spans="1:18">
      <c r="A203" s="389"/>
      <c r="B203" s="389"/>
      <c r="C203" s="175" t="s">
        <v>226</v>
      </c>
      <c r="D203" s="369">
        <v>3557845.3142688824</v>
      </c>
      <c r="E203" s="369">
        <v>274022.97465422191</v>
      </c>
      <c r="F203" s="370">
        <v>8.3446345847801584E-2</v>
      </c>
      <c r="G203" s="377">
        <v>3.3106882530785429</v>
      </c>
      <c r="H203" s="377">
        <v>0.12654765680061253</v>
      </c>
      <c r="I203" s="378">
        <v>2.3724872797244325</v>
      </c>
      <c r="J203" s="378">
        <v>2.9913156451988332E-2</v>
      </c>
      <c r="K203" s="370">
        <v>1.2769353231905993E-2</v>
      </c>
      <c r="L203" s="371">
        <v>8440942.7513301</v>
      </c>
      <c r="M203" s="371">
        <v>748345.51312481984</v>
      </c>
      <c r="N203" s="370">
        <v>9.7281254945749948E-2</v>
      </c>
      <c r="O203" s="369">
        <v>4774036.6561728716</v>
      </c>
      <c r="P203" s="369">
        <v>188993.11087234691</v>
      </c>
      <c r="Q203" s="370">
        <v>4.1219480034395059E-2</v>
      </c>
      <c r="R203" s="255"/>
    </row>
    <row r="204" spans="1:18">
      <c r="A204" s="389"/>
      <c r="B204" s="389"/>
      <c r="C204" s="175" t="s">
        <v>305</v>
      </c>
      <c r="D204" s="369">
        <v>226067.75027766035</v>
      </c>
      <c r="E204" s="369">
        <v>-6380.8976495368988</v>
      </c>
      <c r="F204" s="374">
        <v>-2.7450784104089052E-2</v>
      </c>
      <c r="G204" s="379">
        <v>0.210363233680367</v>
      </c>
      <c r="H204" s="379">
        <v>-1.5029342369212217E-2</v>
      </c>
      <c r="I204" s="380">
        <v>3.2785692495629482</v>
      </c>
      <c r="J204" s="380">
        <v>0.26539284457292522</v>
      </c>
      <c r="K204" s="374">
        <v>8.8077433546013703E-2</v>
      </c>
      <c r="L204" s="375">
        <v>741178.77437821287</v>
      </c>
      <c r="M204" s="375">
        <v>40769.993072149111</v>
      </c>
      <c r="N204" s="374">
        <v>5.8208854829210788E-2</v>
      </c>
      <c r="O204" s="369">
        <v>454660.00368320942</v>
      </c>
      <c r="P204" s="369">
        <v>41498.127742907498</v>
      </c>
      <c r="Q204" s="374">
        <v>0.10044036044822198</v>
      </c>
      <c r="R204" s="255"/>
    </row>
    <row r="205" spans="1:18">
      <c r="A205" s="389"/>
      <c r="B205" s="389"/>
      <c r="C205" s="175" t="s">
        <v>228</v>
      </c>
      <c r="D205" s="369">
        <v>2069322.3995228182</v>
      </c>
      <c r="E205" s="369">
        <v>38607.097060475498</v>
      </c>
      <c r="F205" s="370">
        <v>1.9011575386102861E-2</v>
      </c>
      <c r="G205" s="377">
        <v>1.9255703255160534</v>
      </c>
      <c r="H205" s="377">
        <v>-4.3501799991175538E-2</v>
      </c>
      <c r="I205" s="378">
        <v>2.4930662163419104</v>
      </c>
      <c r="J205" s="378">
        <v>-7.317952894011448E-2</v>
      </c>
      <c r="K205" s="370">
        <v>-2.8516181302844092E-2</v>
      </c>
      <c r="L205" s="371">
        <v>5158957.7649699152</v>
      </c>
      <c r="M205" s="371">
        <v>-52356.739853171632</v>
      </c>
      <c r="N205" s="370">
        <v>-1.0046743447304E-2</v>
      </c>
      <c r="O205" s="369">
        <v>2755165.9045220613</v>
      </c>
      <c r="P205" s="369">
        <v>54894.606652886141</v>
      </c>
      <c r="Q205" s="370">
        <v>2.0329293095921252E-2</v>
      </c>
      <c r="R205" s="255"/>
    </row>
    <row r="206" spans="1:18">
      <c r="A206" s="389"/>
      <c r="B206" s="389"/>
      <c r="C206" s="175" t="s">
        <v>306</v>
      </c>
      <c r="D206" s="369">
        <v>1133495.7017319123</v>
      </c>
      <c r="E206" s="369">
        <v>-54800.573311291169</v>
      </c>
      <c r="F206" s="374">
        <v>-4.6116927623373015E-2</v>
      </c>
      <c r="G206" s="379">
        <v>1.0547538111307719</v>
      </c>
      <c r="H206" s="379">
        <v>-9.747125419200886E-2</v>
      </c>
      <c r="I206" s="380">
        <v>2.3500556031857944</v>
      </c>
      <c r="J206" s="380">
        <v>-6.6346865239644615E-2</v>
      </c>
      <c r="K206" s="374">
        <v>-2.7456876950997796E-2</v>
      </c>
      <c r="L206" s="375">
        <v>2663777.9250420947</v>
      </c>
      <c r="M206" s="375">
        <v>-207624.12719305651</v>
      </c>
      <c r="N206" s="374">
        <v>-7.2307577767257686E-2</v>
      </c>
      <c r="O206" s="369">
        <v>498679.00082945824</v>
      </c>
      <c r="P206" s="369">
        <v>-58207.329772789031</v>
      </c>
      <c r="Q206" s="374">
        <v>-0.10452282014148281</v>
      </c>
      <c r="R206" s="255"/>
    </row>
    <row r="207" spans="1:18">
      <c r="A207" s="389"/>
      <c r="B207" s="389"/>
      <c r="C207" s="175" t="s">
        <v>230</v>
      </c>
      <c r="D207" s="369">
        <v>436790.45430439361</v>
      </c>
      <c r="E207" s="369">
        <v>-16432.26107431273</v>
      </c>
      <c r="F207" s="370">
        <v>-3.625648167387676E-2</v>
      </c>
      <c r="G207" s="377">
        <v>0.40644741364185949</v>
      </c>
      <c r="H207" s="377">
        <v>-3.3017544551341593E-2</v>
      </c>
      <c r="I207" s="378">
        <v>3.4341467828117151</v>
      </c>
      <c r="J207" s="378">
        <v>0.15271066388121346</v>
      </c>
      <c r="K207" s="370">
        <v>4.6537753089335013E-2</v>
      </c>
      <c r="L207" s="371">
        <v>1500002.5334123007</v>
      </c>
      <c r="M207" s="371">
        <v>12781.145248855231</v>
      </c>
      <c r="N207" s="370">
        <v>8.5939762234313599E-3</v>
      </c>
      <c r="O207" s="369">
        <v>953299.01670670509</v>
      </c>
      <c r="P207" s="369">
        <v>-40348.342483986984</v>
      </c>
      <c r="Q207" s="370">
        <v>-4.0606299720707742E-2</v>
      </c>
      <c r="R207" s="255"/>
    </row>
    <row r="208" spans="1:18">
      <c r="A208" s="389"/>
      <c r="B208" s="389"/>
      <c r="C208" s="175" t="s">
        <v>307</v>
      </c>
      <c r="D208" s="369">
        <v>178554.35134304181</v>
      </c>
      <c r="E208" s="369">
        <v>-47577.728171350143</v>
      </c>
      <c r="F208" s="374">
        <v>-0.21039795978315454</v>
      </c>
      <c r="G208" s="379">
        <v>0.16615050439564799</v>
      </c>
      <c r="H208" s="379">
        <v>-5.3117245207095987E-2</v>
      </c>
      <c r="I208" s="380">
        <v>2.8843771722980076</v>
      </c>
      <c r="J208" s="380">
        <v>0.1010914185751739</v>
      </c>
      <c r="K208" s="374">
        <v>3.6320891033181646E-2</v>
      </c>
      <c r="L208" s="375">
        <v>515018.09502834786</v>
      </c>
      <c r="M208" s="375">
        <v>-114372.10034377832</v>
      </c>
      <c r="N208" s="374">
        <v>-0.18171891012086064</v>
      </c>
      <c r="O208" s="369">
        <v>292329.00429773331</v>
      </c>
      <c r="P208" s="369">
        <v>-70298.47238445282</v>
      </c>
      <c r="Q208" s="374">
        <v>-0.19385864807498795</v>
      </c>
      <c r="R208" s="255"/>
    </row>
    <row r="209" spans="1:18">
      <c r="A209" s="389"/>
      <c r="B209" s="389"/>
      <c r="C209" s="175" t="s">
        <v>232</v>
      </c>
      <c r="D209" s="369">
        <v>1197688.9261286417</v>
      </c>
      <c r="E209" s="369">
        <v>-69489.715650480473</v>
      </c>
      <c r="F209" s="370">
        <v>-5.4838136754669989E-2</v>
      </c>
      <c r="G209" s="377">
        <v>1.11448764865461</v>
      </c>
      <c r="H209" s="377">
        <v>-0.11422527754428513</v>
      </c>
      <c r="I209" s="378">
        <v>2.2013465293615186</v>
      </c>
      <c r="J209" s="378">
        <v>-6.729721906895092E-2</v>
      </c>
      <c r="K209" s="370">
        <v>-2.9664075338188108E-2</v>
      </c>
      <c r="L209" s="371">
        <v>2636528.3607880096</v>
      </c>
      <c r="M209" s="371">
        <v>-238248.54302880913</v>
      </c>
      <c r="N209" s="370">
        <v>-8.287548947276166E-2</v>
      </c>
      <c r="O209" s="369">
        <v>1082702.0221534967</v>
      </c>
      <c r="P209" s="369">
        <v>-206036.83494948316</v>
      </c>
      <c r="Q209" s="370">
        <v>-0.1598747751058299</v>
      </c>
      <c r="R209" s="255"/>
    </row>
    <row r="210" spans="1:18">
      <c r="A210" s="389"/>
      <c r="B210" s="389"/>
      <c r="C210" s="175" t="s">
        <v>308</v>
      </c>
      <c r="D210" s="369">
        <v>388835.86313908396</v>
      </c>
      <c r="E210" s="369">
        <v>-23292.551464156306</v>
      </c>
      <c r="F210" s="374">
        <v>-5.6517703314827868E-2</v>
      </c>
      <c r="G210" s="379">
        <v>0.36182414095053411</v>
      </c>
      <c r="H210" s="379">
        <v>-3.7793950438608503E-2</v>
      </c>
      <c r="I210" s="380">
        <v>2.2834086096163539</v>
      </c>
      <c r="J210" s="380">
        <v>0.19093177612529466</v>
      </c>
      <c r="K210" s="374">
        <v>9.1246781359460377E-2</v>
      </c>
      <c r="L210" s="375">
        <v>887871.15761939064</v>
      </c>
      <c r="M210" s="375">
        <v>25501.997638711939</v>
      </c>
      <c r="N210" s="374">
        <v>2.9572019527325525E-2</v>
      </c>
      <c r="O210" s="369">
        <v>975531.9529042244</v>
      </c>
      <c r="P210" s="369">
        <v>15553.482548247324</v>
      </c>
      <c r="Q210" s="374">
        <v>1.6201907676616764E-2</v>
      </c>
      <c r="R210" s="255"/>
    </row>
    <row r="211" spans="1:18">
      <c r="A211" s="389"/>
      <c r="B211" s="389" t="s">
        <v>320</v>
      </c>
      <c r="C211" s="175" t="s">
        <v>221</v>
      </c>
      <c r="D211" s="369">
        <v>120800699.35529758</v>
      </c>
      <c r="E211" s="369">
        <v>4353913.5293096453</v>
      </c>
      <c r="F211" s="370">
        <v>3.7389726976371065E-2</v>
      </c>
      <c r="G211" s="377">
        <v>9.230763777476696</v>
      </c>
      <c r="H211" s="377">
        <v>-0.13101372319366789</v>
      </c>
      <c r="I211" s="378">
        <v>2.5436379105939149</v>
      </c>
      <c r="J211" s="378">
        <v>0.14205011318869465</v>
      </c>
      <c r="K211" s="370">
        <v>5.914841561993768E-2</v>
      </c>
      <c r="L211" s="371">
        <v>307273238.50639284</v>
      </c>
      <c r="M211" s="371">
        <v>27616058.619641066</v>
      </c>
      <c r="N211" s="370">
        <v>9.8749685707423249E-2</v>
      </c>
      <c r="O211" s="369">
        <v>125208124.71548335</v>
      </c>
      <c r="P211" s="369">
        <v>2780070.3707720339</v>
      </c>
      <c r="Q211" s="370">
        <v>2.2707788551016274E-2</v>
      </c>
      <c r="R211" s="255"/>
    </row>
    <row r="212" spans="1:18">
      <c r="A212" s="389"/>
      <c r="B212" s="389"/>
      <c r="C212" s="175" t="s">
        <v>303</v>
      </c>
      <c r="D212" s="369">
        <v>344508426.943093</v>
      </c>
      <c r="E212" s="369">
        <v>-4175656.9899338484</v>
      </c>
      <c r="F212" s="374">
        <v>-1.1975473451021882E-2</v>
      </c>
      <c r="G212" s="379">
        <v>26.324979287649469</v>
      </c>
      <c r="H212" s="379">
        <v>-1.7075918876861351</v>
      </c>
      <c r="I212" s="380">
        <v>2.30472559201122</v>
      </c>
      <c r="J212" s="380">
        <v>0.12647281844368718</v>
      </c>
      <c r="K212" s="374">
        <v>5.8061589535612322E-2</v>
      </c>
      <c r="L212" s="375">
        <v>793997388.23927414</v>
      </c>
      <c r="M212" s="375">
        <v>34475315.313304067</v>
      </c>
      <c r="N212" s="374">
        <v>4.5390801060582665E-2</v>
      </c>
      <c r="O212" s="369">
        <v>192399767.06915393</v>
      </c>
      <c r="P212" s="369">
        <v>-1932397.7675256729</v>
      </c>
      <c r="Q212" s="374">
        <v>-9.9437875822033697E-3</v>
      </c>
      <c r="R212" s="255"/>
    </row>
    <row r="213" spans="1:18">
      <c r="A213" s="389"/>
      <c r="B213" s="389"/>
      <c r="C213" s="175" t="s">
        <v>223</v>
      </c>
      <c r="D213" s="369">
        <v>202570516.57471257</v>
      </c>
      <c r="E213" s="369">
        <v>24786472.722462803</v>
      </c>
      <c r="F213" s="370">
        <v>0.13941899500869714</v>
      </c>
      <c r="G213" s="377">
        <v>15.479054316423523</v>
      </c>
      <c r="H213" s="377">
        <v>1.1860478593681876</v>
      </c>
      <c r="I213" s="378">
        <v>2.4711222162387236</v>
      </c>
      <c r="J213" s="378">
        <v>0.13104881990494954</v>
      </c>
      <c r="K213" s="370">
        <v>5.6002012633563365E-2</v>
      </c>
      <c r="L213" s="371">
        <v>500576503.86272687</v>
      </c>
      <c r="M213" s="371">
        <v>84548792.55144012</v>
      </c>
      <c r="N213" s="370">
        <v>0.20322875196209636</v>
      </c>
      <c r="O213" s="369">
        <v>158013801.02702591</v>
      </c>
      <c r="P213" s="369">
        <v>16593089.50482744</v>
      </c>
      <c r="Q213" s="370">
        <v>0.11733139599020376</v>
      </c>
      <c r="R213" s="255"/>
    </row>
    <row r="214" spans="1:18">
      <c r="A214" s="389"/>
      <c r="B214" s="389"/>
      <c r="C214" s="175" t="s">
        <v>304</v>
      </c>
      <c r="D214" s="369">
        <v>28479296.849085554</v>
      </c>
      <c r="E214" s="369">
        <v>-855399.40960695967</v>
      </c>
      <c r="F214" s="374">
        <v>-2.9159988638146749E-2</v>
      </c>
      <c r="G214" s="379">
        <v>2.1761932105156854</v>
      </c>
      <c r="H214" s="379">
        <v>-0.18217930681606775</v>
      </c>
      <c r="I214" s="380">
        <v>2.5084691726790633</v>
      </c>
      <c r="J214" s="380">
        <v>0.2208449304415887</v>
      </c>
      <c r="K214" s="374">
        <v>9.6538988512197776E-2</v>
      </c>
      <c r="L214" s="375">
        <v>71439438.2055071</v>
      </c>
      <c r="M214" s="375">
        <v>4332675.905449152</v>
      </c>
      <c r="N214" s="374">
        <v>6.4563924065897171E-2</v>
      </c>
      <c r="O214" s="369">
        <v>22383893.436781779</v>
      </c>
      <c r="P214" s="369">
        <v>655795.89921084791</v>
      </c>
      <c r="Q214" s="374">
        <v>3.0181929093280473E-2</v>
      </c>
      <c r="R214" s="255"/>
    </row>
    <row r="215" spans="1:18">
      <c r="A215" s="389"/>
      <c r="B215" s="389"/>
      <c r="C215" s="175" t="s">
        <v>225</v>
      </c>
      <c r="D215" s="369">
        <v>145507225.62905234</v>
      </c>
      <c r="E215" s="369">
        <v>19956081.424091429</v>
      </c>
      <c r="F215" s="370">
        <v>0.15894782600717153</v>
      </c>
      <c r="G215" s="377">
        <v>11.118667647339931</v>
      </c>
      <c r="H215" s="377">
        <v>1.0249422717176824</v>
      </c>
      <c r="I215" s="378">
        <v>2.4001891015425878</v>
      </c>
      <c r="J215" s="378">
        <v>5.4048836523217236E-2</v>
      </c>
      <c r="K215" s="370">
        <v>2.3037342365705059E-2</v>
      </c>
      <c r="L215" s="371">
        <v>349244857.15054977</v>
      </c>
      <c r="M215" s="371">
        <v>54684262.412037551</v>
      </c>
      <c r="N215" s="370">
        <v>0.18564690385888835</v>
      </c>
      <c r="O215" s="369">
        <v>98281504.181575537</v>
      </c>
      <c r="P215" s="369">
        <v>11257072.86308296</v>
      </c>
      <c r="Q215" s="370">
        <v>0.12935531657637903</v>
      </c>
      <c r="R215" s="255"/>
    </row>
    <row r="216" spans="1:18">
      <c r="A216" s="389"/>
      <c r="B216" s="389"/>
      <c r="C216" s="175" t="s">
        <v>226</v>
      </c>
      <c r="D216" s="369">
        <v>43414969.797861151</v>
      </c>
      <c r="E216" s="369">
        <v>3824683.9192402512</v>
      </c>
      <c r="F216" s="374">
        <v>9.6606625447623093E-2</v>
      </c>
      <c r="G216" s="379">
        <v>3.3174752526196101</v>
      </c>
      <c r="H216" s="379">
        <v>0.13460124751448577</v>
      </c>
      <c r="I216" s="380">
        <v>2.3485075611669135</v>
      </c>
      <c r="J216" s="380">
        <v>8.6934903084928905E-2</v>
      </c>
      <c r="K216" s="374">
        <v>3.8440022156377436E-2</v>
      </c>
      <c r="L216" s="375">
        <v>101960384.8381101</v>
      </c>
      <c r="M216" s="375">
        <v>12424076.769371778</v>
      </c>
      <c r="N216" s="374">
        <v>0.13876020842666009</v>
      </c>
      <c r="O216" s="369">
        <v>58821769.109891132</v>
      </c>
      <c r="P216" s="369">
        <v>2906008.4206661582</v>
      </c>
      <c r="Q216" s="374">
        <v>5.1971186385489865E-2</v>
      </c>
      <c r="R216" s="255"/>
    </row>
    <row r="217" spans="1:18">
      <c r="A217" s="389"/>
      <c r="B217" s="389"/>
      <c r="C217" s="175" t="s">
        <v>305</v>
      </c>
      <c r="D217" s="369">
        <v>2782980.3217648459</v>
      </c>
      <c r="E217" s="369">
        <v>-922692.76769936783</v>
      </c>
      <c r="F217" s="370">
        <v>-0.24899464831982138</v>
      </c>
      <c r="G217" s="377">
        <v>0.2126563346460528</v>
      </c>
      <c r="H217" s="377">
        <v>-8.5262467557961547E-2</v>
      </c>
      <c r="I217" s="378">
        <v>3.2543240384350631</v>
      </c>
      <c r="J217" s="378">
        <v>4.9179282554021597E-2</v>
      </c>
      <c r="K217" s="370">
        <v>1.5343856923711086E-2</v>
      </c>
      <c r="L217" s="371">
        <v>9056719.7596110851</v>
      </c>
      <c r="M217" s="371">
        <v>-2820498.9100946374</v>
      </c>
      <c r="N217" s="370">
        <v>-0.23747132965469936</v>
      </c>
      <c r="O217" s="369">
        <v>5576487.4541012719</v>
      </c>
      <c r="P217" s="369">
        <v>-1641268.3525206782</v>
      </c>
      <c r="Q217" s="370">
        <v>-0.22739316714135605</v>
      </c>
      <c r="R217" s="255"/>
    </row>
    <row r="218" spans="1:18">
      <c r="A218" s="389"/>
      <c r="B218" s="389"/>
      <c r="C218" s="175" t="s">
        <v>228</v>
      </c>
      <c r="D218" s="369">
        <v>26045428.91542628</v>
      </c>
      <c r="E218" s="369">
        <v>585879.11552364007</v>
      </c>
      <c r="F218" s="374">
        <v>2.3012155365209189E-2</v>
      </c>
      <c r="G218" s="379">
        <v>1.9902136584014545</v>
      </c>
      <c r="H218" s="379">
        <v>-5.6615189670815358E-2</v>
      </c>
      <c r="I218" s="380">
        <v>2.4836991202321417</v>
      </c>
      <c r="J218" s="380">
        <v>-6.7544029027477137E-2</v>
      </c>
      <c r="K218" s="374">
        <v>-2.6474947731688642E-2</v>
      </c>
      <c r="L218" s="375">
        <v>64689008.883313037</v>
      </c>
      <c r="M218" s="375">
        <v>-264493.12692266703</v>
      </c>
      <c r="N218" s="374">
        <v>-4.0720379769667667E-3</v>
      </c>
      <c r="O218" s="369">
        <v>34309640.250907458</v>
      </c>
      <c r="P218" s="369">
        <v>384752.34689228237</v>
      </c>
      <c r="Q218" s="374">
        <v>1.134130046297795E-2</v>
      </c>
      <c r="R218" s="255"/>
    </row>
    <row r="219" spans="1:18">
      <c r="A219" s="389"/>
      <c r="B219" s="389"/>
      <c r="C219" s="175" t="s">
        <v>306</v>
      </c>
      <c r="D219" s="369">
        <v>14172298.484238399</v>
      </c>
      <c r="E219" s="369">
        <v>-15592408.222246455</v>
      </c>
      <c r="F219" s="370">
        <v>-0.52385559770522883</v>
      </c>
      <c r="G219" s="377">
        <v>1.0829501831535437</v>
      </c>
      <c r="H219" s="377">
        <v>-1.3099931650228775</v>
      </c>
      <c r="I219" s="378">
        <v>2.3814681194518266</v>
      </c>
      <c r="J219" s="378">
        <v>0.60717555842031601</v>
      </c>
      <c r="K219" s="370">
        <v>0.34220712624040184</v>
      </c>
      <c r="L219" s="371">
        <v>33750877.019569196</v>
      </c>
      <c r="M219" s="371">
        <v>-19060420.671031594</v>
      </c>
      <c r="N219" s="370">
        <v>-0.3609155901204813</v>
      </c>
      <c r="O219" s="369">
        <v>6477936.5419510566</v>
      </c>
      <c r="P219" s="369">
        <v>-2842133.8130243719</v>
      </c>
      <c r="Q219" s="370">
        <v>-0.30494767794398958</v>
      </c>
      <c r="R219" s="255"/>
    </row>
    <row r="220" spans="1:18">
      <c r="A220" s="389"/>
      <c r="B220" s="389"/>
      <c r="C220" s="175" t="s">
        <v>230</v>
      </c>
      <c r="D220" s="369">
        <v>5523191.2313697087</v>
      </c>
      <c r="E220" s="369">
        <v>-459466.59895300213</v>
      </c>
      <c r="F220" s="374">
        <v>-7.6799745528521729E-2</v>
      </c>
      <c r="G220" s="379">
        <v>0.42204452314181573</v>
      </c>
      <c r="H220" s="379">
        <v>-5.8933213365402748E-2</v>
      </c>
      <c r="I220" s="380">
        <v>3.3639281171114725</v>
      </c>
      <c r="J220" s="380">
        <v>0.11195346404651918</v>
      </c>
      <c r="K220" s="374">
        <v>3.4426302782220079E-2</v>
      </c>
      <c r="L220" s="375">
        <v>18579618.2793881</v>
      </c>
      <c r="M220" s="375">
        <v>-875833.34278192371</v>
      </c>
      <c r="N220" s="374">
        <v>-4.5017374039463952E-2</v>
      </c>
      <c r="O220" s="369">
        <v>12037107.317578634</v>
      </c>
      <c r="P220" s="369">
        <v>-1035409.7932464089</v>
      </c>
      <c r="Q220" s="374">
        <v>-7.9205082270575919E-2</v>
      </c>
      <c r="R220" s="255"/>
    </row>
    <row r="221" spans="1:18">
      <c r="A221" s="389"/>
      <c r="B221" s="389"/>
      <c r="C221" s="175" t="s">
        <v>307</v>
      </c>
      <c r="D221" s="369">
        <v>2526073.4175642715</v>
      </c>
      <c r="E221" s="369">
        <v>601280.58416125178</v>
      </c>
      <c r="F221" s="370">
        <v>0.31238716901194613</v>
      </c>
      <c r="G221" s="377">
        <v>0.1930252649739852</v>
      </c>
      <c r="H221" s="377">
        <v>3.8280914467554439E-2</v>
      </c>
      <c r="I221" s="378">
        <v>2.9528092448857315</v>
      </c>
      <c r="J221" s="378">
        <v>0.44396032401784735</v>
      </c>
      <c r="K221" s="370">
        <v>0.17695777546631564</v>
      </c>
      <c r="L221" s="371">
        <v>7459012.9406438759</v>
      </c>
      <c r="M221" s="371">
        <v>2629998.5176664731</v>
      </c>
      <c r="N221" s="370">
        <v>0.54462428299083587</v>
      </c>
      <c r="O221" s="369">
        <v>3939392.4684542529</v>
      </c>
      <c r="P221" s="369">
        <v>900667.73992722854</v>
      </c>
      <c r="Q221" s="370">
        <v>0.29639662042169035</v>
      </c>
      <c r="R221" s="255"/>
    </row>
    <row r="222" spans="1:18">
      <c r="A222" s="389"/>
      <c r="B222" s="389"/>
      <c r="C222" s="175" t="s">
        <v>232</v>
      </c>
      <c r="D222" s="369">
        <v>14910476.840636322</v>
      </c>
      <c r="E222" s="369">
        <v>257112.69196659699</v>
      </c>
      <c r="F222" s="374">
        <v>1.75463251549603E-2</v>
      </c>
      <c r="G222" s="379">
        <v>1.1393567277341685</v>
      </c>
      <c r="H222" s="379">
        <v>-3.870528422331887E-2</v>
      </c>
      <c r="I222" s="380">
        <v>2.2157566084152647</v>
      </c>
      <c r="J222" s="380">
        <v>-1.6484341907024636E-2</v>
      </c>
      <c r="K222" s="374">
        <v>-7.3846606499377403E-3</v>
      </c>
      <c r="L222" s="375">
        <v>33037987.594262689</v>
      </c>
      <c r="M222" s="375">
        <v>328148.08161761612</v>
      </c>
      <c r="N222" s="374">
        <v>1.0032090848099685E-2</v>
      </c>
      <c r="O222" s="369">
        <v>14229829.580997691</v>
      </c>
      <c r="P222" s="369">
        <v>-1026499.6188932359</v>
      </c>
      <c r="Q222" s="374">
        <v>-6.7283525771099306E-2</v>
      </c>
      <c r="R222" s="255"/>
    </row>
    <row r="223" spans="1:18">
      <c r="A223" s="389"/>
      <c r="B223" s="389"/>
      <c r="C223" s="175" t="s">
        <v>308</v>
      </c>
      <c r="D223" s="369">
        <v>5115721.9249541108</v>
      </c>
      <c r="E223" s="369">
        <v>-130847.01156117674</v>
      </c>
      <c r="F223" s="370">
        <v>-2.4939539181597768E-2</v>
      </c>
      <c r="G223" s="377">
        <v>0.39090850377960906</v>
      </c>
      <c r="H223" s="377">
        <v>-3.0891124927902802E-2</v>
      </c>
      <c r="I223" s="378">
        <v>2.232126538182178</v>
      </c>
      <c r="J223" s="378">
        <v>0.15245767610682393</v>
      </c>
      <c r="K223" s="370">
        <v>7.3308630468546118E-2</v>
      </c>
      <c r="L223" s="371">
        <v>11418938.670650488</v>
      </c>
      <c r="M223" s="371">
        <v>507812.62064783834</v>
      </c>
      <c r="N223" s="370">
        <v>4.654080782502875E-2</v>
      </c>
      <c r="O223" s="369">
        <v>12101569.382040553</v>
      </c>
      <c r="P223" s="369">
        <v>462433.82195223123</v>
      </c>
      <c r="Q223" s="370">
        <v>3.9730942179070396E-2</v>
      </c>
      <c r="R223" s="255"/>
    </row>
    <row r="224" spans="1:18">
      <c r="A224" s="389"/>
      <c r="B224" s="389" t="s">
        <v>321</v>
      </c>
      <c r="C224" s="175" t="s">
        <v>221</v>
      </c>
      <c r="D224" s="369">
        <v>19594929.504339688</v>
      </c>
      <c r="E224" s="369">
        <v>763739.50432673842</v>
      </c>
      <c r="F224" s="374">
        <v>4.0557155672382536E-2</v>
      </c>
      <c r="G224" s="379">
        <v>9.2529883869382861</v>
      </c>
      <c r="H224" s="379">
        <v>5.1955578986223827E-2</v>
      </c>
      <c r="I224" s="380">
        <v>2.5842136563982212</v>
      </c>
      <c r="J224" s="380">
        <v>8.5662845210733973E-2</v>
      </c>
      <c r="K224" s="374">
        <v>3.4285012266779144E-2</v>
      </c>
      <c r="L224" s="375">
        <v>50637484.421275049</v>
      </c>
      <c r="M224" s="375">
        <v>3586799.3711169958</v>
      </c>
      <c r="N224" s="374">
        <v>7.6232670518894957E-2</v>
      </c>
      <c r="O224" s="369">
        <v>20160538.894801378</v>
      </c>
      <c r="P224" s="369">
        <v>604373.64464137703</v>
      </c>
      <c r="Q224" s="374">
        <v>3.0904506937342036E-2</v>
      </c>
      <c r="R224" s="255"/>
    </row>
    <row r="225" spans="1:18">
      <c r="A225" s="389"/>
      <c r="B225" s="389"/>
      <c r="C225" s="175" t="s">
        <v>303</v>
      </c>
      <c r="D225" s="369">
        <v>55067843.028497666</v>
      </c>
      <c r="E225" s="369">
        <v>-858764.43376418203</v>
      </c>
      <c r="F225" s="370">
        <v>-1.535520341268079E-2</v>
      </c>
      <c r="G225" s="377">
        <v>26.003773676428953</v>
      </c>
      <c r="H225" s="377">
        <v>-1.3223034380483618</v>
      </c>
      <c r="I225" s="378">
        <v>2.3203209779222127</v>
      </c>
      <c r="J225" s="378">
        <v>2.4354069695671665E-2</v>
      </c>
      <c r="K225" s="370">
        <v>1.0607326093599198E-2</v>
      </c>
      <c r="L225" s="371">
        <v>127775071.38795061</v>
      </c>
      <c r="M225" s="371">
        <v>-630568.63477811217</v>
      </c>
      <c r="N225" s="370">
        <v>-4.9107549689133357E-3</v>
      </c>
      <c r="O225" s="369">
        <v>30772963.800255656</v>
      </c>
      <c r="P225" s="369">
        <v>-199219.44525651634</v>
      </c>
      <c r="Q225" s="370">
        <v>-6.432205430186552E-3</v>
      </c>
      <c r="R225" s="255"/>
    </row>
    <row r="226" spans="1:18">
      <c r="A226" s="389"/>
      <c r="B226" s="389"/>
      <c r="C226" s="175" t="s">
        <v>223</v>
      </c>
      <c r="D226" s="369">
        <v>34475038.945299834</v>
      </c>
      <c r="E226" s="369">
        <v>3980133.3376484588</v>
      </c>
      <c r="F226" s="374">
        <v>0.13051797532535456</v>
      </c>
      <c r="G226" s="379">
        <v>16.279575536592578</v>
      </c>
      <c r="H226" s="379">
        <v>1.379581060873905</v>
      </c>
      <c r="I226" s="380">
        <v>2.4846473242252989</v>
      </c>
      <c r="J226" s="380">
        <v>4.2826873887032768E-2</v>
      </c>
      <c r="K226" s="374">
        <v>1.7538911954439546E-2</v>
      </c>
      <c r="L226" s="375">
        <v>85658313.268002197</v>
      </c>
      <c r="M226" s="375">
        <v>11195229.124103993</v>
      </c>
      <c r="N226" s="374">
        <v>0.15034603055749704</v>
      </c>
      <c r="O226" s="369">
        <v>26512337.685955048</v>
      </c>
      <c r="P226" s="369">
        <v>2542254.8478215672</v>
      </c>
      <c r="Q226" s="374">
        <v>0.10605949361915219</v>
      </c>
      <c r="R226" s="255"/>
    </row>
    <row r="227" spans="1:18">
      <c r="A227" s="389"/>
      <c r="B227" s="389"/>
      <c r="C227" s="175" t="s">
        <v>304</v>
      </c>
      <c r="D227" s="369">
        <v>4569561.4170073215</v>
      </c>
      <c r="E227" s="369">
        <v>-150425.09110207204</v>
      </c>
      <c r="F227" s="370">
        <v>-3.1869813789430788E-2</v>
      </c>
      <c r="G227" s="377">
        <v>2.1578081572381156</v>
      </c>
      <c r="H227" s="377">
        <v>-0.14840566749498763</v>
      </c>
      <c r="I227" s="378">
        <v>2.5053857331691103</v>
      </c>
      <c r="J227" s="378">
        <v>2.089004844583231E-2</v>
      </c>
      <c r="K227" s="370">
        <v>8.408164511728277E-3</v>
      </c>
      <c r="L227" s="371">
        <v>11448513.981010167</v>
      </c>
      <c r="M227" s="371">
        <v>-278272.13033971377</v>
      </c>
      <c r="N227" s="370">
        <v>-2.3729615915002104E-2</v>
      </c>
      <c r="O227" s="369">
        <v>3464733.7109669447</v>
      </c>
      <c r="P227" s="369">
        <v>-243206.24414265901</v>
      </c>
      <c r="Q227" s="370">
        <v>-6.5590664111892294E-2</v>
      </c>
      <c r="R227" s="255"/>
    </row>
    <row r="228" spans="1:18">
      <c r="A228" s="389"/>
      <c r="B228" s="389"/>
      <c r="C228" s="175" t="s">
        <v>225</v>
      </c>
      <c r="D228" s="369">
        <v>24868634.141211946</v>
      </c>
      <c r="E228" s="369">
        <v>3127776.4721359164</v>
      </c>
      <c r="F228" s="374">
        <v>0.14386628714215047</v>
      </c>
      <c r="G228" s="379">
        <v>11.743302411814691</v>
      </c>
      <c r="H228" s="379">
        <v>1.120588462985797</v>
      </c>
      <c r="I228" s="380">
        <v>2.4064460036247537</v>
      </c>
      <c r="J228" s="380">
        <v>3.2878159250664396E-3</v>
      </c>
      <c r="K228" s="374">
        <v>1.3681229733002098E-3</v>
      </c>
      <c r="L228" s="375">
        <v>59845025.244725592</v>
      </c>
      <c r="M228" s="375">
        <v>7598305.1296719983</v>
      </c>
      <c r="N228" s="374">
        <v>0.1454312368879733</v>
      </c>
      <c r="O228" s="369">
        <v>16620599.195108175</v>
      </c>
      <c r="P228" s="369">
        <v>1903799.4730883278</v>
      </c>
      <c r="Q228" s="374">
        <v>0.1293623280229729</v>
      </c>
      <c r="R228" s="255"/>
    </row>
    <row r="229" spans="1:18">
      <c r="A229" s="389"/>
      <c r="B229" s="389"/>
      <c r="C229" s="175" t="s">
        <v>226</v>
      </c>
      <c r="D229" s="369">
        <v>6896506.2150979042</v>
      </c>
      <c r="E229" s="369">
        <v>385535.51893994585</v>
      </c>
      <c r="F229" s="370">
        <v>5.9213216727798439E-2</v>
      </c>
      <c r="G229" s="377">
        <v>3.2566226841804098</v>
      </c>
      <c r="H229" s="377">
        <v>7.5323202473589035E-2</v>
      </c>
      <c r="I229" s="378">
        <v>2.3663366120171592</v>
      </c>
      <c r="J229" s="378">
        <v>2.0284880573691044E-2</v>
      </c>
      <c r="K229" s="370">
        <v>8.646390998893385E-3</v>
      </c>
      <c r="L229" s="371">
        <v>16319455.151790056</v>
      </c>
      <c r="M229" s="371">
        <v>1044381.0766909942</v>
      </c>
      <c r="N229" s="370">
        <v>6.8371588350822521E-2</v>
      </c>
      <c r="O229" s="369">
        <v>9263985.7757368088</v>
      </c>
      <c r="P229" s="369">
        <v>170533.30445694365</v>
      </c>
      <c r="Q229" s="370">
        <v>1.8753416812321205E-2</v>
      </c>
      <c r="R229" s="255"/>
    </row>
    <row r="230" spans="1:18">
      <c r="A230" s="389"/>
      <c r="B230" s="389"/>
      <c r="C230" s="175" t="s">
        <v>305</v>
      </c>
      <c r="D230" s="369">
        <v>442993.41239618533</v>
      </c>
      <c r="E230" s="369">
        <v>-19384.823106180993</v>
      </c>
      <c r="F230" s="374">
        <v>-4.1924168608671E-2</v>
      </c>
      <c r="G230" s="379">
        <v>0.20918742777228455</v>
      </c>
      <c r="H230" s="379">
        <v>-1.6733361861155094E-2</v>
      </c>
      <c r="I230" s="380">
        <v>3.2611452228626114</v>
      </c>
      <c r="J230" s="380">
        <v>0.23677941350780785</v>
      </c>
      <c r="K230" s="374">
        <v>7.8290599892187202E-2</v>
      </c>
      <c r="L230" s="375">
        <v>1444665.8505954265</v>
      </c>
      <c r="M230" s="375">
        <v>46264.924152266467</v>
      </c>
      <c r="N230" s="374">
        <v>3.3084162973162169E-2</v>
      </c>
      <c r="O230" s="369">
        <v>884250.1136392355</v>
      </c>
      <c r="P230" s="369">
        <v>60040.942687300965</v>
      </c>
      <c r="Q230" s="374">
        <v>7.2846729693574808E-2</v>
      </c>
      <c r="R230" s="255"/>
    </row>
    <row r="231" spans="1:18">
      <c r="A231" s="389"/>
      <c r="B231" s="389"/>
      <c r="C231" s="175" t="s">
        <v>228</v>
      </c>
      <c r="D231" s="369">
        <v>4049754.2745529939</v>
      </c>
      <c r="E231" s="369">
        <v>32833.815008671489</v>
      </c>
      <c r="F231" s="370">
        <v>8.1738773120730752E-3</v>
      </c>
      <c r="G231" s="377">
        <v>1.9123482564248848</v>
      </c>
      <c r="H231" s="377">
        <v>-5.0343264141567534E-2</v>
      </c>
      <c r="I231" s="378">
        <v>2.487831309508576</v>
      </c>
      <c r="J231" s="378">
        <v>-8.7366120891432697E-2</v>
      </c>
      <c r="K231" s="370">
        <v>-3.3925989463985291E-2</v>
      </c>
      <c r="L231" s="371">
        <v>10075105.480049128</v>
      </c>
      <c r="M231" s="371">
        <v>-269257.76549063437</v>
      </c>
      <c r="N231" s="370">
        <v>-2.6029419027481637E-2</v>
      </c>
      <c r="O231" s="369">
        <v>5404618.6722183228</v>
      </c>
      <c r="P231" s="369">
        <v>75014.656587729231</v>
      </c>
      <c r="Q231" s="370">
        <v>1.4075090075684275E-2</v>
      </c>
      <c r="R231" s="255"/>
    </row>
    <row r="232" spans="1:18">
      <c r="A232" s="389"/>
      <c r="B232" s="389"/>
      <c r="C232" s="175" t="s">
        <v>306</v>
      </c>
      <c r="D232" s="369">
        <v>2285854.7843949599</v>
      </c>
      <c r="E232" s="369">
        <v>-106708.33108436875</v>
      </c>
      <c r="F232" s="374">
        <v>-4.460000674339188E-2</v>
      </c>
      <c r="G232" s="379">
        <v>1.0794112716531883</v>
      </c>
      <c r="H232" s="379">
        <v>-8.960947109361439E-2</v>
      </c>
      <c r="I232" s="380">
        <v>2.3437326281740654</v>
      </c>
      <c r="J232" s="380">
        <v>-6.9286089548666663E-2</v>
      </c>
      <c r="K232" s="374">
        <v>-2.8713448859632087E-2</v>
      </c>
      <c r="L232" s="375">
        <v>5357432.4414542606</v>
      </c>
      <c r="M232" s="375">
        <v>-415867.13953037374</v>
      </c>
      <c r="N232" s="374">
        <v>-7.2032835590258373E-2</v>
      </c>
      <c r="O232" s="369">
        <v>1008197.376660943</v>
      </c>
      <c r="P232" s="369">
        <v>-107805.09951423015</v>
      </c>
      <c r="Q232" s="374">
        <v>-9.6599337201926191E-2</v>
      </c>
      <c r="R232" s="255"/>
    </row>
    <row r="233" spans="1:18">
      <c r="A233" s="389"/>
      <c r="B233" s="389"/>
      <c r="C233" s="175" t="s">
        <v>230</v>
      </c>
      <c r="D233" s="369">
        <v>863630.72545160481</v>
      </c>
      <c r="E233" s="369">
        <v>-33663.354793232982</v>
      </c>
      <c r="F233" s="370">
        <v>-3.7516523884842209E-2</v>
      </c>
      <c r="G233" s="377">
        <v>0.40781800574668997</v>
      </c>
      <c r="H233" s="377">
        <v>-3.0605284056463566E-2</v>
      </c>
      <c r="I233" s="378">
        <v>3.4248041994901453</v>
      </c>
      <c r="J233" s="378">
        <v>0.13213074839739969</v>
      </c>
      <c r="K233" s="370">
        <v>4.012871314449637E-2</v>
      </c>
      <c r="L233" s="371">
        <v>2957766.135335377</v>
      </c>
      <c r="M233" s="371">
        <v>3269.7394905160181</v>
      </c>
      <c r="N233" s="370">
        <v>1.1066994345007523E-3</v>
      </c>
      <c r="O233" s="369">
        <v>1881066.9050045013</v>
      </c>
      <c r="P233" s="369">
        <v>-90595.998828359647</v>
      </c>
      <c r="Q233" s="370">
        <v>-4.5949030461669385E-2</v>
      </c>
      <c r="R233" s="255"/>
    </row>
    <row r="234" spans="1:18">
      <c r="A234" s="389"/>
      <c r="B234" s="389"/>
      <c r="C234" s="175" t="s">
        <v>307</v>
      </c>
      <c r="D234" s="369">
        <v>369474.15019132139</v>
      </c>
      <c r="E234" s="369">
        <v>-46549.788008456759</v>
      </c>
      <c r="F234" s="374">
        <v>-0.11189209017607819</v>
      </c>
      <c r="G234" s="379">
        <v>0.17447064661483169</v>
      </c>
      <c r="H234" s="379">
        <v>-2.8801154278630059E-2</v>
      </c>
      <c r="I234" s="380">
        <v>2.9177725267349102</v>
      </c>
      <c r="J234" s="380">
        <v>0.16282192565723763</v>
      </c>
      <c r="K234" s="374">
        <v>5.9101577209241245E-2</v>
      </c>
      <c r="L234" s="375">
        <v>1078041.5247669655</v>
      </c>
      <c r="M234" s="375">
        <v>-68083.873839213746</v>
      </c>
      <c r="N234" s="374">
        <v>-5.940351197348178E-2</v>
      </c>
      <c r="O234" s="369">
        <v>584154.72187912464</v>
      </c>
      <c r="P234" s="369">
        <v>-75467.969862369588</v>
      </c>
      <c r="Q234" s="374">
        <v>-0.11441081516332285</v>
      </c>
      <c r="R234" s="255"/>
    </row>
    <row r="235" spans="1:18">
      <c r="A235" s="389"/>
      <c r="B235" s="389"/>
      <c r="C235" s="175" t="s">
        <v>232</v>
      </c>
      <c r="D235" s="369">
        <v>2342278.2878560582</v>
      </c>
      <c r="E235" s="369">
        <v>-160757.60193312401</v>
      </c>
      <c r="F235" s="370">
        <v>-6.4225048705419799E-2</v>
      </c>
      <c r="G235" s="377">
        <v>1.1060552063588627</v>
      </c>
      <c r="H235" s="377">
        <v>-0.11694319902156791</v>
      </c>
      <c r="I235" s="378">
        <v>2.1947371672993286</v>
      </c>
      <c r="J235" s="378">
        <v>-6.350199585960814E-2</v>
      </c>
      <c r="K235" s="370">
        <v>-2.8120137537061579E-2</v>
      </c>
      <c r="L235" s="371">
        <v>5140685.2145159263</v>
      </c>
      <c r="M235" s="371">
        <v>-511768.45859838091</v>
      </c>
      <c r="N235" s="370">
        <v>-9.0539169039560496E-2</v>
      </c>
      <c r="O235" s="369">
        <v>2117523.0855630636</v>
      </c>
      <c r="P235" s="369">
        <v>-427809.60771314893</v>
      </c>
      <c r="Q235" s="370">
        <v>-0.16807610606002782</v>
      </c>
      <c r="R235" s="255"/>
    </row>
    <row r="236" spans="1:18">
      <c r="A236" s="389"/>
      <c r="B236" s="389"/>
      <c r="C236" s="175" t="s">
        <v>308</v>
      </c>
      <c r="D236" s="369">
        <v>764731.1296890009</v>
      </c>
      <c r="E236" s="369">
        <v>-32718.809334389283</v>
      </c>
      <c r="F236" s="374">
        <v>-4.1029295675235611E-2</v>
      </c>
      <c r="G236" s="379">
        <v>0.36111629085347763</v>
      </c>
      <c r="H236" s="379">
        <v>-2.8522550433161153E-2</v>
      </c>
      <c r="I236" s="380">
        <v>2.2773823548869867</v>
      </c>
      <c r="J236" s="380">
        <v>0.18964779474582327</v>
      </c>
      <c r="K236" s="374">
        <v>9.0839035941906385E-2</v>
      </c>
      <c r="L236" s="375">
        <v>1741585.1809865225</v>
      </c>
      <c r="M236" s="375">
        <v>76721.383304927265</v>
      </c>
      <c r="N236" s="374">
        <v>4.6082678602156868E-2</v>
      </c>
      <c r="O236" s="369">
        <v>1916602.3134740591</v>
      </c>
      <c r="P236" s="369">
        <v>48029.108603999484</v>
      </c>
      <c r="Q236" s="374">
        <v>2.570362695923354E-2</v>
      </c>
      <c r="R236" s="271"/>
    </row>
    <row r="237" spans="1:18">
      <c r="D237" s="267"/>
      <c r="E237" s="267"/>
      <c r="F237" s="267"/>
      <c r="G237" s="267"/>
      <c r="H237" s="267"/>
      <c r="I237" s="267"/>
      <c r="J237" s="267"/>
      <c r="K237" s="267"/>
      <c r="L237" s="267"/>
      <c r="M237" s="267"/>
      <c r="N237" s="267"/>
      <c r="O237" s="267"/>
      <c r="P237" s="267"/>
      <c r="Q237" s="267"/>
      <c r="R237" s="255"/>
    </row>
    <row r="238" spans="1:18">
      <c r="D238" s="267"/>
      <c r="E238" s="267"/>
      <c r="F238" s="267"/>
      <c r="G238" s="267"/>
      <c r="H238" s="267"/>
      <c r="I238" s="267"/>
      <c r="J238" s="267"/>
      <c r="K238" s="267"/>
      <c r="L238" s="267"/>
      <c r="M238" s="267"/>
      <c r="N238" s="267"/>
      <c r="O238" s="267"/>
      <c r="P238" s="267"/>
      <c r="Q238" s="267"/>
    </row>
  </sheetData>
  <mergeCells count="32">
    <mergeCell ref="L1:N1"/>
    <mergeCell ref="O1:Q1"/>
    <mergeCell ref="A3:A41"/>
    <mergeCell ref="B3:B15"/>
    <mergeCell ref="B16:B28"/>
    <mergeCell ref="B29:B41"/>
    <mergeCell ref="A1:A2"/>
    <mergeCell ref="B1:B2"/>
    <mergeCell ref="C1:C2"/>
    <mergeCell ref="D1:F1"/>
    <mergeCell ref="G1:H1"/>
    <mergeCell ref="I1:K1"/>
    <mergeCell ref="A42:A80"/>
    <mergeCell ref="B42:B54"/>
    <mergeCell ref="B55:B67"/>
    <mergeCell ref="B68:B80"/>
    <mergeCell ref="A81:A119"/>
    <mergeCell ref="B81:B93"/>
    <mergeCell ref="B94:B106"/>
    <mergeCell ref="B107:B119"/>
    <mergeCell ref="A198:A236"/>
    <mergeCell ref="B198:B210"/>
    <mergeCell ref="B211:B223"/>
    <mergeCell ref="B224:B236"/>
    <mergeCell ref="A120:A158"/>
    <mergeCell ref="B120:B132"/>
    <mergeCell ref="B133:B145"/>
    <mergeCell ref="B146:B158"/>
    <mergeCell ref="A159:A197"/>
    <mergeCell ref="B159:B171"/>
    <mergeCell ref="B172:B184"/>
    <mergeCell ref="B185:B19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CFF66"/>
  </sheetPr>
  <dimension ref="A1:R76"/>
  <sheetViews>
    <sheetView zoomScale="90" zoomScaleNormal="90" workbookViewId="0">
      <selection activeCell="C4" sqref="C4:J138"/>
    </sheetView>
  </sheetViews>
  <sheetFormatPr defaultColWidth="9.28515625" defaultRowHeight="15"/>
  <cols>
    <col min="1" max="1" width="31.28515625" bestFit="1" customWidth="1"/>
    <col min="2" max="2" width="12.85546875" customWidth="1"/>
    <col min="3" max="3" width="20.28515625" bestFit="1" customWidth="1"/>
    <col min="4" max="4" width="13.5703125" bestFit="1" customWidth="1"/>
    <col min="5" max="5" width="11.5703125" bestFit="1" customWidth="1"/>
    <col min="6" max="6" width="9.140625" bestFit="1" customWidth="1"/>
    <col min="7" max="7" width="7.7109375" bestFit="1" customWidth="1"/>
    <col min="8" max="8" width="7.5703125" bestFit="1" customWidth="1"/>
    <col min="9" max="9" width="7.7109375" bestFit="1" customWidth="1"/>
    <col min="10" max="10" width="7.5703125" bestFit="1" customWidth="1"/>
    <col min="11" max="11" width="9.140625" bestFit="1" customWidth="1"/>
    <col min="12" max="12" width="14.85546875" bestFit="1" customWidth="1"/>
    <col min="13" max="13" width="12.85546875" bestFit="1" customWidth="1"/>
    <col min="14" max="14" width="9.140625" bestFit="1" customWidth="1"/>
    <col min="15" max="15" width="13.5703125" bestFit="1" customWidth="1"/>
    <col min="16" max="16" width="11.85546875" bestFit="1" customWidth="1"/>
    <col min="17" max="17" width="9.140625" bestFit="1" customWidth="1"/>
  </cols>
  <sheetData>
    <row r="1" spans="1:18">
      <c r="A1" s="391" t="s">
        <v>0</v>
      </c>
      <c r="B1" s="391" t="s">
        <v>1</v>
      </c>
      <c r="C1" s="391" t="s">
        <v>309</v>
      </c>
      <c r="D1" s="391" t="s">
        <v>3</v>
      </c>
      <c r="E1" s="391"/>
      <c r="F1" s="391"/>
      <c r="G1" s="391" t="s">
        <v>4</v>
      </c>
      <c r="H1" s="391"/>
      <c r="I1" s="391" t="s">
        <v>5</v>
      </c>
      <c r="J1" s="391"/>
      <c r="K1" s="391"/>
      <c r="L1" s="391" t="s">
        <v>6</v>
      </c>
      <c r="M1" s="391"/>
      <c r="N1" s="391"/>
      <c r="O1" s="391" t="s">
        <v>7</v>
      </c>
      <c r="P1" s="391"/>
      <c r="Q1" s="391"/>
    </row>
    <row r="2" spans="1:18" ht="30">
      <c r="A2" s="390"/>
      <c r="B2" s="390"/>
      <c r="C2" s="390"/>
      <c r="D2" s="174" t="s">
        <v>8</v>
      </c>
      <c r="E2" s="174" t="s">
        <v>9</v>
      </c>
      <c r="F2" s="174" t="s">
        <v>10</v>
      </c>
      <c r="G2" s="174" t="s">
        <v>8</v>
      </c>
      <c r="H2" s="174" t="s">
        <v>9</v>
      </c>
      <c r="I2" s="174" t="s">
        <v>8</v>
      </c>
      <c r="J2" s="174" t="s">
        <v>9</v>
      </c>
      <c r="K2" s="174" t="s">
        <v>10</v>
      </c>
      <c r="L2" s="174" t="s">
        <v>8</v>
      </c>
      <c r="M2" s="174" t="s">
        <v>9</v>
      </c>
      <c r="N2" s="174" t="s">
        <v>10</v>
      </c>
      <c r="O2" s="174" t="s">
        <v>8</v>
      </c>
      <c r="P2" s="174" t="s">
        <v>9</v>
      </c>
      <c r="Q2" s="174" t="s">
        <v>10</v>
      </c>
    </row>
    <row r="3" spans="1:18">
      <c r="A3" s="389" t="s">
        <v>111</v>
      </c>
      <c r="B3" s="389" t="s">
        <v>319</v>
      </c>
      <c r="C3" s="175" t="s">
        <v>235</v>
      </c>
      <c r="D3" s="369">
        <v>62137950.638203003</v>
      </c>
      <c r="E3" s="369">
        <v>2217760.7316572219</v>
      </c>
      <c r="F3" s="370">
        <v>3.7011910928789464E-2</v>
      </c>
      <c r="G3" s="377">
        <v>22.367367567222583</v>
      </c>
      <c r="H3" s="377">
        <v>0.1587473850536405</v>
      </c>
      <c r="I3" s="378">
        <v>3.1469921735927358</v>
      </c>
      <c r="J3" s="378">
        <v>3.5789352185029433E-2</v>
      </c>
      <c r="K3" s="370">
        <v>1.1503381244954017E-2</v>
      </c>
      <c r="L3" s="371">
        <v>195547644.34151658</v>
      </c>
      <c r="M3" s="371">
        <v>9123780.4449857771</v>
      </c>
      <c r="N3" s="370">
        <v>4.8941054295761559E-2</v>
      </c>
      <c r="O3" s="369">
        <v>66788602.249205589</v>
      </c>
      <c r="P3" s="369">
        <v>2935320.5582801402</v>
      </c>
      <c r="Q3" s="370">
        <v>4.5969768202176763E-2</v>
      </c>
      <c r="R3" s="260"/>
    </row>
    <row r="4" spans="1:18">
      <c r="A4" s="389"/>
      <c r="B4" s="389"/>
      <c r="C4" s="175" t="s">
        <v>236</v>
      </c>
      <c r="D4" s="369">
        <v>5986180.862306023</v>
      </c>
      <c r="E4" s="369">
        <v>1076925.1639518067</v>
      </c>
      <c r="F4" s="374">
        <v>0.21936628078118567</v>
      </c>
      <c r="G4" s="379">
        <v>2.1548040496326291</v>
      </c>
      <c r="H4" s="379">
        <v>0.33525382203919207</v>
      </c>
      <c r="I4" s="380">
        <v>3.6510395516676839</v>
      </c>
      <c r="J4" s="380">
        <v>0.25624258221968166</v>
      </c>
      <c r="K4" s="374">
        <v>7.5480974127694889E-2</v>
      </c>
      <c r="L4" s="375">
        <v>21855783.091715451</v>
      </c>
      <c r="M4" s="375">
        <v>5189856.7246972229</v>
      </c>
      <c r="N4" s="374">
        <v>0.31140523547301391</v>
      </c>
      <c r="O4" s="369">
        <v>9475519.3969095945</v>
      </c>
      <c r="P4" s="369">
        <v>2491834.9269758062</v>
      </c>
      <c r="Q4" s="374">
        <v>0.35680806280748695</v>
      </c>
      <c r="R4" s="260"/>
    </row>
    <row r="5" spans="1:18">
      <c r="A5" s="389"/>
      <c r="B5" s="389"/>
      <c r="C5" s="175" t="s">
        <v>97</v>
      </c>
      <c r="D5" s="369">
        <v>114929654.4926327</v>
      </c>
      <c r="E5" s="369">
        <v>-1111421.7190047055</v>
      </c>
      <c r="F5" s="370">
        <v>-9.5778301553984067E-3</v>
      </c>
      <c r="G5" s="377">
        <v>41.370431435344685</v>
      </c>
      <c r="H5" s="377">
        <v>-1.6386476602615687</v>
      </c>
      <c r="I5" s="378">
        <v>2.7004200195143251</v>
      </c>
      <c r="J5" s="378">
        <v>2.9341600718888028E-2</v>
      </c>
      <c r="K5" s="370">
        <v>1.0984926729376992E-2</v>
      </c>
      <c r="L5" s="371">
        <v>310358339.82776982</v>
      </c>
      <c r="M5" s="371">
        <v>403525.46506857872</v>
      </c>
      <c r="N5" s="370">
        <v>1.3018848114950828E-3</v>
      </c>
      <c r="O5" s="369">
        <v>134184286.933658</v>
      </c>
      <c r="P5" s="369">
        <v>-4923100.7683224678</v>
      </c>
      <c r="Q5" s="370">
        <v>-3.5390649264937478E-2</v>
      </c>
      <c r="R5" s="260"/>
    </row>
    <row r="6" spans="1:18">
      <c r="A6" s="389"/>
      <c r="B6" s="389"/>
      <c r="C6" s="175" t="s">
        <v>23</v>
      </c>
      <c r="D6" s="369">
        <v>94643469.808140963</v>
      </c>
      <c r="E6" s="369">
        <v>5735007.4241326898</v>
      </c>
      <c r="F6" s="374">
        <v>6.4504629484675807E-2</v>
      </c>
      <c r="G6" s="379">
        <v>34.068154087697188</v>
      </c>
      <c r="H6" s="379">
        <v>1.1154168692960624</v>
      </c>
      <c r="I6" s="380">
        <v>2.858695126513584</v>
      </c>
      <c r="J6" s="380">
        <v>5.7651079501175317E-3</v>
      </c>
      <c r="K6" s="374">
        <v>2.0207673909297054E-3</v>
      </c>
      <c r="L6" s="375">
        <v>270556825.89686811</v>
      </c>
      <c r="M6" s="375">
        <v>16907204.657210112</v>
      </c>
      <c r="N6" s="374">
        <v>6.6655745727432131E-2</v>
      </c>
      <c r="O6" s="369">
        <v>99867707.72258091</v>
      </c>
      <c r="P6" s="369">
        <v>2144159.4686669111</v>
      </c>
      <c r="Q6" s="374">
        <v>2.1941072617377398E-2</v>
      </c>
      <c r="R6" s="260"/>
    </row>
    <row r="7" spans="1:18">
      <c r="A7" s="389"/>
      <c r="B7" s="389" t="s">
        <v>320</v>
      </c>
      <c r="C7" s="175" t="s">
        <v>235</v>
      </c>
      <c r="D7" s="369">
        <v>767771023.471048</v>
      </c>
      <c r="E7" s="369">
        <v>22553509.754778504</v>
      </c>
      <c r="F7" s="370">
        <v>3.0264331339058436E-2</v>
      </c>
      <c r="G7" s="377">
        <v>22.321500180009984</v>
      </c>
      <c r="H7" s="377">
        <v>-4.3586868998421124E-2</v>
      </c>
      <c r="I7" s="378">
        <v>3.1297401710933599</v>
      </c>
      <c r="J7" s="378">
        <v>0.14474407296474379</v>
      </c>
      <c r="K7" s="370">
        <v>4.8490540089981424E-2</v>
      </c>
      <c r="L7" s="371">
        <v>2402923814.3588018</v>
      </c>
      <c r="M7" s="371">
        <v>178452443.65862894</v>
      </c>
      <c r="N7" s="370">
        <v>8.0222405201132968E-2</v>
      </c>
      <c r="O7" s="369">
        <v>825424250.89941967</v>
      </c>
      <c r="P7" s="369">
        <v>20279995.079263687</v>
      </c>
      <c r="Q7" s="370">
        <v>2.518802678236284E-2</v>
      </c>
      <c r="R7" s="260"/>
    </row>
    <row r="8" spans="1:18">
      <c r="A8" s="389"/>
      <c r="B8" s="389"/>
      <c r="C8" s="175" t="s">
        <v>236</v>
      </c>
      <c r="D8" s="369">
        <v>67285783.575912431</v>
      </c>
      <c r="E8" s="369">
        <v>12553452.204580031</v>
      </c>
      <c r="F8" s="374">
        <v>0.22936081635936406</v>
      </c>
      <c r="G8" s="379">
        <v>1.9562077550305963</v>
      </c>
      <c r="H8" s="379">
        <v>0.31360900636366962</v>
      </c>
      <c r="I8" s="380">
        <v>3.5234508096410595</v>
      </c>
      <c r="J8" s="380">
        <v>0.17728835549774269</v>
      </c>
      <c r="K8" s="374">
        <v>5.2982590632507702E-2</v>
      </c>
      <c r="L8" s="375">
        <v>237078148.61788175</v>
      </c>
      <c r="M8" s="375">
        <v>53934876.355398864</v>
      </c>
      <c r="N8" s="374">
        <v>0.29449553723217758</v>
      </c>
      <c r="O8" s="369">
        <v>97441682.957416937</v>
      </c>
      <c r="P8" s="369">
        <v>22766938.828499839</v>
      </c>
      <c r="Q8" s="374">
        <v>0.30488137715203167</v>
      </c>
      <c r="R8" s="260"/>
    </row>
    <row r="9" spans="1:18">
      <c r="A9" s="389"/>
      <c r="B9" s="389"/>
      <c r="C9" s="175" t="s">
        <v>97</v>
      </c>
      <c r="D9" s="369">
        <v>1446977743.6860485</v>
      </c>
      <c r="E9" s="369">
        <v>-24466439.552102566</v>
      </c>
      <c r="F9" s="370">
        <v>-1.6627500948259013E-2</v>
      </c>
      <c r="G9" s="377">
        <v>42.068159618916035</v>
      </c>
      <c r="H9" s="377">
        <v>-2.0920709717030732</v>
      </c>
      <c r="I9" s="378">
        <v>2.684825422403637</v>
      </c>
      <c r="J9" s="378">
        <v>0.10550316643699542</v>
      </c>
      <c r="K9" s="370">
        <v>4.0903445156160394E-2</v>
      </c>
      <c r="L9" s="371">
        <v>3884882631.900557</v>
      </c>
      <c r="M9" s="371">
        <v>89553901.661736965</v>
      </c>
      <c r="N9" s="370">
        <v>2.3595822134780352E-2</v>
      </c>
      <c r="O9" s="369">
        <v>1720251210.5158656</v>
      </c>
      <c r="P9" s="369">
        <v>-82374330.488940716</v>
      </c>
      <c r="Q9" s="370">
        <v>-4.5696861946727008E-2</v>
      </c>
      <c r="R9" s="260"/>
    </row>
    <row r="10" spans="1:18">
      <c r="A10" s="389"/>
      <c r="B10" s="389"/>
      <c r="C10" s="175" t="s">
        <v>23</v>
      </c>
      <c r="D10" s="369">
        <v>1155935899.9731433</v>
      </c>
      <c r="E10" s="369">
        <v>95554615.312290668</v>
      </c>
      <c r="F10" s="374">
        <v>9.0113449468181062E-2</v>
      </c>
      <c r="G10" s="379">
        <v>33.606664761428704</v>
      </c>
      <c r="H10" s="379">
        <v>1.7830437379315818</v>
      </c>
      <c r="I10" s="380">
        <v>2.8374316370572354</v>
      </c>
      <c r="J10" s="380">
        <v>6.28445032498961E-2</v>
      </c>
      <c r="K10" s="374">
        <v>2.26500377242288E-2</v>
      </c>
      <c r="L10" s="375">
        <v>3279889092.9940248</v>
      </c>
      <c r="M10" s="375">
        <v>337768823.64392519</v>
      </c>
      <c r="N10" s="374">
        <v>0.11480456022232453</v>
      </c>
      <c r="O10" s="369">
        <v>1239357924.8938115</v>
      </c>
      <c r="P10" s="369">
        <v>43403130.156079531</v>
      </c>
      <c r="Q10" s="374">
        <v>3.6291614321089502E-2</v>
      </c>
      <c r="R10" s="260"/>
    </row>
    <row r="11" spans="1:18">
      <c r="A11" s="389"/>
      <c r="B11" s="389" t="s">
        <v>321</v>
      </c>
      <c r="C11" s="175" t="s">
        <v>235</v>
      </c>
      <c r="D11" s="369">
        <v>124695683.41761182</v>
      </c>
      <c r="E11" s="369">
        <v>4186142.6277184784</v>
      </c>
      <c r="F11" s="370">
        <v>3.4737022482036986E-2</v>
      </c>
      <c r="G11" s="377">
        <v>22.387818638192936</v>
      </c>
      <c r="H11" s="377">
        <v>0.18240961173493631</v>
      </c>
      <c r="I11" s="378">
        <v>3.1292606996965544</v>
      </c>
      <c r="J11" s="378">
        <v>3.5101086172087292E-2</v>
      </c>
      <c r="K11" s="370">
        <v>1.1344303641823011E-2</v>
      </c>
      <c r="L11" s="371">
        <v>390205301.54053599</v>
      </c>
      <c r="M11" s="371">
        <v>17329547.384068608</v>
      </c>
      <c r="N11" s="370">
        <v>4.6475393454509045E-2</v>
      </c>
      <c r="O11" s="369">
        <v>133337422.74326229</v>
      </c>
      <c r="P11" s="369">
        <v>4301366.2566071153</v>
      </c>
      <c r="Q11" s="370">
        <v>3.333460719215299E-2</v>
      </c>
      <c r="R11" s="260"/>
    </row>
    <row r="12" spans="1:18">
      <c r="A12" s="389"/>
      <c r="B12" s="389"/>
      <c r="C12" s="175" t="s">
        <v>236</v>
      </c>
      <c r="D12" s="369">
        <v>12009943.143896794</v>
      </c>
      <c r="E12" s="369">
        <v>2220830.0288681313</v>
      </c>
      <c r="F12" s="374">
        <v>0.22686733749747143</v>
      </c>
      <c r="G12" s="379">
        <v>2.156260919314184</v>
      </c>
      <c r="H12" s="379">
        <v>0.35249285829020627</v>
      </c>
      <c r="I12" s="380">
        <v>3.6010356530272944</v>
      </c>
      <c r="J12" s="380">
        <v>0.21058358512285746</v>
      </c>
      <c r="K12" s="374">
        <v>6.2110768978667345E-2</v>
      </c>
      <c r="L12" s="375">
        <v>43248233.452003069</v>
      </c>
      <c r="M12" s="375">
        <v>10058714.648203697</v>
      </c>
      <c r="N12" s="374">
        <v>0.30306901126424962</v>
      </c>
      <c r="O12" s="369">
        <v>18687236.65202105</v>
      </c>
      <c r="P12" s="369">
        <v>4957775.3220314514</v>
      </c>
      <c r="Q12" s="374">
        <v>0.3611048680549514</v>
      </c>
      <c r="R12" s="260"/>
    </row>
    <row r="13" spans="1:18">
      <c r="A13" s="389"/>
      <c r="B13" s="389"/>
      <c r="C13" s="175" t="s">
        <v>97</v>
      </c>
      <c r="D13" s="369">
        <v>230111967.55869198</v>
      </c>
      <c r="E13" s="369">
        <v>-4276086.1199437082</v>
      </c>
      <c r="F13" s="370">
        <v>-1.8243618020765497E-2</v>
      </c>
      <c r="G13" s="377">
        <v>41.314220789250783</v>
      </c>
      <c r="H13" s="377">
        <v>-1.8747463973704726</v>
      </c>
      <c r="I13" s="378">
        <v>2.6774397788301005</v>
      </c>
      <c r="J13" s="378">
        <v>2.4197050198243364E-2</v>
      </c>
      <c r="K13" s="370">
        <v>9.1198026992127309E-3</v>
      </c>
      <c r="L13" s="371">
        <v>616110935.52650356</v>
      </c>
      <c r="M13" s="371">
        <v>-5777463.5745099783</v>
      </c>
      <c r="N13" s="370">
        <v>-9.2901935184218527E-3</v>
      </c>
      <c r="O13" s="369">
        <v>270185604.16798711</v>
      </c>
      <c r="P13" s="369">
        <v>-9236368.6045020819</v>
      </c>
      <c r="Q13" s="370">
        <v>-3.305526946523462E-2</v>
      </c>
      <c r="R13" s="260"/>
    </row>
    <row r="14" spans="1:18">
      <c r="A14" s="389"/>
      <c r="B14" s="389"/>
      <c r="C14" s="175" t="s">
        <v>23</v>
      </c>
      <c r="D14" s="369">
        <v>189943660.30935684</v>
      </c>
      <c r="E14" s="369">
        <v>11981506.858326226</v>
      </c>
      <c r="F14" s="374">
        <v>6.7326151240483537E-2</v>
      </c>
      <c r="G14" s="379">
        <v>34.102417196261996</v>
      </c>
      <c r="H14" s="379">
        <v>1.3106367056268979</v>
      </c>
      <c r="I14" s="380">
        <v>2.834712500883954</v>
      </c>
      <c r="J14" s="380">
        <v>-1.2541738192791918E-2</v>
      </c>
      <c r="K14" s="374">
        <v>-4.4048536378187E-3</v>
      </c>
      <c r="L14" s="375">
        <v>538435668.34258914</v>
      </c>
      <c r="M14" s="375">
        <v>31732172.533915877</v>
      </c>
      <c r="N14" s="374">
        <v>6.2624735760452827E-2</v>
      </c>
      <c r="O14" s="369">
        <v>201521327.48892772</v>
      </c>
      <c r="P14" s="369">
        <v>5582972.1012104154</v>
      </c>
      <c r="Q14" s="374">
        <v>2.8493513126426867E-2</v>
      </c>
      <c r="R14" s="260"/>
    </row>
    <row r="15" spans="1:18">
      <c r="A15" s="389" t="s">
        <v>112</v>
      </c>
      <c r="B15" s="389" t="s">
        <v>319</v>
      </c>
      <c r="C15" s="175" t="s">
        <v>235</v>
      </c>
      <c r="D15" s="369">
        <v>62050910.060514018</v>
      </c>
      <c r="E15" s="369">
        <v>2206361.2052597255</v>
      </c>
      <c r="F15" s="370">
        <v>3.6868206836954194E-2</v>
      </c>
      <c r="G15" s="377">
        <v>22.396003810404295</v>
      </c>
      <c r="H15" s="377">
        <v>0.15477804166399167</v>
      </c>
      <c r="I15" s="378">
        <v>3.1451279851267495</v>
      </c>
      <c r="J15" s="378">
        <v>3.5810275507643485E-2</v>
      </c>
      <c r="K15" s="370">
        <v>1.1517084727900088E-2</v>
      </c>
      <c r="L15" s="371">
        <v>195158053.73390561</v>
      </c>
      <c r="M15" s="371">
        <v>9082338.1540976465</v>
      </c>
      <c r="N15" s="370">
        <v>4.8809905826761299E-2</v>
      </c>
      <c r="O15" s="369">
        <v>66659417.997950792</v>
      </c>
      <c r="P15" s="369">
        <v>2933488.7596433237</v>
      </c>
      <c r="Q15" s="370">
        <v>4.6032891080698753E-2</v>
      </c>
      <c r="R15" s="260"/>
    </row>
    <row r="16" spans="1:18">
      <c r="A16" s="389"/>
      <c r="B16" s="389"/>
      <c r="C16" s="175" t="s">
        <v>236</v>
      </c>
      <c r="D16" s="369">
        <v>5973539.5373651739</v>
      </c>
      <c r="E16" s="369">
        <v>1064891.6680319151</v>
      </c>
      <c r="F16" s="374">
        <v>0.21694195558105073</v>
      </c>
      <c r="G16" s="379">
        <v>2.1560266257168719</v>
      </c>
      <c r="H16" s="379">
        <v>0.33172771178994909</v>
      </c>
      <c r="I16" s="380">
        <v>3.642621687650633</v>
      </c>
      <c r="J16" s="380">
        <v>0.24782479504961819</v>
      </c>
      <c r="K16" s="374">
        <v>7.3001361462818048E-2</v>
      </c>
      <c r="L16" s="375">
        <v>21759344.670844913</v>
      </c>
      <c r="M16" s="375">
        <v>5095482.1371597722</v>
      </c>
      <c r="N16" s="374">
        <v>0.30578037515969164</v>
      </c>
      <c r="O16" s="369">
        <v>9438617.3009983301</v>
      </c>
      <c r="P16" s="369">
        <v>2456525.0794939594</v>
      </c>
      <c r="Q16" s="374">
        <v>0.35183223044920958</v>
      </c>
      <c r="R16" s="260"/>
    </row>
    <row r="17" spans="1:18">
      <c r="A17" s="389"/>
      <c r="B17" s="389"/>
      <c r="C17" s="175" t="s">
        <v>97</v>
      </c>
      <c r="D17" s="369">
        <v>114474179.10582028</v>
      </c>
      <c r="E17" s="369">
        <v>-1128113.4616490453</v>
      </c>
      <c r="F17" s="370">
        <v>-9.7585734382442373E-3</v>
      </c>
      <c r="G17" s="377">
        <v>41.317107983534655</v>
      </c>
      <c r="H17" s="377">
        <v>-1.6464824780769831</v>
      </c>
      <c r="I17" s="378">
        <v>2.6874440483388011</v>
      </c>
      <c r="J17" s="378">
        <v>2.8252212003111232E-2</v>
      </c>
      <c r="K17" s="370">
        <v>1.0624360234966043E-2</v>
      </c>
      <c r="L17" s="371">
        <v>307642951.32640666</v>
      </c>
      <c r="M17" s="371">
        <v>234278.66930222511</v>
      </c>
      <c r="N17" s="370">
        <v>7.6210819713453119E-4</v>
      </c>
      <c r="O17" s="369">
        <v>133118146.63091719</v>
      </c>
      <c r="P17" s="369">
        <v>-4925613.2577774227</v>
      </c>
      <c r="Q17" s="370">
        <v>-3.5681535056339884E-2</v>
      </c>
      <c r="R17" s="260"/>
    </row>
    <row r="18" spans="1:18">
      <c r="A18" s="389"/>
      <c r="B18" s="389"/>
      <c r="C18" s="175" t="s">
        <v>23</v>
      </c>
      <c r="D18" s="369">
        <v>94454771.81178312</v>
      </c>
      <c r="E18" s="369">
        <v>5766905.7849926353</v>
      </c>
      <c r="F18" s="374">
        <v>6.5024744007828428E-2</v>
      </c>
      <c r="G18" s="379">
        <v>34.091513361279446</v>
      </c>
      <c r="H18" s="379">
        <v>1.130669157731667</v>
      </c>
      <c r="I18" s="380">
        <v>2.8514064664284575</v>
      </c>
      <c r="J18" s="380">
        <v>7.0321745161270321E-3</v>
      </c>
      <c r="K18" s="374">
        <v>2.4723098279021355E-3</v>
      </c>
      <c r="L18" s="375">
        <v>269328947.12914276</v>
      </c>
      <c r="M18" s="375">
        <v>17067460.997974962</v>
      </c>
      <c r="N18" s="374">
        <v>6.7657815149397935E-2</v>
      </c>
      <c r="O18" s="369">
        <v>99321943.890793085</v>
      </c>
      <c r="P18" s="369">
        <v>2239232.3983328342</v>
      </c>
      <c r="Q18" s="374">
        <v>2.3065202484653925E-2</v>
      </c>
      <c r="R18" s="260"/>
    </row>
    <row r="19" spans="1:18">
      <c r="A19" s="389"/>
      <c r="B19" s="389" t="s">
        <v>320</v>
      </c>
      <c r="C19" s="175" t="s">
        <v>235</v>
      </c>
      <c r="D19" s="369">
        <v>766428185.50606215</v>
      </c>
      <c r="E19" s="369">
        <v>22230057.25168705</v>
      </c>
      <c r="F19" s="370">
        <v>2.9871154478486636E-2</v>
      </c>
      <c r="G19" s="377">
        <v>22.350796327888506</v>
      </c>
      <c r="H19" s="377">
        <v>-5.4414567673422454E-2</v>
      </c>
      <c r="I19" s="378">
        <v>3.127274039180528</v>
      </c>
      <c r="J19" s="378">
        <v>0.14447292222813468</v>
      </c>
      <c r="K19" s="370">
        <v>4.8435318535667737E-2</v>
      </c>
      <c r="L19" s="371">
        <v>2396830967.4293461</v>
      </c>
      <c r="M19" s="371">
        <v>177035959.23831558</v>
      </c>
      <c r="N19" s="370">
        <v>7.9753291896348055E-2</v>
      </c>
      <c r="O19" s="369">
        <v>823288929.97163773</v>
      </c>
      <c r="P19" s="369">
        <v>19825766.968391299</v>
      </c>
      <c r="Q19" s="370">
        <v>2.4675390087935112E-2</v>
      </c>
      <c r="R19" s="260"/>
    </row>
    <row r="20" spans="1:18">
      <c r="A20" s="389"/>
      <c r="B20" s="389"/>
      <c r="C20" s="175" t="s">
        <v>236</v>
      </c>
      <c r="D20" s="369">
        <v>67145993.865433037</v>
      </c>
      <c r="E20" s="369">
        <v>12421501.274697416</v>
      </c>
      <c r="F20" s="374">
        <v>0.22698248419758335</v>
      </c>
      <c r="G20" s="379">
        <v>1.9581305352555753</v>
      </c>
      <c r="H20" s="379">
        <v>0.31056686760153829</v>
      </c>
      <c r="I20" s="380">
        <v>3.5154040185761519</v>
      </c>
      <c r="J20" s="380">
        <v>0.16923956283192254</v>
      </c>
      <c r="K20" s="374">
        <v>5.0577180252272307E-2</v>
      </c>
      <c r="L20" s="375">
        <v>236045296.66583294</v>
      </c>
      <c r="M20" s="375">
        <v>52928144.700074971</v>
      </c>
      <c r="N20" s="374">
        <v>0.28903979846722538</v>
      </c>
      <c r="O20" s="369">
        <v>97028790.179422557</v>
      </c>
      <c r="P20" s="369">
        <v>22372106.03455855</v>
      </c>
      <c r="Q20" s="374">
        <v>0.29966648386295408</v>
      </c>
      <c r="R20" s="260"/>
    </row>
    <row r="21" spans="1:18">
      <c r="A21" s="389"/>
      <c r="B21" s="389"/>
      <c r="C21" s="175" t="s">
        <v>97</v>
      </c>
      <c r="D21" s="369">
        <v>1440747856.703285</v>
      </c>
      <c r="E21" s="369">
        <v>-24341287.341249943</v>
      </c>
      <c r="F21" s="370">
        <v>-1.6614202241682866E-2</v>
      </c>
      <c r="G21" s="377">
        <v>42.015498012712783</v>
      </c>
      <c r="H21" s="377">
        <v>-2.093227885474306</v>
      </c>
      <c r="I21" s="378">
        <v>2.6706501397871452</v>
      </c>
      <c r="J21" s="378">
        <v>0.10439483091747537</v>
      </c>
      <c r="K21" s="370">
        <v>4.067983047386544E-2</v>
      </c>
      <c r="L21" s="371">
        <v>3847733464.902658</v>
      </c>
      <c r="M21" s="371">
        <v>87940671.031050205</v>
      </c>
      <c r="N21" s="370">
        <v>2.3389765301532538E-2</v>
      </c>
      <c r="O21" s="369">
        <v>1705319436.6167173</v>
      </c>
      <c r="P21" s="369">
        <v>-81924329.584495544</v>
      </c>
      <c r="Q21" s="370">
        <v>-4.5838363593023311E-2</v>
      </c>
      <c r="R21" s="260"/>
    </row>
    <row r="22" spans="1:18">
      <c r="A22" s="389"/>
      <c r="B22" s="389"/>
      <c r="C22" s="175" t="s">
        <v>23</v>
      </c>
      <c r="D22" s="369">
        <v>1153131896.2962945</v>
      </c>
      <c r="E22" s="369">
        <v>95885254.411496401</v>
      </c>
      <c r="F22" s="374">
        <v>9.0693363887690129E-2</v>
      </c>
      <c r="G22" s="379">
        <v>33.627959723705217</v>
      </c>
      <c r="H22" s="379">
        <v>1.7979495681881765</v>
      </c>
      <c r="I22" s="380">
        <v>2.8286631101194879</v>
      </c>
      <c r="J22" s="380">
        <v>6.3852932474310453E-2</v>
      </c>
      <c r="K22" s="374">
        <v>2.3094870306320549E-2</v>
      </c>
      <c r="L22" s="375">
        <v>3261821656.1554589</v>
      </c>
      <c r="M22" s="375">
        <v>338735380.3911829</v>
      </c>
      <c r="N22" s="374">
        <v>0.11588278567064068</v>
      </c>
      <c r="O22" s="369">
        <v>1231178594.5502703</v>
      </c>
      <c r="P22" s="369">
        <v>44283653.124894857</v>
      </c>
      <c r="Q22" s="374">
        <v>3.7310507930645803E-2</v>
      </c>
      <c r="R22" s="260"/>
    </row>
    <row r="23" spans="1:18">
      <c r="A23" s="389"/>
      <c r="B23" s="389" t="s">
        <v>321</v>
      </c>
      <c r="C23" s="175" t="s">
        <v>235</v>
      </c>
      <c r="D23" s="369">
        <v>124517764.84898707</v>
      </c>
      <c r="E23" s="369">
        <v>4157483.820519343</v>
      </c>
      <c r="F23" s="370">
        <v>3.454199163539682E-2</v>
      </c>
      <c r="G23" s="377">
        <v>22.413600888387148</v>
      </c>
      <c r="H23" s="377">
        <v>0.17609978678935789</v>
      </c>
      <c r="I23" s="378">
        <v>3.1273198984744606</v>
      </c>
      <c r="J23" s="378">
        <v>3.5216522168544095E-2</v>
      </c>
      <c r="K23" s="370">
        <v>1.1389180076707745E-2</v>
      </c>
      <c r="L23" s="371">
        <v>389406883.72580099</v>
      </c>
      <c r="M23" s="371">
        <v>17240452.384546995</v>
      </c>
      <c r="N23" s="370">
        <v>4.6324576675048232E-2</v>
      </c>
      <c r="O23" s="369">
        <v>133062979.73131001</v>
      </c>
      <c r="P23" s="369">
        <v>4286078.9327352941</v>
      </c>
      <c r="Q23" s="370">
        <v>3.3282979370961314E-2</v>
      </c>
      <c r="R23" s="260"/>
    </row>
    <row r="24" spans="1:18">
      <c r="A24" s="389"/>
      <c r="B24" s="389"/>
      <c r="C24" s="175" t="s">
        <v>236</v>
      </c>
      <c r="D24" s="369">
        <v>11987707.773603525</v>
      </c>
      <c r="E24" s="369">
        <v>2200020.8811365589</v>
      </c>
      <c r="F24" s="374">
        <v>0.22477434201841823</v>
      </c>
      <c r="G24" s="379">
        <v>2.1578262180502934</v>
      </c>
      <c r="H24" s="379">
        <v>0.34947469050734314</v>
      </c>
      <c r="I24" s="380">
        <v>3.5937530301409657</v>
      </c>
      <c r="J24" s="380">
        <v>0.20331157668293454</v>
      </c>
      <c r="K24" s="374">
        <v>5.9966107503661471E-2</v>
      </c>
      <c r="L24" s="375">
        <v>43080861.135832079</v>
      </c>
      <c r="M24" s="375">
        <v>9896281.7621442601</v>
      </c>
      <c r="N24" s="374">
        <v>0.29821929187962104</v>
      </c>
      <c r="O24" s="369">
        <v>18622800.860964656</v>
      </c>
      <c r="P24" s="369">
        <v>4896669.8112660181</v>
      </c>
      <c r="Q24" s="374">
        <v>0.35674071546719832</v>
      </c>
      <c r="R24" s="260"/>
    </row>
    <row r="25" spans="1:18">
      <c r="A25" s="389"/>
      <c r="B25" s="389"/>
      <c r="C25" s="175" t="s">
        <v>97</v>
      </c>
      <c r="D25" s="369">
        <v>229244176.99727255</v>
      </c>
      <c r="E25" s="369">
        <v>-4271165.6268110573</v>
      </c>
      <c r="F25" s="370">
        <v>-1.8290728047307973E-2</v>
      </c>
      <c r="G25" s="377">
        <v>41.264694201949027</v>
      </c>
      <c r="H25" s="377">
        <v>-1.879087488082412</v>
      </c>
      <c r="I25" s="378">
        <v>2.6649595471314207</v>
      </c>
      <c r="J25" s="378">
        <v>2.3494538764027517E-2</v>
      </c>
      <c r="K25" s="370">
        <v>8.8945106937262652E-3</v>
      </c>
      <c r="L25" s="371">
        <v>610926458.11316669</v>
      </c>
      <c r="M25" s="371">
        <v>-5896148.3452730179</v>
      </c>
      <c r="N25" s="370">
        <v>-9.5589044297945801E-3</v>
      </c>
      <c r="O25" s="369">
        <v>268151688.84676659</v>
      </c>
      <c r="P25" s="369">
        <v>-9156231.3480013609</v>
      </c>
      <c r="Q25" s="370">
        <v>-3.3018282858890066E-2</v>
      </c>
      <c r="R25" s="260"/>
    </row>
    <row r="26" spans="1:18">
      <c r="A26" s="389"/>
      <c r="B26" s="389"/>
      <c r="C26" s="175" t="s">
        <v>23</v>
      </c>
      <c r="D26" s="369">
        <v>189577116.16943979</v>
      </c>
      <c r="E26" s="369">
        <v>12045976.351701796</v>
      </c>
      <c r="F26" s="374">
        <v>6.7852751714819012E-2</v>
      </c>
      <c r="G26" s="379">
        <v>34.124494802379957</v>
      </c>
      <c r="H26" s="379">
        <v>1.3242314303535068</v>
      </c>
      <c r="I26" s="380">
        <v>2.8276352166339911</v>
      </c>
      <c r="J26" s="380">
        <v>-1.1370954721865445E-2</v>
      </c>
      <c r="K26" s="374">
        <v>-4.005258895381298E-3</v>
      </c>
      <c r="L26" s="375">
        <v>536054929.94862115</v>
      </c>
      <c r="M26" s="375">
        <v>32042928.398223519</v>
      </c>
      <c r="N26" s="374">
        <v>6.3575724982055715E-2</v>
      </c>
      <c r="O26" s="369">
        <v>200461623.68605924</v>
      </c>
      <c r="P26" s="369">
        <v>5774148.9341962636</v>
      </c>
      <c r="Q26" s="374">
        <v>2.9658553749056783E-2</v>
      </c>
      <c r="R26" s="260"/>
    </row>
    <row r="27" spans="1:18">
      <c r="A27" s="389" t="s">
        <v>113</v>
      </c>
      <c r="B27" s="389" t="s">
        <v>319</v>
      </c>
      <c r="C27" s="175" t="s">
        <v>235</v>
      </c>
      <c r="D27" s="369">
        <v>40242264.321979135</v>
      </c>
      <c r="E27" s="369">
        <v>2711345.6991090402</v>
      </c>
      <c r="F27" s="370">
        <v>7.2242987877649129E-2</v>
      </c>
      <c r="G27" s="377">
        <v>23.747204943570942</v>
      </c>
      <c r="H27" s="377">
        <v>1.1075990321208735</v>
      </c>
      <c r="I27" s="378">
        <v>3.3331522208536342</v>
      </c>
      <c r="J27" s="378">
        <v>5.6257276322368988E-3</v>
      </c>
      <c r="K27" s="370">
        <v>1.6906635134828333E-3</v>
      </c>
      <c r="L27" s="371">
        <v>134133592.69698372</v>
      </c>
      <c r="M27" s="371">
        <v>9248466.6644471586</v>
      </c>
      <c r="N27" s="370">
        <v>7.4055789974841663E-2</v>
      </c>
      <c r="O27" s="369">
        <v>47935449.194833517</v>
      </c>
      <c r="P27" s="369">
        <v>2535386.3543074653</v>
      </c>
      <c r="Q27" s="370">
        <v>5.5845437113454174E-2</v>
      </c>
      <c r="R27" s="260"/>
    </row>
    <row r="28" spans="1:18">
      <c r="A28" s="389"/>
      <c r="B28" s="389"/>
      <c r="C28" s="175" t="s">
        <v>236</v>
      </c>
      <c r="D28" s="369">
        <v>4607010.5126639456</v>
      </c>
      <c r="E28" s="369">
        <v>752610.24249200895</v>
      </c>
      <c r="F28" s="374">
        <v>0.19526001186649891</v>
      </c>
      <c r="G28" s="379">
        <v>2.7186249249315608</v>
      </c>
      <c r="H28" s="379">
        <v>0.39355252213391934</v>
      </c>
      <c r="I28" s="380">
        <v>3.7417491295304139</v>
      </c>
      <c r="J28" s="380">
        <v>0.28386872596842938</v>
      </c>
      <c r="K28" s="374">
        <v>8.2093274734433966E-2</v>
      </c>
      <c r="L28" s="375">
        <v>17238277.575497784</v>
      </c>
      <c r="M28" s="375">
        <v>3910222.413786225</v>
      </c>
      <c r="N28" s="374">
        <v>0.29338282039973812</v>
      </c>
      <c r="O28" s="369">
        <v>7625411.2290215492</v>
      </c>
      <c r="P28" s="369">
        <v>1838226.0065561105</v>
      </c>
      <c r="Q28" s="374">
        <v>0.31763732037126591</v>
      </c>
      <c r="R28" s="260"/>
    </row>
    <row r="29" spans="1:18">
      <c r="A29" s="389"/>
      <c r="B29" s="389"/>
      <c r="C29" s="175" t="s">
        <v>97</v>
      </c>
      <c r="D29" s="369">
        <v>65673768.49277962</v>
      </c>
      <c r="E29" s="369">
        <v>-2095855.6719932184</v>
      </c>
      <c r="F29" s="370">
        <v>-3.0926181129430845E-2</v>
      </c>
      <c r="G29" s="377">
        <v>38.754490237838816</v>
      </c>
      <c r="H29" s="377">
        <v>-2.1258729441751356</v>
      </c>
      <c r="I29" s="378">
        <v>2.9208088933623326</v>
      </c>
      <c r="J29" s="378">
        <v>9.927007420547973E-3</v>
      </c>
      <c r="K29" s="370">
        <v>3.4103092497469014E-3</v>
      </c>
      <c r="L29" s="371">
        <v>191820527.07432967</v>
      </c>
      <c r="M29" s="371">
        <v>-5448844.3239902258</v>
      </c>
      <c r="N29" s="370">
        <v>-2.7621339721248955E-2</v>
      </c>
      <c r="O29" s="369">
        <v>93545532.696972966</v>
      </c>
      <c r="P29" s="369">
        <v>-3986404.1120640337</v>
      </c>
      <c r="Q29" s="370">
        <v>-4.0872807846205575E-2</v>
      </c>
      <c r="R29" s="260"/>
    </row>
    <row r="30" spans="1:18">
      <c r="A30" s="389"/>
      <c r="B30" s="389"/>
      <c r="C30" s="175" t="s">
        <v>23</v>
      </c>
      <c r="D30" s="369">
        <v>58877553.420699447</v>
      </c>
      <c r="E30" s="369">
        <v>2284018.5297828913</v>
      </c>
      <c r="F30" s="374">
        <v>4.035829417945553E-2</v>
      </c>
      <c r="G30" s="379">
        <v>34.744002386907262</v>
      </c>
      <c r="H30" s="379">
        <v>0.60534087582195184</v>
      </c>
      <c r="I30" s="380">
        <v>3.0350008606896179</v>
      </c>
      <c r="J30" s="380">
        <v>2.9670480266185795E-2</v>
      </c>
      <c r="K30" s="374">
        <v>9.8726184846291039E-3</v>
      </c>
      <c r="L30" s="375">
        <v>178693425.30712178</v>
      </c>
      <c r="M30" s="375">
        <v>8611155.5638967454</v>
      </c>
      <c r="N30" s="374">
        <v>5.0629354705208816E-2</v>
      </c>
      <c r="O30" s="369">
        <v>70532813.369915843</v>
      </c>
      <c r="P30" s="369">
        <v>-530147.63896721601</v>
      </c>
      <c r="Q30" s="374">
        <v>-7.4602525906702103E-3</v>
      </c>
      <c r="R30" s="260"/>
    </row>
    <row r="31" spans="1:18">
      <c r="A31" s="389"/>
      <c r="B31" s="389" t="s">
        <v>320</v>
      </c>
      <c r="C31" s="175" t="s">
        <v>235</v>
      </c>
      <c r="D31" s="369">
        <v>494713434.49102181</v>
      </c>
      <c r="E31" s="369">
        <v>17781622.35209012</v>
      </c>
      <c r="F31" s="370">
        <v>3.7283363993572897E-2</v>
      </c>
      <c r="G31" s="377">
        <v>23.353008704562665</v>
      </c>
      <c r="H31" s="377">
        <v>0.37287168589909925</v>
      </c>
      <c r="I31" s="378">
        <v>3.3213840730076463</v>
      </c>
      <c r="J31" s="378">
        <v>0.12931582397476404</v>
      </c>
      <c r="K31" s="370">
        <v>4.0511609992657127E-2</v>
      </c>
      <c r="L31" s="371">
        <v>1643133322.0213914</v>
      </c>
      <c r="M31" s="371">
        <v>120734427.53899217</v>
      </c>
      <c r="N31" s="370">
        <v>7.9305383087551889E-2</v>
      </c>
      <c r="O31" s="369">
        <v>592124163.05935419</v>
      </c>
      <c r="P31" s="369">
        <v>15021024.55155313</v>
      </c>
      <c r="Q31" s="370">
        <v>2.6028318942074306E-2</v>
      </c>
      <c r="R31" s="260"/>
    </row>
    <row r="32" spans="1:18">
      <c r="A32" s="389"/>
      <c r="B32" s="389"/>
      <c r="C32" s="175" t="s">
        <v>236</v>
      </c>
      <c r="D32" s="369">
        <v>52236134.112047106</v>
      </c>
      <c r="E32" s="369">
        <v>9742353.8454588056</v>
      </c>
      <c r="F32" s="374">
        <v>0.22926540741584603</v>
      </c>
      <c r="G32" s="379">
        <v>2.4658131547739024</v>
      </c>
      <c r="H32" s="379">
        <v>0.41832362249099386</v>
      </c>
      <c r="I32" s="380">
        <v>3.5996938686049273</v>
      </c>
      <c r="J32" s="380">
        <v>0.17012028868407514</v>
      </c>
      <c r="K32" s="374">
        <v>4.9603918597950353E-2</v>
      </c>
      <c r="L32" s="375">
        <v>188034091.68276066</v>
      </c>
      <c r="M32" s="375">
        <v>42298545.56950736</v>
      </c>
      <c r="N32" s="374">
        <v>0.29024178862057798</v>
      </c>
      <c r="O32" s="369">
        <v>78893930.234319419</v>
      </c>
      <c r="P32" s="369">
        <v>17151337.018750973</v>
      </c>
      <c r="Q32" s="374">
        <v>0.27778776571415936</v>
      </c>
      <c r="R32" s="260"/>
    </row>
    <row r="33" spans="1:18">
      <c r="A33" s="389"/>
      <c r="B33" s="389"/>
      <c r="C33" s="175" t="s">
        <v>97</v>
      </c>
      <c r="D33" s="369">
        <v>840278368.52602255</v>
      </c>
      <c r="E33" s="369">
        <v>-24290739.132460833</v>
      </c>
      <c r="F33" s="370">
        <v>-2.8095775013575904E-2</v>
      </c>
      <c r="G33" s="377">
        <v>39.665444045668103</v>
      </c>
      <c r="H33" s="377">
        <v>-1.9923276743446863</v>
      </c>
      <c r="I33" s="378">
        <v>2.9131894421001565</v>
      </c>
      <c r="J33" s="378">
        <v>0.10460985599888728</v>
      </c>
      <c r="K33" s="370">
        <v>3.7246534339481364E-2</v>
      </c>
      <c r="L33" s="371">
        <v>2447890071.6151533</v>
      </c>
      <c r="M33" s="371">
        <v>19678925.071746349</v>
      </c>
      <c r="N33" s="370">
        <v>8.1042890770679395E-3</v>
      </c>
      <c r="O33" s="369">
        <v>1205992463.6730652</v>
      </c>
      <c r="P33" s="369">
        <v>-71000663.78613472</v>
      </c>
      <c r="Q33" s="370">
        <v>-5.5599879325429806E-2</v>
      </c>
      <c r="R33" s="260"/>
    </row>
    <row r="34" spans="1:18">
      <c r="A34" s="389"/>
      <c r="B34" s="389"/>
      <c r="C34" s="175" t="s">
        <v>23</v>
      </c>
      <c r="D34" s="369">
        <v>730200818.11613774</v>
      </c>
      <c r="E34" s="369">
        <v>39068582.44865334</v>
      </c>
      <c r="F34" s="374">
        <v>5.6528375370773341E-2</v>
      </c>
      <c r="G34" s="379">
        <v>34.469219699054712</v>
      </c>
      <c r="H34" s="379">
        <v>1.1682046075566745</v>
      </c>
      <c r="I34" s="380">
        <v>2.9958079451204842</v>
      </c>
      <c r="J34" s="380">
        <v>8.1872200974891118E-2</v>
      </c>
      <c r="K34" s="374">
        <v>2.8096776375176109E-2</v>
      </c>
      <c r="L34" s="375">
        <v>2187541412.4458032</v>
      </c>
      <c r="M34" s="375">
        <v>173626487.00306463</v>
      </c>
      <c r="N34" s="374">
        <v>8.6213416867594164E-2</v>
      </c>
      <c r="O34" s="369">
        <v>889051612.85638273</v>
      </c>
      <c r="P34" s="369">
        <v>6255643.7776637077</v>
      </c>
      <c r="Q34" s="374">
        <v>7.0861716600179574E-3</v>
      </c>
      <c r="R34" s="260"/>
    </row>
    <row r="35" spans="1:18">
      <c r="A35" s="389"/>
      <c r="B35" s="389" t="s">
        <v>321</v>
      </c>
      <c r="C35" s="175" t="s">
        <v>235</v>
      </c>
      <c r="D35" s="369">
        <v>80860504.607711941</v>
      </c>
      <c r="E35" s="369">
        <v>4419869.6909807026</v>
      </c>
      <c r="F35" s="370">
        <v>5.7820944263419334E-2</v>
      </c>
      <c r="G35" s="377">
        <v>23.53921748167031</v>
      </c>
      <c r="H35" s="377">
        <v>0.80641259553174649</v>
      </c>
      <c r="I35" s="378">
        <v>3.3095122863627751</v>
      </c>
      <c r="J35" s="378">
        <v>2.2214127482738544E-2</v>
      </c>
      <c r="K35" s="370">
        <v>6.757563935212609E-3</v>
      </c>
      <c r="L35" s="371">
        <v>267608833.48071647</v>
      </c>
      <c r="M35" s="371">
        <v>16325675.055324823</v>
      </c>
      <c r="N35" s="370">
        <v>6.4969236926286367E-2</v>
      </c>
      <c r="O35" s="369">
        <v>96060540.920025706</v>
      </c>
      <c r="P35" s="369">
        <v>3749062.3649512827</v>
      </c>
      <c r="Q35" s="370">
        <v>4.0613176428698793E-2</v>
      </c>
      <c r="R35" s="260"/>
    </row>
    <row r="36" spans="1:18">
      <c r="A36" s="389"/>
      <c r="B36" s="389"/>
      <c r="C36" s="175" t="s">
        <v>236</v>
      </c>
      <c r="D36" s="369">
        <v>9289539.6400273163</v>
      </c>
      <c r="E36" s="369">
        <v>1583578.1370138777</v>
      </c>
      <c r="F36" s="374">
        <v>0.20550039555668881</v>
      </c>
      <c r="G36" s="379">
        <v>2.7042682327058487</v>
      </c>
      <c r="H36" s="379">
        <v>0.41257979371099252</v>
      </c>
      <c r="I36" s="380">
        <v>3.6848394606830253</v>
      </c>
      <c r="J36" s="380">
        <v>0.23691212190565736</v>
      </c>
      <c r="K36" s="374">
        <v>6.8711460140475633E-2</v>
      </c>
      <c r="L36" s="375">
        <v>34230462.237151839</v>
      </c>
      <c r="M36" s="375">
        <v>7660866.8993458673</v>
      </c>
      <c r="N36" s="374">
        <v>0.28833208793530973</v>
      </c>
      <c r="O36" s="369">
        <v>15112366.979770422</v>
      </c>
      <c r="P36" s="369">
        <v>3716304.7496517953</v>
      </c>
      <c r="Q36" s="374">
        <v>0.32610428713086365</v>
      </c>
      <c r="R36" s="260"/>
    </row>
    <row r="37" spans="1:18">
      <c r="A37" s="389"/>
      <c r="B37" s="389"/>
      <c r="C37" s="175" t="s">
        <v>97</v>
      </c>
      <c r="D37" s="369">
        <v>133687078.77928157</v>
      </c>
      <c r="E37" s="369">
        <v>-3650544.2463200539</v>
      </c>
      <c r="F37" s="370">
        <v>-2.6580802593616625E-2</v>
      </c>
      <c r="G37" s="377">
        <v>38.917506601542669</v>
      </c>
      <c r="H37" s="377">
        <v>-1.92555273683152</v>
      </c>
      <c r="I37" s="378">
        <v>2.8846658546348092</v>
      </c>
      <c r="J37" s="378">
        <v>-4.4885097158582354E-3</v>
      </c>
      <c r="K37" s="370">
        <v>-1.553572135584739E-3</v>
      </c>
      <c r="L37" s="371">
        <v>385642551.36046731</v>
      </c>
      <c r="M37" s="371">
        <v>-11147041.593496323</v>
      </c>
      <c r="N37" s="370">
        <v>-2.8093079534950469E-2</v>
      </c>
      <c r="O37" s="369">
        <v>190243114.89971471</v>
      </c>
      <c r="P37" s="369">
        <v>-6225326.6416588724</v>
      </c>
      <c r="Q37" s="370">
        <v>-3.1686140495739125E-2</v>
      </c>
      <c r="R37" s="260"/>
    </row>
    <row r="38" spans="1:18">
      <c r="A38" s="389"/>
      <c r="B38" s="389"/>
      <c r="C38" s="175" t="s">
        <v>23</v>
      </c>
      <c r="D38" s="369">
        <v>119553156.45671435</v>
      </c>
      <c r="E38" s="369">
        <v>4835110.9074943662</v>
      </c>
      <c r="F38" s="374">
        <v>4.2147779665753227E-2</v>
      </c>
      <c r="G38" s="379">
        <v>34.802995159473163</v>
      </c>
      <c r="H38" s="379">
        <v>0.68680879824805174</v>
      </c>
      <c r="I38" s="380">
        <v>2.9933680523269368</v>
      </c>
      <c r="J38" s="380">
        <v>1.1512324639890714E-2</v>
      </c>
      <c r="K38" s="374">
        <v>3.8607919668939006E-3</v>
      </c>
      <c r="L38" s="375">
        <v>357866599.0923726</v>
      </c>
      <c r="M38" s="375">
        <v>15793937.902367532</v>
      </c>
      <c r="N38" s="374">
        <v>4.6171295441803088E-2</v>
      </c>
      <c r="O38" s="369">
        <v>144116971.75528109</v>
      </c>
      <c r="P38" s="369">
        <v>840045.6553555727</v>
      </c>
      <c r="Q38" s="374">
        <v>5.8630909960317012E-3</v>
      </c>
      <c r="R38" s="260"/>
    </row>
    <row r="39" spans="1:18">
      <c r="A39" s="389" t="s">
        <v>114</v>
      </c>
      <c r="B39" s="389" t="s">
        <v>319</v>
      </c>
      <c r="C39" s="175" t="s">
        <v>235</v>
      </c>
      <c r="D39" s="369">
        <v>5338.281955770326</v>
      </c>
      <c r="E39" s="369">
        <v>-3137.7338554287089</v>
      </c>
      <c r="F39" s="370">
        <v>-0.37018971239800441</v>
      </c>
      <c r="G39" s="377">
        <v>3.9270838860499167</v>
      </c>
      <c r="H39" s="377">
        <v>-1.2315432536858086</v>
      </c>
      <c r="I39" s="378">
        <v>5.1045922851784837</v>
      </c>
      <c r="J39" s="378">
        <v>1.4334721859441402E-3</v>
      </c>
      <c r="K39" s="370">
        <v>2.8089899579345813E-4</v>
      </c>
      <c r="L39" s="371">
        <v>27249.752887532712</v>
      </c>
      <c r="M39" s="371">
        <v>-16004.701898451756</v>
      </c>
      <c r="N39" s="370">
        <v>-0.37001279932067671</v>
      </c>
      <c r="O39" s="369">
        <v>11543.262638449669</v>
      </c>
      <c r="P39" s="369">
        <v>-8076.4391180630046</v>
      </c>
      <c r="Q39" s="370">
        <v>-0.41164943373219554</v>
      </c>
      <c r="R39" s="260"/>
    </row>
    <row r="40" spans="1:18">
      <c r="A40" s="389"/>
      <c r="B40" s="389"/>
      <c r="C40" s="175" t="s">
        <v>236</v>
      </c>
      <c r="D40" s="369">
        <v>737.82862629472027</v>
      </c>
      <c r="E40" s="369">
        <v>73.013674719119194</v>
      </c>
      <c r="F40" s="374">
        <v>0.10982556055046283</v>
      </c>
      <c r="G40" s="379">
        <v>0.54278041755668638</v>
      </c>
      <c r="H40" s="379">
        <v>0.13816431861445955</v>
      </c>
      <c r="I40" s="380">
        <v>1.6692403245820644</v>
      </c>
      <c r="J40" s="380">
        <v>-0.50799347681598328</v>
      </c>
      <c r="K40" s="374">
        <v>-0.23332059078349324</v>
      </c>
      <c r="L40" s="375">
        <v>1231.6132956421375</v>
      </c>
      <c r="M40" s="375">
        <v>-215.84428860306753</v>
      </c>
      <c r="N40" s="374">
        <v>-0.14911959490379281</v>
      </c>
      <c r="O40" s="369">
        <v>531.42073678970337</v>
      </c>
      <c r="P40" s="369">
        <v>-305.22937750816345</v>
      </c>
      <c r="Q40" s="374">
        <v>-0.36482320660927409</v>
      </c>
      <c r="R40" s="260"/>
    </row>
    <row r="41" spans="1:18">
      <c r="A41" s="389"/>
      <c r="B41" s="389"/>
      <c r="C41" s="175" t="s">
        <v>97</v>
      </c>
      <c r="D41" s="369">
        <v>56518.522870226145</v>
      </c>
      <c r="E41" s="369">
        <v>-7371.1489703513944</v>
      </c>
      <c r="F41" s="370">
        <v>-0.11537309173765138</v>
      </c>
      <c r="G41" s="377">
        <v>41.57760535430176</v>
      </c>
      <c r="H41" s="377">
        <v>2.6934170225448426</v>
      </c>
      <c r="I41" s="378">
        <v>5.7280667115524935</v>
      </c>
      <c r="J41" s="378">
        <v>0.37356280883378545</v>
      </c>
      <c r="K41" s="370">
        <v>6.9766091428957927E-2</v>
      </c>
      <c r="L41" s="371">
        <v>323741.86943906068</v>
      </c>
      <c r="M41" s="371">
        <v>-18355.627774729277</v>
      </c>
      <c r="N41" s="370">
        <v>-5.3656129975303897E-2</v>
      </c>
      <c r="O41" s="369">
        <v>132606.10276567936</v>
      </c>
      <c r="P41" s="369">
        <v>-19923.85068815705</v>
      </c>
      <c r="Q41" s="370">
        <v>-0.13062254486419322</v>
      </c>
      <c r="R41" s="260"/>
    </row>
    <row r="42" spans="1:18">
      <c r="A42" s="389"/>
      <c r="B42" s="389"/>
      <c r="C42" s="175" t="s">
        <v>23</v>
      </c>
      <c r="D42" s="369">
        <v>73340.378650031707</v>
      </c>
      <c r="E42" s="369">
        <v>-17936.706436182227</v>
      </c>
      <c r="F42" s="374">
        <v>-0.19650831771457722</v>
      </c>
      <c r="G42" s="379">
        <v>53.952530342091642</v>
      </c>
      <c r="H42" s="379">
        <v>-1.6000380874734716</v>
      </c>
      <c r="I42" s="380">
        <v>6.4727139883618552</v>
      </c>
      <c r="J42" s="380">
        <v>0.44832157050132881</v>
      </c>
      <c r="K42" s="374">
        <v>7.4417723714708409E-2</v>
      </c>
      <c r="L42" s="375">
        <v>474711.2947998154</v>
      </c>
      <c r="M42" s="375">
        <v>-75177.68451798195</v>
      </c>
      <c r="N42" s="374">
        <v>-0.13671429569519433</v>
      </c>
      <c r="O42" s="369">
        <v>211710.63197815418</v>
      </c>
      <c r="P42" s="369">
        <v>-41327.653261509637</v>
      </c>
      <c r="Q42" s="374">
        <v>-0.1633256928783183</v>
      </c>
      <c r="R42" s="260"/>
    </row>
    <row r="43" spans="1:18">
      <c r="A43" s="389"/>
      <c r="B43" s="389" t="s">
        <v>320</v>
      </c>
      <c r="C43" s="175" t="s">
        <v>235</v>
      </c>
      <c r="D43" s="369">
        <v>98207.734138871048</v>
      </c>
      <c r="E43" s="369">
        <v>-21657.541270395886</v>
      </c>
      <c r="F43" s="370">
        <v>-0.18068236356566628</v>
      </c>
      <c r="G43" s="377">
        <v>5.0305953004084127</v>
      </c>
      <c r="H43" s="377">
        <v>-0.23105791181394952</v>
      </c>
      <c r="I43" s="378">
        <v>4.9051223067903074</v>
      </c>
      <c r="J43" s="378">
        <v>-0.23091140188351478</v>
      </c>
      <c r="K43" s="370">
        <v>-4.4959090025742554E-2</v>
      </c>
      <c r="L43" s="371">
        <v>481720.94742390839</v>
      </c>
      <c r="M43" s="371">
        <v>-133911.14757755795</v>
      </c>
      <c r="N43" s="370">
        <v>-0.21751813894179606</v>
      </c>
      <c r="O43" s="369">
        <v>222059.1148549699</v>
      </c>
      <c r="P43" s="369">
        <v>-58789.425472180825</v>
      </c>
      <c r="Q43" s="370">
        <v>-0.20932786548827728</v>
      </c>
      <c r="R43" s="260"/>
    </row>
    <row r="44" spans="1:18">
      <c r="A44" s="389"/>
      <c r="B44" s="389"/>
      <c r="C44" s="175" t="s">
        <v>236</v>
      </c>
      <c r="D44" s="369">
        <v>10657.132342391176</v>
      </c>
      <c r="E44" s="369">
        <v>4183.8421191386788</v>
      </c>
      <c r="F44" s="374">
        <v>0.64632389014631753</v>
      </c>
      <c r="G44" s="379">
        <v>0.54590119961075256</v>
      </c>
      <c r="H44" s="379">
        <v>0.26174710927450429</v>
      </c>
      <c r="I44" s="380">
        <v>2.0474630021927034</v>
      </c>
      <c r="J44" s="380">
        <v>-0.73903857275674589</v>
      </c>
      <c r="K44" s="374">
        <v>-0.26522094205891594</v>
      </c>
      <c r="L44" s="375">
        <v>21820.084180517195</v>
      </c>
      <c r="M44" s="375">
        <v>3782.2507783192377</v>
      </c>
      <c r="N44" s="374">
        <v>0.20968431706761193</v>
      </c>
      <c r="O44" s="369">
        <v>11858.049581630155</v>
      </c>
      <c r="P44" s="369">
        <v>-784.60228949226439</v>
      </c>
      <c r="Q44" s="374">
        <v>-6.205994576853021E-2</v>
      </c>
      <c r="R44" s="260"/>
    </row>
    <row r="45" spans="1:18">
      <c r="A45" s="389"/>
      <c r="B45" s="389"/>
      <c r="C45" s="175" t="s">
        <v>97</v>
      </c>
      <c r="D45" s="369">
        <v>767709.98139206227</v>
      </c>
      <c r="E45" s="369">
        <v>-99286.391464687651</v>
      </c>
      <c r="F45" s="370">
        <v>-0.11451765494420622</v>
      </c>
      <c r="G45" s="377">
        <v>39.325194276516022</v>
      </c>
      <c r="H45" s="377">
        <v>1.2671809390338424</v>
      </c>
      <c r="I45" s="378">
        <v>5.6444689091582161</v>
      </c>
      <c r="J45" s="378">
        <v>0.61821683614483813</v>
      </c>
      <c r="K45" s="370">
        <v>0.12299757894438429</v>
      </c>
      <c r="L45" s="371">
        <v>4333315.1212179279</v>
      </c>
      <c r="M45" s="371">
        <v>-24427.195148390718</v>
      </c>
      <c r="N45" s="370">
        <v>-5.6054703043476907E-3</v>
      </c>
      <c r="O45" s="369">
        <v>1817800.5174479126</v>
      </c>
      <c r="P45" s="369">
        <v>-248357.03177126963</v>
      </c>
      <c r="Q45" s="370">
        <v>-0.12020236881990232</v>
      </c>
      <c r="R45" s="260"/>
    </row>
    <row r="46" spans="1:18">
      <c r="A46" s="389"/>
      <c r="B46" s="389"/>
      <c r="C46" s="175" t="s">
        <v>23</v>
      </c>
      <c r="D46" s="369">
        <v>1075634.1507495102</v>
      </c>
      <c r="E46" s="369">
        <v>-209122.42638656753</v>
      </c>
      <c r="F46" s="374">
        <v>-0.16277202242679617</v>
      </c>
      <c r="G46" s="379">
        <v>55.09830922346422</v>
      </c>
      <c r="H46" s="379">
        <v>-1.2978701364943674</v>
      </c>
      <c r="I46" s="380">
        <v>6.3990448306357051</v>
      </c>
      <c r="J46" s="380">
        <v>0.79244496055896452</v>
      </c>
      <c r="K46" s="374">
        <v>0.14134145095467956</v>
      </c>
      <c r="L46" s="375">
        <v>6883031.1520088799</v>
      </c>
      <c r="M46" s="375">
        <v>-320084.90644249134</v>
      </c>
      <c r="N46" s="374">
        <v>-4.4437005296747607E-2</v>
      </c>
      <c r="O46" s="369">
        <v>3050937.3747852496</v>
      </c>
      <c r="P46" s="369">
        <v>-537956.49745368492</v>
      </c>
      <c r="Q46" s="374">
        <v>-0.14989479115415588</v>
      </c>
      <c r="R46" s="260"/>
    </row>
    <row r="47" spans="1:18">
      <c r="A47" s="389"/>
      <c r="B47" s="389" t="s">
        <v>321</v>
      </c>
      <c r="C47" s="175" t="s">
        <v>235</v>
      </c>
      <c r="D47" s="369">
        <v>10187.844527729298</v>
      </c>
      <c r="E47" s="369">
        <v>-6536.1827887751224</v>
      </c>
      <c r="F47" s="370">
        <v>-0.39082588571980914</v>
      </c>
      <c r="G47" s="377">
        <v>3.8749747311487712</v>
      </c>
      <c r="H47" s="377">
        <v>-1.2189459266216729</v>
      </c>
      <c r="I47" s="378">
        <v>5.0796679416211639</v>
      </c>
      <c r="J47" s="378">
        <v>2.0037627786670065E-2</v>
      </c>
      <c r="K47" s="370">
        <v>3.9602948325851775E-3</v>
      </c>
      <c r="L47" s="371">
        <v>51750.867241727115</v>
      </c>
      <c r="M47" s="371">
        <v>-32866.528338254793</v>
      </c>
      <c r="N47" s="370">
        <v>-0.38841337662288067</v>
      </c>
      <c r="O47" s="369">
        <v>22039.226982712746</v>
      </c>
      <c r="P47" s="369">
        <v>-16456.585128449275</v>
      </c>
      <c r="Q47" s="370">
        <v>-0.42749027039431181</v>
      </c>
      <c r="R47" s="260"/>
    </row>
    <row r="48" spans="1:18">
      <c r="A48" s="389"/>
      <c r="B48" s="389"/>
      <c r="C48" s="175" t="s">
        <v>236</v>
      </c>
      <c r="D48" s="369">
        <v>1463.7111470592977</v>
      </c>
      <c r="E48" s="369">
        <v>139.176007499349</v>
      </c>
      <c r="F48" s="374">
        <v>0.10507536066244913</v>
      </c>
      <c r="G48" s="379">
        <v>0.55672656695122547</v>
      </c>
      <c r="H48" s="379">
        <v>0.15329043391592473</v>
      </c>
      <c r="I48" s="380">
        <v>1.6723011668601937</v>
      </c>
      <c r="J48" s="380">
        <v>-0.44574696924161961</v>
      </c>
      <c r="K48" s="374">
        <v>-0.21045176530406901</v>
      </c>
      <c r="L48" s="375">
        <v>2447.7658591735362</v>
      </c>
      <c r="M48" s="375">
        <v>-357.66332437276833</v>
      </c>
      <c r="N48" s="374">
        <v>-0.12748969978299399</v>
      </c>
      <c r="O48" s="369">
        <v>999.94308757781982</v>
      </c>
      <c r="P48" s="369">
        <v>-581.42565286159515</v>
      </c>
      <c r="Q48" s="374">
        <v>-0.3676724080811376</v>
      </c>
      <c r="R48" s="260"/>
    </row>
    <row r="49" spans="1:18">
      <c r="A49" s="389"/>
      <c r="B49" s="389"/>
      <c r="C49" s="175" t="s">
        <v>97</v>
      </c>
      <c r="D49" s="369">
        <v>107769.42291533793</v>
      </c>
      <c r="E49" s="369">
        <v>-25146.958127311198</v>
      </c>
      <c r="F49" s="370">
        <v>-0.1891938219356292</v>
      </c>
      <c r="G49" s="377">
        <v>40.990396884324731</v>
      </c>
      <c r="H49" s="377">
        <v>0.50580030147512645</v>
      </c>
      <c r="I49" s="378">
        <v>5.7214598898848354</v>
      </c>
      <c r="J49" s="378">
        <v>0.62204158584966418</v>
      </c>
      <c r="K49" s="370">
        <v>0.12198285152591669</v>
      </c>
      <c r="L49" s="371">
        <v>616598.43056614161</v>
      </c>
      <c r="M49" s="371">
        <v>-61197.795828856761</v>
      </c>
      <c r="N49" s="370">
        <v>-9.0289372300507029E-2</v>
      </c>
      <c r="O49" s="369">
        <v>253342.02358150482</v>
      </c>
      <c r="P49" s="369">
        <v>-63010.848399030569</v>
      </c>
      <c r="Q49" s="370">
        <v>-0.19917899908589265</v>
      </c>
      <c r="R49" s="260"/>
    </row>
    <row r="50" spans="1:18">
      <c r="A50" s="389"/>
      <c r="B50" s="389"/>
      <c r="C50" s="175" t="s">
        <v>23</v>
      </c>
      <c r="D50" s="369">
        <v>143492.85271398188</v>
      </c>
      <c r="E50" s="369">
        <v>-33855.666836498771</v>
      </c>
      <c r="F50" s="374">
        <v>-0.19089906655162162</v>
      </c>
      <c r="G50" s="379">
        <v>54.577901817575366</v>
      </c>
      <c r="H50" s="379">
        <v>0.55985519123061778</v>
      </c>
      <c r="I50" s="380">
        <v>6.4425352216552509</v>
      </c>
      <c r="J50" s="380">
        <v>0.41107873464932343</v>
      </c>
      <c r="K50" s="374">
        <v>6.8155798775129159E-2</v>
      </c>
      <c r="L50" s="375">
        <v>924457.75766561751</v>
      </c>
      <c r="M50" s="375">
        <v>-145212.12103802653</v>
      </c>
      <c r="N50" s="374">
        <v>-0.13575414614274472</v>
      </c>
      <c r="O50" s="369">
        <v>413145.30904710293</v>
      </c>
      <c r="P50" s="369">
        <v>-78563.281873775995</v>
      </c>
      <c r="Q50" s="374">
        <v>-0.15977610178956106</v>
      </c>
      <c r="R50" s="260"/>
    </row>
    <row r="51" spans="1:18">
      <c r="A51" s="389" t="s">
        <v>115</v>
      </c>
      <c r="B51" s="389" t="s">
        <v>319</v>
      </c>
      <c r="C51" s="175" t="s">
        <v>235</v>
      </c>
      <c r="D51" s="369">
        <v>87040.577688978432</v>
      </c>
      <c r="E51" s="369">
        <v>11399.526397483554</v>
      </c>
      <c r="F51" s="370">
        <v>0.15070555211552597</v>
      </c>
      <c r="G51" s="377">
        <v>11.701278373702747</v>
      </c>
      <c r="H51" s="377">
        <v>1.4187768062192596</v>
      </c>
      <c r="I51" s="378">
        <v>4.4759653250821199</v>
      </c>
      <c r="J51" s="378">
        <v>-0.12667187758128051</v>
      </c>
      <c r="K51" s="370">
        <v>-2.7521586430488049E-2</v>
      </c>
      <c r="L51" s="371">
        <v>389590.60761098383</v>
      </c>
      <c r="M51" s="371">
        <v>41442.290888179094</v>
      </c>
      <c r="N51" s="370">
        <v>0.11903630980693609</v>
      </c>
      <c r="O51" s="369">
        <v>129184.25125479698</v>
      </c>
      <c r="P51" s="369">
        <v>1831.7986368155107</v>
      </c>
      <c r="Q51" s="370">
        <v>1.4383693436280714E-2</v>
      </c>
      <c r="R51" s="260"/>
    </row>
    <row r="52" spans="1:18">
      <c r="A52" s="389"/>
      <c r="B52" s="389"/>
      <c r="C52" s="175" t="s">
        <v>236</v>
      </c>
      <c r="D52" s="369">
        <v>12641.324940845561</v>
      </c>
      <c r="E52" s="369">
        <v>12033.495919887853</v>
      </c>
      <c r="F52" s="374">
        <v>19.797501443625741</v>
      </c>
      <c r="G52" s="379">
        <v>1.699433368581557</v>
      </c>
      <c r="H52" s="379">
        <v>1.6168062401367895</v>
      </c>
      <c r="I52" s="380">
        <v>7.6288222414832028</v>
      </c>
      <c r="J52" s="380">
        <v>4.2334046784461972</v>
      </c>
      <c r="K52" s="374">
        <v>1.2467994288925279</v>
      </c>
      <c r="L52" s="375">
        <v>96438.420870538946</v>
      </c>
      <c r="M52" s="375">
        <v>94374.587537455562</v>
      </c>
      <c r="N52" s="374">
        <v>45.727814365929845</v>
      </c>
      <c r="O52" s="369">
        <v>36902.09591126442</v>
      </c>
      <c r="P52" s="369">
        <v>35309.847481846809</v>
      </c>
      <c r="Q52" s="374">
        <v>22.17609188960666</v>
      </c>
      <c r="R52" s="260"/>
    </row>
    <row r="53" spans="1:18">
      <c r="A53" s="389"/>
      <c r="B53" s="389"/>
      <c r="C53" s="175" t="s">
        <v>97</v>
      </c>
      <c r="D53" s="369">
        <v>455475.38681241026</v>
      </c>
      <c r="E53" s="369">
        <v>16691.742644324666</v>
      </c>
      <c r="F53" s="370">
        <v>3.8040940828529449E-2</v>
      </c>
      <c r="G53" s="377">
        <v>61.231720135249283</v>
      </c>
      <c r="H53" s="377">
        <v>1.5843007523861417</v>
      </c>
      <c r="I53" s="378">
        <v>5.9616580390136749</v>
      </c>
      <c r="J53" s="378">
        <v>0.15893102437263629</v>
      </c>
      <c r="K53" s="370">
        <v>2.7389023121651691E-2</v>
      </c>
      <c r="L53" s="371">
        <v>2715388.5013630688</v>
      </c>
      <c r="M53" s="371">
        <v>169246.7957662777</v>
      </c>
      <c r="N53" s="370">
        <v>6.6471868158103117E-2</v>
      </c>
      <c r="O53" s="369">
        <v>1066140.3027408123</v>
      </c>
      <c r="P53" s="369">
        <v>2512.4894549585879</v>
      </c>
      <c r="Q53" s="370">
        <v>2.3621885621783259E-3</v>
      </c>
      <c r="R53" s="260"/>
    </row>
    <row r="54" spans="1:18">
      <c r="A54" s="389"/>
      <c r="B54" s="389"/>
      <c r="C54" s="175" t="s">
        <v>23</v>
      </c>
      <c r="D54" s="369">
        <v>188697.99635791979</v>
      </c>
      <c r="E54" s="369">
        <v>-31898.360859900247</v>
      </c>
      <c r="F54" s="374">
        <v>-0.14460057846015717</v>
      </c>
      <c r="G54" s="379">
        <v>25.367568122466142</v>
      </c>
      <c r="H54" s="379">
        <v>-4.6198837987425243</v>
      </c>
      <c r="I54" s="380">
        <v>6.5071107877387924</v>
      </c>
      <c r="J54" s="380">
        <v>0.21446332067467111</v>
      </c>
      <c r="K54" s="374">
        <v>3.4081572469644557E-2</v>
      </c>
      <c r="L54" s="375">
        <v>1227878.7677253152</v>
      </c>
      <c r="M54" s="375">
        <v>-160256.34076497215</v>
      </c>
      <c r="N54" s="374">
        <v>-0.11544722108445502</v>
      </c>
      <c r="O54" s="369">
        <v>545763.83178782463</v>
      </c>
      <c r="P54" s="369">
        <v>-95072.92966592696</v>
      </c>
      <c r="Q54" s="374">
        <v>-0.14835748412786437</v>
      </c>
      <c r="R54" s="260"/>
    </row>
    <row r="55" spans="1:18">
      <c r="A55" s="389"/>
      <c r="B55" s="389" t="s">
        <v>320</v>
      </c>
      <c r="C55" s="175" t="s">
        <v>235</v>
      </c>
      <c r="D55" s="369">
        <v>1355460.1984401934</v>
      </c>
      <c r="E55" s="369">
        <v>336074.73654592526</v>
      </c>
      <c r="F55" s="370">
        <v>0.32968366639388402</v>
      </c>
      <c r="G55" s="377">
        <v>12.83360643404999</v>
      </c>
      <c r="H55" s="377">
        <v>3.1407800331142592</v>
      </c>
      <c r="I55" s="378">
        <v>4.5229646269873305</v>
      </c>
      <c r="J55" s="378">
        <v>-6.4468374510908255E-2</v>
      </c>
      <c r="K55" s="370">
        <v>-1.4053256906390376E-2</v>
      </c>
      <c r="L55" s="371">
        <v>6130698.5308342222</v>
      </c>
      <c r="M55" s="371">
        <v>1454336.0216929307</v>
      </c>
      <c r="N55" s="370">
        <v>0.31099728022581952</v>
      </c>
      <c r="O55" s="369">
        <v>2149157.2053339924</v>
      </c>
      <c r="P55" s="369">
        <v>468064.38842445286</v>
      </c>
      <c r="Q55" s="370">
        <v>0.27842864101039083</v>
      </c>
      <c r="R55" s="260"/>
    </row>
    <row r="56" spans="1:18">
      <c r="A56" s="389"/>
      <c r="B56" s="389"/>
      <c r="C56" s="175" t="s">
        <v>236</v>
      </c>
      <c r="D56" s="369">
        <v>140793.06615882923</v>
      </c>
      <c r="E56" s="369">
        <v>132954.2855620388</v>
      </c>
      <c r="F56" s="374">
        <v>16.961092853712071</v>
      </c>
      <c r="G56" s="379">
        <v>1.3330401009228168</v>
      </c>
      <c r="H56" s="379">
        <v>1.2585050576443659</v>
      </c>
      <c r="I56" s="380">
        <v>7.3576911355680874</v>
      </c>
      <c r="J56" s="380">
        <v>4.0255023592083221</v>
      </c>
      <c r="K56" s="374">
        <v>1.208065517706342</v>
      </c>
      <c r="L56" s="375">
        <v>1035911.8948262691</v>
      </c>
      <c r="M56" s="375">
        <v>1009791.5981012974</v>
      </c>
      <c r="N56" s="374">
        <v>38.659269790603432</v>
      </c>
      <c r="O56" s="369">
        <v>414156.0904183322</v>
      </c>
      <c r="P56" s="369">
        <v>396096.10636524606</v>
      </c>
      <c r="Q56" s="374">
        <v>21.932251169267218</v>
      </c>
      <c r="R56" s="260"/>
    </row>
    <row r="57" spans="1:18">
      <c r="A57" s="389"/>
      <c r="B57" s="389"/>
      <c r="C57" s="175" t="s">
        <v>97</v>
      </c>
      <c r="D57" s="369">
        <v>6246561.7284686686</v>
      </c>
      <c r="E57" s="369">
        <v>-108477.46514437813</v>
      </c>
      <c r="F57" s="370">
        <v>-1.7069519453695951E-2</v>
      </c>
      <c r="G57" s="377">
        <v>59.142950033809548</v>
      </c>
      <c r="H57" s="377">
        <v>-1.2839384960397311</v>
      </c>
      <c r="I57" s="378">
        <v>5.9551005854628452</v>
      </c>
      <c r="J57" s="378">
        <v>0.36332761843985928</v>
      </c>
      <c r="K57" s="370">
        <v>6.4975388053584007E-2</v>
      </c>
      <c r="L57" s="371">
        <v>37198903.406333573</v>
      </c>
      <c r="M57" s="371">
        <v>1662967.0391165838</v>
      </c>
      <c r="N57" s="370">
        <v>4.6796769949496046E-2</v>
      </c>
      <c r="O57" s="369">
        <v>14954141.104413223</v>
      </c>
      <c r="P57" s="369">
        <v>-427633.6991802454</v>
      </c>
      <c r="Q57" s="370">
        <v>-2.7801323621012983E-2</v>
      </c>
      <c r="R57" s="260"/>
    </row>
    <row r="58" spans="1:18">
      <c r="A58" s="389"/>
      <c r="B58" s="389"/>
      <c r="C58" s="175" t="s">
        <v>23</v>
      </c>
      <c r="D58" s="369">
        <v>2818987.7660063161</v>
      </c>
      <c r="E58" s="369">
        <v>-315655.01005343208</v>
      </c>
      <c r="F58" s="374">
        <v>-0.10069887786391118</v>
      </c>
      <c r="G58" s="379">
        <v>26.690403431217479</v>
      </c>
      <c r="H58" s="379">
        <v>-3.1153465947190462</v>
      </c>
      <c r="I58" s="380">
        <v>6.4233824233836847</v>
      </c>
      <c r="J58" s="380">
        <v>0.35124121125207886</v>
      </c>
      <c r="K58" s="374">
        <v>5.7844704031311013E-2</v>
      </c>
      <c r="L58" s="375">
        <v>18107436.467898611</v>
      </c>
      <c r="M58" s="375">
        <v>-926557.11792441085</v>
      </c>
      <c r="N58" s="374">
        <v>-4.8679070618923237E-2</v>
      </c>
      <c r="O58" s="369">
        <v>8195257.3531800527</v>
      </c>
      <c r="P58" s="369">
        <v>-864595.95917664841</v>
      </c>
      <c r="Q58" s="374">
        <v>-9.5431562671928594E-2</v>
      </c>
      <c r="R58" s="260"/>
    </row>
    <row r="59" spans="1:18">
      <c r="A59" s="389"/>
      <c r="B59" s="389" t="s">
        <v>321</v>
      </c>
      <c r="C59" s="175" t="s">
        <v>235</v>
      </c>
      <c r="D59" s="369">
        <v>177918.5686247742</v>
      </c>
      <c r="E59" s="369">
        <v>28658.807199181843</v>
      </c>
      <c r="F59" s="370">
        <v>0.19200625088409093</v>
      </c>
      <c r="G59" s="377">
        <v>12.402926285504837</v>
      </c>
      <c r="H59" s="377">
        <v>2.1403667267506723</v>
      </c>
      <c r="I59" s="378">
        <v>4.4875463022563737</v>
      </c>
      <c r="J59" s="378">
        <v>-0.26472456055607108</v>
      </c>
      <c r="K59" s="370">
        <v>-5.5704855257219965E-2</v>
      </c>
      <c r="L59" s="371">
        <v>798417.81473485229</v>
      </c>
      <c r="M59" s="371">
        <v>89094.999521672842</v>
      </c>
      <c r="N59" s="370">
        <v>0.12560571521289116</v>
      </c>
      <c r="O59" s="369">
        <v>274443.011952281</v>
      </c>
      <c r="P59" s="369">
        <v>15287.323871825676</v>
      </c>
      <c r="Q59" s="370">
        <v>5.8988957506808416E-2</v>
      </c>
      <c r="R59" s="260"/>
    </row>
    <row r="60" spans="1:18">
      <c r="A60" s="389"/>
      <c r="B60" s="389"/>
      <c r="C60" s="175" t="s">
        <v>236</v>
      </c>
      <c r="D60" s="369">
        <v>22235.370293275133</v>
      </c>
      <c r="E60" s="369">
        <v>20809.147731578232</v>
      </c>
      <c r="F60" s="374">
        <v>14.590393035726352</v>
      </c>
      <c r="G60" s="379">
        <v>1.5500555159029881</v>
      </c>
      <c r="H60" s="379">
        <v>1.4519936280662591</v>
      </c>
      <c r="I60" s="380">
        <v>7.527300600952934</v>
      </c>
      <c r="J60" s="380">
        <v>4.0640051489013906</v>
      </c>
      <c r="K60" s="374">
        <v>1.173450317816231</v>
      </c>
      <c r="L60" s="375">
        <v>167372.31617098092</v>
      </c>
      <c r="M60" s="375">
        <v>162432.88605944274</v>
      </c>
      <c r="N60" s="374">
        <v>32.8849446983794</v>
      </c>
      <c r="O60" s="369">
        <v>64435.791056394577</v>
      </c>
      <c r="P60" s="369">
        <v>61105.510765433311</v>
      </c>
      <c r="Q60" s="374">
        <v>18.348458816298482</v>
      </c>
      <c r="R60" s="260"/>
    </row>
    <row r="61" spans="1:18">
      <c r="A61" s="389"/>
      <c r="B61" s="389"/>
      <c r="C61" s="175" t="s">
        <v>97</v>
      </c>
      <c r="D61" s="369">
        <v>867790.56141981564</v>
      </c>
      <c r="E61" s="369">
        <v>-4920.4931323222117</v>
      </c>
      <c r="F61" s="370">
        <v>-5.6381698233985752E-3</v>
      </c>
      <c r="G61" s="377">
        <v>60.494767059676775</v>
      </c>
      <c r="H61" s="377">
        <v>0.49032186036391323</v>
      </c>
      <c r="I61" s="378">
        <v>5.9743417868640698</v>
      </c>
      <c r="J61" s="378">
        <v>0.16967984732502472</v>
      </c>
      <c r="K61" s="370">
        <v>2.9231650196410781E-2</v>
      </c>
      <c r="L61" s="371">
        <v>5184477.4133366356</v>
      </c>
      <c r="M61" s="371">
        <v>118684.77076285798</v>
      </c>
      <c r="N61" s="370">
        <v>2.3428667364986697E-2</v>
      </c>
      <c r="O61" s="369">
        <v>2033915.3212205172</v>
      </c>
      <c r="P61" s="369">
        <v>-80137.256500727497</v>
      </c>
      <c r="Q61" s="370">
        <v>-3.7906936348341976E-2</v>
      </c>
      <c r="R61" s="260"/>
    </row>
    <row r="62" spans="1:18">
      <c r="A62" s="389"/>
      <c r="B62" s="389"/>
      <c r="C62" s="175" t="s">
        <v>23</v>
      </c>
      <c r="D62" s="369">
        <v>366544.13991718373</v>
      </c>
      <c r="E62" s="369">
        <v>-64469.493374969345</v>
      </c>
      <c r="F62" s="374">
        <v>-0.14957645975729525</v>
      </c>
      <c r="G62" s="379">
        <v>25.552251138915498</v>
      </c>
      <c r="H62" s="379">
        <v>-4.0826822151808315</v>
      </c>
      <c r="I62" s="380">
        <v>6.4950933181080792</v>
      </c>
      <c r="J62" s="380">
        <v>0.25052458435897318</v>
      </c>
      <c r="K62" s="374">
        <v>4.0118796836200975E-2</v>
      </c>
      <c r="L62" s="375">
        <v>2380738.3939677728</v>
      </c>
      <c r="M62" s="375">
        <v>-310755.86430800892</v>
      </c>
      <c r="N62" s="374">
        <v>-0.11545849052157539</v>
      </c>
      <c r="O62" s="369">
        <v>1059703.8028684855</v>
      </c>
      <c r="P62" s="369">
        <v>-191176.83298585075</v>
      </c>
      <c r="Q62" s="374">
        <v>-0.15283379365392391</v>
      </c>
      <c r="R62" s="260"/>
    </row>
    <row r="63" spans="1:18">
      <c r="A63" s="389" t="s">
        <v>296</v>
      </c>
      <c r="B63" s="389" t="s">
        <v>319</v>
      </c>
      <c r="C63" s="175" t="s">
        <v>235</v>
      </c>
      <c r="D63" s="369">
        <v>21803307.456579097</v>
      </c>
      <c r="E63" s="369">
        <v>-501846.75999388099</v>
      </c>
      <c r="F63" s="370">
        <v>-2.2499138769504819E-2</v>
      </c>
      <c r="G63" s="377">
        <v>20.288671231787291</v>
      </c>
      <c r="H63" s="377">
        <v>-1.3394010882164693</v>
      </c>
      <c r="I63" s="378">
        <v>2.7976127661140002</v>
      </c>
      <c r="J63" s="378">
        <v>5.6213424115630239E-2</v>
      </c>
      <c r="K63" s="370">
        <v>2.0505375942292636E-2</v>
      </c>
      <c r="L63" s="371">
        <v>60997211.284034252</v>
      </c>
      <c r="M63" s="371">
        <v>-150123.80845107883</v>
      </c>
      <c r="N63" s="370">
        <v>-2.4551161260587496E-3</v>
      </c>
      <c r="O63" s="369">
        <v>18712425.540478826</v>
      </c>
      <c r="P63" s="369">
        <v>406178.84445391968</v>
      </c>
      <c r="Q63" s="370">
        <v>2.2187991410719875E-2</v>
      </c>
      <c r="R63" s="260"/>
    </row>
    <row r="64" spans="1:18">
      <c r="A64" s="389"/>
      <c r="B64" s="389"/>
      <c r="C64" s="175" t="s">
        <v>236</v>
      </c>
      <c r="D64" s="369">
        <v>1365791.1960749326</v>
      </c>
      <c r="E64" s="369">
        <v>312208.41186518664</v>
      </c>
      <c r="F64" s="374">
        <v>0.29633021395595677</v>
      </c>
      <c r="G64" s="379">
        <v>1.2709121587914123</v>
      </c>
      <c r="H64" s="379">
        <v>0.24931130229214027</v>
      </c>
      <c r="I64" s="380">
        <v>3.3093166034755424</v>
      </c>
      <c r="J64" s="380">
        <v>0.14453452430525049</v>
      </c>
      <c r="K64" s="374">
        <v>4.5669660876979871E-2</v>
      </c>
      <c r="L64" s="375">
        <v>4519835.4820514945</v>
      </c>
      <c r="M64" s="375">
        <v>1185475.5676621497</v>
      </c>
      <c r="N64" s="374">
        <v>0.35553317521190803</v>
      </c>
      <c r="O64" s="369">
        <v>1812674.6512399912</v>
      </c>
      <c r="P64" s="369">
        <v>618604.30231535714</v>
      </c>
      <c r="Q64" s="374">
        <v>0.51806353191205612</v>
      </c>
      <c r="R64" s="260"/>
    </row>
    <row r="65" spans="1:18">
      <c r="A65" s="389"/>
      <c r="B65" s="389"/>
      <c r="C65" s="175" t="s">
        <v>97</v>
      </c>
      <c r="D65" s="369">
        <v>48743892.090170436</v>
      </c>
      <c r="E65" s="369">
        <v>975113.35931453109</v>
      </c>
      <c r="F65" s="370">
        <v>2.0413194249922564E-2</v>
      </c>
      <c r="G65" s="377">
        <v>45.357742312475253</v>
      </c>
      <c r="H65" s="377">
        <v>-0.96099599338095487</v>
      </c>
      <c r="I65" s="378">
        <v>2.3695006169999551</v>
      </c>
      <c r="J65" s="378">
        <v>7.0986678006409676E-2</v>
      </c>
      <c r="K65" s="370">
        <v>3.0883727438908961E-2</v>
      </c>
      <c r="L65" s="371">
        <v>115498682.38263807</v>
      </c>
      <c r="M65" s="371">
        <v>5701478.6210673749</v>
      </c>
      <c r="N65" s="370">
        <v>5.1927357216203597E-2</v>
      </c>
      <c r="O65" s="369">
        <v>39440007.831178546</v>
      </c>
      <c r="P65" s="369">
        <v>-919285.29502522945</v>
      </c>
      <c r="Q65" s="370">
        <v>-2.2777537063164568E-2</v>
      </c>
      <c r="R65" s="260"/>
    </row>
    <row r="66" spans="1:18">
      <c r="A66" s="389"/>
      <c r="B66" s="389"/>
      <c r="C66" s="175" t="s">
        <v>23</v>
      </c>
      <c r="D66" s="369">
        <v>35503878.012433596</v>
      </c>
      <c r="E66" s="369">
        <v>3500823.9616459422</v>
      </c>
      <c r="F66" s="374">
        <v>0.10939030869023515</v>
      </c>
      <c r="G66" s="379">
        <v>33.037487999573656</v>
      </c>
      <c r="H66" s="379">
        <v>2.0058994819233789</v>
      </c>
      <c r="I66" s="380">
        <v>2.539463731135132</v>
      </c>
      <c r="J66" s="380">
        <v>-1.1209316477208908E-2</v>
      </c>
      <c r="K66" s="374">
        <v>-4.3946504581219596E-3</v>
      </c>
      <c r="L66" s="375">
        <v>90160810.527221188</v>
      </c>
      <c r="M66" s="375">
        <v>8531483.1185961664</v>
      </c>
      <c r="N66" s="374">
        <v>0.10451492606191341</v>
      </c>
      <c r="O66" s="369">
        <v>28577419.888899088</v>
      </c>
      <c r="P66" s="369">
        <v>2810707.690561533</v>
      </c>
      <c r="Q66" s="374">
        <v>0.109082900019463</v>
      </c>
      <c r="R66" s="260"/>
    </row>
    <row r="67" spans="1:18">
      <c r="A67" s="389"/>
      <c r="B67" s="389" t="s">
        <v>320</v>
      </c>
      <c r="C67" s="175" t="s">
        <v>235</v>
      </c>
      <c r="D67" s="369">
        <v>271603921.04744732</v>
      </c>
      <c r="E67" s="369">
        <v>4457470.2074130774</v>
      </c>
      <c r="F67" s="370">
        <v>1.6685492894989589E-2</v>
      </c>
      <c r="G67" s="377">
        <v>20.754115246067656</v>
      </c>
      <c r="H67" s="377">
        <v>-0.72321120067072542</v>
      </c>
      <c r="I67" s="378">
        <v>2.7730751086158936</v>
      </c>
      <c r="J67" s="378">
        <v>0.16484101296302267</v>
      </c>
      <c r="K67" s="370">
        <v>6.3200236987071931E-2</v>
      </c>
      <c r="L67" s="371">
        <v>753178072.85915256</v>
      </c>
      <c r="M67" s="371">
        <v>56397591.245521665</v>
      </c>
      <c r="N67" s="370">
        <v>8.0940256987270892E-2</v>
      </c>
      <c r="O67" s="369">
        <v>230928871.51987666</v>
      </c>
      <c r="P67" s="369">
        <v>4849695.5647583306</v>
      </c>
      <c r="Q67" s="370">
        <v>2.1451314762935537E-2</v>
      </c>
      <c r="R67" s="260"/>
    </row>
    <row r="68" spans="1:18">
      <c r="A68" s="389"/>
      <c r="B68" s="389"/>
      <c r="C68" s="175" t="s">
        <v>236</v>
      </c>
      <c r="D68" s="369">
        <v>14898199.265364135</v>
      </c>
      <c r="E68" s="369">
        <v>2673960.2314400785</v>
      </c>
      <c r="F68" s="374">
        <v>0.21874246928740895</v>
      </c>
      <c r="G68" s="379">
        <v>1.1384185593485332</v>
      </c>
      <c r="H68" s="379">
        <v>0.15564685690222768</v>
      </c>
      <c r="I68" s="380">
        <v>3.2209479885045256</v>
      </c>
      <c r="J68" s="380">
        <v>0.16443314816043797</v>
      </c>
      <c r="K68" s="374">
        <v>5.3797595218587874E-2</v>
      </c>
      <c r="L68" s="375">
        <v>47986324.95611421</v>
      </c>
      <c r="M68" s="375">
        <v>10622756.93701186</v>
      </c>
      <c r="N68" s="374">
        <v>0.28430788332583523</v>
      </c>
      <c r="O68" s="369">
        <v>18121738.583097555</v>
      </c>
      <c r="P68" s="369">
        <v>5220290.3056730963</v>
      </c>
      <c r="Q68" s="374">
        <v>0.40462823966885936</v>
      </c>
      <c r="R68" s="260"/>
    </row>
    <row r="69" spans="1:18">
      <c r="A69" s="389"/>
      <c r="B69" s="389"/>
      <c r="C69" s="175" t="s">
        <v>97</v>
      </c>
      <c r="D69" s="369">
        <v>599685103.45016491</v>
      </c>
      <c r="E69" s="369">
        <v>32063.436967372894</v>
      </c>
      <c r="F69" s="370">
        <v>5.3469981519091812E-5</v>
      </c>
      <c r="G69" s="377">
        <v>45.823836785406755</v>
      </c>
      <c r="H69" s="377">
        <v>-2.3854658448361334</v>
      </c>
      <c r="I69" s="378">
        <v>2.3269885040154534</v>
      </c>
      <c r="J69" s="378">
        <v>0.11366877335484027</v>
      </c>
      <c r="K69" s="370">
        <v>5.1356689130907157E-2</v>
      </c>
      <c r="L69" s="371">
        <v>1395460341.7578516</v>
      </c>
      <c r="M69" s="371">
        <v>68236436.746023417</v>
      </c>
      <c r="N69" s="370">
        <v>5.1412905153644967E-2</v>
      </c>
      <c r="O69" s="369">
        <v>497486805.22093928</v>
      </c>
      <c r="P69" s="369">
        <v>-10697675.971854448</v>
      </c>
      <c r="Q69" s="370">
        <v>-2.1050772638206539E-2</v>
      </c>
      <c r="R69" s="260"/>
    </row>
    <row r="70" spans="1:18">
      <c r="A70" s="389"/>
      <c r="B70" s="389"/>
      <c r="C70" s="175" t="s">
        <v>23</v>
      </c>
      <c r="D70" s="369">
        <v>421840459.94024968</v>
      </c>
      <c r="E70" s="369">
        <v>57010810.300076783</v>
      </c>
      <c r="F70" s="374">
        <v>0.15626693268024092</v>
      </c>
      <c r="G70" s="379">
        <v>32.234164688383508</v>
      </c>
      <c r="H70" s="379">
        <v>2.9035654678717826</v>
      </c>
      <c r="I70" s="380">
        <v>2.5302390697172554</v>
      </c>
      <c r="J70" s="380">
        <v>5.7939367232308303E-2</v>
      </c>
      <c r="K70" s="374">
        <v>2.3435414069771773E-2</v>
      </c>
      <c r="L70" s="375">
        <v>1067357212.9283166</v>
      </c>
      <c r="M70" s="375">
        <v>165388978.66522956</v>
      </c>
      <c r="N70" s="374">
        <v>0.1833645270227873</v>
      </c>
      <c r="O70" s="369">
        <v>339060117.30946428</v>
      </c>
      <c r="P70" s="369">
        <v>38550038.835047126</v>
      </c>
      <c r="Q70" s="374">
        <v>0.12828201646597667</v>
      </c>
      <c r="R70" s="260"/>
    </row>
    <row r="71" spans="1:18">
      <c r="A71" s="389"/>
      <c r="B71" s="389" t="s">
        <v>321</v>
      </c>
      <c r="C71" s="175" t="s">
        <v>235</v>
      </c>
      <c r="D71" s="369">
        <v>43647072.396747351</v>
      </c>
      <c r="E71" s="369">
        <v>-255849.68767268956</v>
      </c>
      <c r="F71" s="370">
        <v>-5.8276232087859977E-3</v>
      </c>
      <c r="G71" s="377">
        <v>20.610732685795746</v>
      </c>
      <c r="H71" s="377">
        <v>-0.84049936398093905</v>
      </c>
      <c r="I71" s="378">
        <v>2.7893348326133252</v>
      </c>
      <c r="J71" s="378">
        <v>3.7840176107291068E-2</v>
      </c>
      <c r="K71" s="370">
        <v>1.3752589349143838E-2</v>
      </c>
      <c r="L71" s="371">
        <v>121746299.37784295</v>
      </c>
      <c r="M71" s="371">
        <v>947643.8575604558</v>
      </c>
      <c r="N71" s="370">
        <v>7.8448212314858358E-3</v>
      </c>
      <c r="O71" s="369">
        <v>36980399.584301591</v>
      </c>
      <c r="P71" s="369">
        <v>553473.15291245282</v>
      </c>
      <c r="Q71" s="370">
        <v>1.5194066783398012E-2</v>
      </c>
      <c r="R71" s="260"/>
    </row>
    <row r="72" spans="1:18">
      <c r="A72" s="389"/>
      <c r="B72" s="389"/>
      <c r="C72" s="175" t="s">
        <v>236</v>
      </c>
      <c r="D72" s="369">
        <v>2696704.422429136</v>
      </c>
      <c r="E72" s="369">
        <v>616303.56811516522</v>
      </c>
      <c r="F72" s="374">
        <v>0.29624270093774613</v>
      </c>
      <c r="G72" s="379">
        <v>1.2734199782763005</v>
      </c>
      <c r="H72" s="379">
        <v>0.25692359572048851</v>
      </c>
      <c r="I72" s="380">
        <v>3.2810237040554115</v>
      </c>
      <c r="J72" s="380">
        <v>0.10270420231750732</v>
      </c>
      <c r="K72" s="374">
        <v>3.2313995575759043E-2</v>
      </c>
      <c r="L72" s="375">
        <v>8847951.1328210533</v>
      </c>
      <c r="M72" s="375">
        <v>2235772.5261227638</v>
      </c>
      <c r="N72" s="374">
        <v>0.33812948184095853</v>
      </c>
      <c r="O72" s="369">
        <v>3509433.9381066561</v>
      </c>
      <c r="P72" s="369">
        <v>1180946.4872670844</v>
      </c>
      <c r="Q72" s="374">
        <v>0.50717322390604946</v>
      </c>
      <c r="R72" s="260"/>
    </row>
    <row r="73" spans="1:18">
      <c r="A73" s="389"/>
      <c r="B73" s="389"/>
      <c r="C73" s="175" t="s">
        <v>97</v>
      </c>
      <c r="D73" s="369">
        <v>95449328.795075208</v>
      </c>
      <c r="E73" s="369">
        <v>-595474.42236401141</v>
      </c>
      <c r="F73" s="370">
        <v>-6.1999650414806496E-3</v>
      </c>
      <c r="G73" s="377">
        <v>45.072452579443251</v>
      </c>
      <c r="H73" s="377">
        <v>-1.8556165142438914</v>
      </c>
      <c r="I73" s="378">
        <v>2.3537861518595111</v>
      </c>
      <c r="J73" s="378">
        <v>6.9901861092888762E-2</v>
      </c>
      <c r="K73" s="370">
        <v>3.0606568544427039E-2</v>
      </c>
      <c r="L73" s="371">
        <v>224667308.3221333</v>
      </c>
      <c r="M73" s="371">
        <v>5312091.0440523028</v>
      </c>
      <c r="N73" s="370">
        <v>2.4216843847931178E-2</v>
      </c>
      <c r="O73" s="369">
        <v>77655231.923470378</v>
      </c>
      <c r="P73" s="369">
        <v>-2867893.8579434901</v>
      </c>
      <c r="Q73" s="370">
        <v>-3.5615779071078359E-2</v>
      </c>
      <c r="R73" s="260"/>
    </row>
    <row r="74" spans="1:18">
      <c r="A74" s="389"/>
      <c r="B74" s="389"/>
      <c r="C74" s="175" t="s">
        <v>23</v>
      </c>
      <c r="D74" s="369">
        <v>69880466.860011265</v>
      </c>
      <c r="E74" s="369">
        <v>7244721.111043267</v>
      </c>
      <c r="F74" s="374">
        <v>0.1156643227347961</v>
      </c>
      <c r="G74" s="379">
        <v>32.998493216640874</v>
      </c>
      <c r="H74" s="379">
        <v>2.394290742638848</v>
      </c>
      <c r="I74" s="380">
        <v>2.5366727078925897</v>
      </c>
      <c r="J74" s="380">
        <v>-3.1663767678775656E-2</v>
      </c>
      <c r="K74" s="374">
        <v>-1.2328512241267598E-2</v>
      </c>
      <c r="L74" s="375">
        <v>177263873.09858316</v>
      </c>
      <c r="M74" s="375">
        <v>16394202.616894573</v>
      </c>
      <c r="N74" s="374">
        <v>0.10190984147481477</v>
      </c>
      <c r="O74" s="369">
        <v>55931506.621731043</v>
      </c>
      <c r="P74" s="369">
        <v>5012666.5607144088</v>
      </c>
      <c r="Q74" s="374">
        <v>9.8444240966755581E-2</v>
      </c>
      <c r="R74" s="271"/>
    </row>
    <row r="75" spans="1:18">
      <c r="D75" s="267"/>
      <c r="E75" s="267"/>
      <c r="F75" s="267"/>
      <c r="G75" s="267"/>
      <c r="H75" s="267"/>
      <c r="I75" s="267"/>
      <c r="J75" s="267"/>
      <c r="K75" s="267"/>
      <c r="L75" s="267"/>
      <c r="M75" s="267"/>
      <c r="N75" s="267"/>
      <c r="O75" s="267"/>
      <c r="P75" s="267"/>
      <c r="Q75" s="267"/>
    </row>
    <row r="76" spans="1:18">
      <c r="D76" s="267"/>
      <c r="E76" s="267"/>
      <c r="F76" s="267"/>
      <c r="G76" s="267"/>
      <c r="H76" s="267"/>
      <c r="I76" s="267"/>
      <c r="J76" s="267"/>
      <c r="K76" s="267"/>
      <c r="L76" s="267"/>
      <c r="M76" s="267"/>
      <c r="N76" s="267"/>
      <c r="O76" s="267"/>
      <c r="P76" s="267"/>
      <c r="Q76" s="267"/>
    </row>
  </sheetData>
  <mergeCells count="32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63:A74"/>
    <mergeCell ref="B63:B66"/>
    <mergeCell ref="B67:B70"/>
    <mergeCell ref="B71:B74"/>
    <mergeCell ref="A39:A50"/>
    <mergeCell ref="B39:B42"/>
    <mergeCell ref="B43:B46"/>
    <mergeCell ref="B47:B50"/>
    <mergeCell ref="A51:A62"/>
    <mergeCell ref="B51:B54"/>
    <mergeCell ref="B55:B58"/>
    <mergeCell ref="B59:B6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9F02D3F19522439C961E66F67BE110" ma:contentTypeVersion="9" ma:contentTypeDescription="Create a new document." ma:contentTypeScope="" ma:versionID="9c334c9acb3eb6658d43a17950cf904e">
  <xsd:schema xmlns:xsd="http://www.w3.org/2001/XMLSchema" xmlns:xs="http://www.w3.org/2001/XMLSchema" xmlns:p="http://schemas.microsoft.com/office/2006/metadata/properties" xmlns:ns1="http://schemas.microsoft.com/sharepoint/v3" xmlns:ns2="f542f9e8-5557-4414-bd57-3ed5a3d47204" xmlns:ns3="5c1f07bd-a36b-4ad0-b45a-ca27d85f401a" targetNamespace="http://schemas.microsoft.com/office/2006/metadata/properties" ma:root="true" ma:fieldsID="bccf21b4f68b4a63f660f03d2990b6c6" ns1:_="" ns2:_="" ns3:_="">
    <xsd:import namespace="http://schemas.microsoft.com/sharepoint/v3"/>
    <xsd:import namespace="f542f9e8-5557-4414-bd57-3ed5a3d47204"/>
    <xsd:import namespace="5c1f07bd-a36b-4ad0-b45a-ca27d85f40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2f9e8-5557-4414-bd57-3ed5a3d472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1f07bd-a36b-4ad0-b45a-ca27d85f401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5c1f07bd-a36b-4ad0-b45a-ca27d85f401a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06A3FC9-F624-4A56-A68A-C642B85420B2}"/>
</file>

<file path=customXml/itemProps2.xml><?xml version="1.0" encoding="utf-8"?>
<ds:datastoreItem xmlns:ds="http://schemas.openxmlformats.org/officeDocument/2006/customXml" ds:itemID="{4E4CB919-33FD-4851-97C7-CB4875A01843}"/>
</file>

<file path=customXml/itemProps3.xml><?xml version="1.0" encoding="utf-8"?>
<ds:datastoreItem xmlns:ds="http://schemas.openxmlformats.org/officeDocument/2006/customXml" ds:itemID="{DF99FE0A-D2B8-44F9-A593-66A483B712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7</vt:i4>
      </vt:variant>
    </vt:vector>
  </HeadingPairs>
  <TitlesOfParts>
    <vt:vector size="30" baseType="lpstr">
      <vt:lpstr>Regions By Outlet Data</vt:lpstr>
      <vt:lpstr>Region and Market Data</vt:lpstr>
      <vt:lpstr>Segment Data</vt:lpstr>
      <vt:lpstr>Type Data</vt:lpstr>
      <vt:lpstr>Granola</vt:lpstr>
      <vt:lpstr>NB vs PL</vt:lpstr>
      <vt:lpstr>Package</vt:lpstr>
      <vt:lpstr>Flavor</vt:lpstr>
      <vt:lpstr>Fat</vt:lpstr>
      <vt:lpstr>Organic</vt:lpstr>
      <vt:lpstr>Size</vt:lpstr>
      <vt:lpstr>IRI_UO_WorkspaceStorage</vt:lpstr>
      <vt:lpstr>HOME PAGE</vt:lpstr>
      <vt:lpstr>TOTAL U.S. MULO+C</vt:lpstr>
      <vt:lpstr>TOTAL U.S. MULO</vt:lpstr>
      <vt:lpstr>TOTAL U.S. FOOD</vt:lpstr>
      <vt:lpstr>TOTAL U.S. DRUG</vt:lpstr>
      <vt:lpstr>TOTAL U.S. CONVENIENCE</vt:lpstr>
      <vt:lpstr>TOTAL U.S. ALL OTHER OUTLETS</vt:lpstr>
      <vt:lpstr>CIRCANA STANDARD REGIONS</vt:lpstr>
      <vt:lpstr>CIRCANA REGIONS &amp; MARKETS</vt:lpstr>
      <vt:lpstr>DMI SR Data</vt:lpstr>
      <vt:lpstr>DMI CUSTOM REGIONS &amp; MARKETS</vt:lpstr>
      <vt:lpstr>'HOME PAGE'!Print_Area</vt:lpstr>
      <vt:lpstr>'TOTAL U.S. ALL OTHER OUTLETS'!Print_Area</vt:lpstr>
      <vt:lpstr>'TOTAL U.S. CONVENIENCE'!Print_Area</vt:lpstr>
      <vt:lpstr>'TOTAL U.S. DRUG'!Print_Area</vt:lpstr>
      <vt:lpstr>'TOTAL U.S. FOOD'!Print_Area</vt:lpstr>
      <vt:lpstr>'TOTAL U.S. MULO'!Print_Area</vt:lpstr>
      <vt:lpstr>'TOTAL U.S. MULO+C'!Print_Area</vt:lpstr>
    </vt:vector>
  </TitlesOfParts>
  <Company>IRI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User</dc:creator>
  <cp:lastModifiedBy>Daley, Madlyn</cp:lastModifiedBy>
  <cp:lastPrinted>2014-10-21T15:27:11Z</cp:lastPrinted>
  <dcterms:created xsi:type="dcterms:W3CDTF">2014-10-20T20:29:55Z</dcterms:created>
  <dcterms:modified xsi:type="dcterms:W3CDTF">2024-04-03T23:02:13Z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0x010100CF9F02D3F19522439C961E66F67BE110</vt:lpwstr>
  </property>
  <property fmtid="{D5CDD505-2E9C-101B-9397-08002B2CF9AE}" pid="3" name="Order">
    <vt:r8>1327400</vt:r8>
  </property>
  <property fmtid="{D5CDD505-2E9C-101B-9397-08002B2CF9AE}" pid="4" name="TriggerFlowInfo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_ExtendedDescription">
    <vt:lpwstr/>
  </property>
</Properties>
</file>